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filterPrivacy="1" updateLinks="never" hidePivotFieldList="1" defaultThemeVersion="124226"/>
  <xr:revisionPtr revIDLastSave="0" documentId="13_ncr:1_{339CBFF9-6D5B-46A5-978D-498DEE1D3D48}" xr6:coauthVersionLast="47" xr6:coauthVersionMax="47" xr10:uidLastSave="{00000000-0000-0000-0000-000000000000}"/>
  <bookViews>
    <workbookView xWindow="-120" yWindow="-120" windowWidth="29040" windowHeight="15840" tabRatio="818" xr2:uid="{00000000-000D-0000-FFFF-FFFF00000000}"/>
  </bookViews>
  <sheets>
    <sheet name="MEMORIAL_CÁLCULO" sheetId="2" r:id="rId1"/>
    <sheet name="SERVIÇOS" sheetId="14" state="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tab31">#NAME?</definedName>
    <definedName name="__tab33">#REF!</definedName>
    <definedName name="_Ke1">'[1]B-8506414 0,46kV'!$F$29</definedName>
    <definedName name="_Ke2">'[1]B-8506414 0,46kV'!$H$29</definedName>
    <definedName name="_tab31">#NAME?</definedName>
    <definedName name="_tab33">#REF!</definedName>
    <definedName name="a">#REF!</definedName>
    <definedName name="ACOMPANHAMENTO" hidden="1">IF(VALUE([2]Menu!$O$4)=2,"BM","PLE")</definedName>
    <definedName name="_xlnm.Print_Area" localSheetId="0">MEMORIAL_CÁLCULO!$B$1:$I$2818</definedName>
    <definedName name="AUTOEVENTO" hidden="1">[2]CÁLCULO!$A$12</definedName>
    <definedName name="B_D_I">#REF!</definedName>
    <definedName name="BANCO">#REF!</definedName>
    <definedName name="_xlnm.Database">#REF!</definedName>
    <definedName name="BDI">#REF!</definedName>
    <definedName name="BDI.Filtro" hidden="1">#REF!</definedName>
    <definedName name="BDI.Opcao" hidden="1">[2]DADOS!$F$18</definedName>
    <definedName name="BDI.TipoObra" hidden="1">#REF!</definedName>
    <definedName name="BM.AFAcumulado" hidden="1">[2]BM!$R1</definedName>
    <definedName name="BM.AFAnterior" hidden="1">[2]BM!$Q1</definedName>
    <definedName name="BM.MaxMed" hidden="1">IF([0]!RegimeExecucao="Global",1,[2]BM!$G1)</definedName>
    <definedName name="BM.MEDAcumulado" hidden="1">IF(COUNTIF([2]BM!$AB$13:$AM$13,BM.medicao)&gt;0,SUM(OFFSET([2]BM!$AB1,0,0,1,MATCH(BM.medicao,[2]BM!$AB$13:$AM$13,0))),0)</definedName>
    <definedName name="BM.MEDAnterior" hidden="1">IF(COUNTIF([2]BM!$AB$13:$AM$13,BM.medicao-1)&gt;0,SUM(OFFSET([2]BM!$AB1,0,0,1,MATCH(BM.medicao-1,[2]BM!$AB$13:$AM$13,0))),0)</definedName>
    <definedName name="BM.medicao" hidden="1">OFFSET([2]BM!$O$7,1,0)</definedName>
    <definedName name="BM.MinMed" hidden="1">IF([0]!RegimeExecucao="Global",-1,-[2]BM!$G1)</definedName>
    <definedName name="BRHJGOUUCG" hidden="1">#REF!</definedName>
    <definedName name="CAIXA.Modo" hidden="1">[2]BM!$A$3</definedName>
    <definedName name="CÁLCULO.NúmeroDeEventos" hidden="1">IF(AUTOEVENTO&lt;&gt;"manual",MAX([2]CÁLCULO!$M$15:$M$64),MAX(OFFSET([2]EVENTOS!$C$14:$C$26,1,0)))</definedName>
    <definedName name="CÁLCULO.NúmeroDeFrentes" hidden="1">COLUMN([2]CÁLCULO!$AA$15)-COLUMN([2]CÁLCULO!$Q$15)</definedName>
    <definedName name="CÁLCULO.TotalAdmLocal" hidden="1">IF(AUTOEVENTO="manual",SUMIF([2]CÁLCULO!$M$15:$M$64,1,[2]ORÇAMENTO!$X$15:$X$64),0)</definedName>
    <definedName name="CATTRI">'[3]Tab 01'!$A$1:$N$23</definedName>
    <definedName name="Cf">'[1]B-8506414 0,46kV'!$D$42</definedName>
    <definedName name="CIRCUITOS">#REF!</definedName>
    <definedName name="CNNLIWNNYW" hidden="1">#REF!</definedName>
    <definedName name="CODIGO">#REF!</definedName>
    <definedName name="CORRENTE">[4]DIM_KG_BARRAM!$A$3:$A$50</definedName>
    <definedName name="_xlnm.Criteria">#REF!</definedName>
    <definedName name="Critérios_IM">#REF!</definedName>
    <definedName name="Crono">[5]ORÇAMENTO!$B$7:$J$35</definedName>
    <definedName name="CRONO.LinhasNecessarias" hidden="1">COUNTIF([2]QCI!$B$13:$B$25,"Manual")+COUNTIF([2]QCI!$B$13:$B$25,"SemiAuto")+COUNT(ORÇAMENTO.ListaCrono)</definedName>
    <definedName name="CRONO.MaxParc" hidden="1">[2]CRONO!$G65536+[2]CRONO!A1</definedName>
    <definedName name="CRONO.NivelExibicao" hidden="1">[2]CRONO!$G$10</definedName>
    <definedName name="CRONOPLE.ValorDoEvento" hidden="1">SUMIF([2]CÁLCULO!$M$15:$M$64,[2]CRONOPLE!$B1,OFFSET([2]CÁLCULO!$AA$15:$AA$64,0,[2]CRONOPLE!A$12))</definedName>
    <definedName name="D">'[1]B-8506414 0,46kV'!$H$42</definedName>
    <definedName name="dade">[6]ORÇAMENTO!$A$7:$I$36</definedName>
    <definedName name="DADOS">'[3]Tab 06'!$A$3:$A$19</definedName>
    <definedName name="ddd">#REF!</definedName>
    <definedName name="DESONERACAO" hidden="1">IF(OR(Import.Desoneracao="DESONERADO",Import.Desoneracao="SIM"),"SIM","NÃO")</definedName>
    <definedName name="EDIF_JAN_08">#NAME?</definedName>
    <definedName name="EGEFBMPJUH" hidden="1">#REF!</definedName>
    <definedName name="Eixo_X">OFFSET([7]ENTRADA!$I$22,1,0,COUNT([7]ENTRADA!$I$23:$I$42),1)</definedName>
    <definedName name="En">'[1]B-8506414 0,46kV'!$D$29</definedName>
    <definedName name="EVENTOS.Lista" hidden="1">[2]EVENTOS!$C$15:OFFSET([2]EVENTOS!$C$26,-1,0)</definedName>
    <definedName name="EVENTOS.ListaValidacao" hidden="1">[2]EVENTOS!$B$15:OFFSET([2]EVENTOS!$B$26,-1,0)</definedName>
    <definedName name="Excel_BuiltIn_Database" hidden="1">TEXT(Import.DataBase,"mm-aaaa")</definedName>
    <definedName name="FATOR">'[3]Tab 06'!$D$3:$D$19</definedName>
    <definedName name="FDE">#REF!</definedName>
    <definedName name="FERIADOS">#REF!</definedName>
    <definedName name="ff">#REF!</definedName>
    <definedName name="Fim">#REF!</definedName>
    <definedName name="G">'[1]B-8506414 0,46kV'!$F$17</definedName>
    <definedName name="GEMVODUGLB" hidden="1">#REF!</definedName>
    <definedName name="HAQSZQJJXH" hidden="1">#REF!</definedName>
    <definedName name="HZCZQRBQEV" hidden="1">#REF!</definedName>
    <definedName name="Ibf">'[1]B-8506414 0,46kV'!$H$17</definedName>
    <definedName name="IELZYZMUSY" hidden="1">#REF!</definedName>
    <definedName name="Import.Apelido" hidden="1">[2]DADOS!$F$16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OFFSET([2]BM!$R$15,1,0):OFFSET([2]BM!$R$64,-1,0)</definedName>
    <definedName name="Import.CNPJ" hidden="1">[2]DADOS!$F$38</definedName>
    <definedName name="Import.Código" hidden="1">OFFSET([2]ORÇAMENTO!$Q$15,1,0):OFFSET([2]ORÇAMENTO!$Q$64,-1,0)</definedName>
    <definedName name="Import.Contrapartida" hidden="1">[2]DADOS!$F$10</definedName>
    <definedName name="Import.CPMaxPerc" hidden="1">[2]DADOS!$F$13</definedName>
    <definedName name="Import.CPMinAbsoluta" hidden="1">[2]DADOS!$F$12</definedName>
    <definedName name="Import.CPMinPerc" hidden="1">[2]DADOS!$F$11</definedName>
    <definedName name="Import.CR" hidden="1">[2]DADOS!$F$7</definedName>
    <definedName name="Import.CRONOPLE" hidden="1">OFFSET([2]CRONOPLE!$F$15,1,1):OFFSET([2]CRONOPLE!$AF$26,-1,-1)</definedName>
    <definedName name="Import.CTEF" hidden="1">[2]DADOS!$F$36</definedName>
    <definedName name="Import.CustoUnitário" hidden="1">OFFSET([2]ORÇAMENTO!$U$15,1,0):OFFSET([2]ORÇAMENTO!$U$64,-1,0)</definedName>
    <definedName name="Import.DataBase" hidden="1">OFFSET([2]DADOS!$G$19,0,-1)</definedName>
    <definedName name="Import.DataBaseLicit" hidden="1">OFFSET([2]DADOS!$G$40,0,-1)</definedName>
    <definedName name="Import.DataInicioObra" hidden="1">[2]DADOS!$F$46</definedName>
    <definedName name="Import.DescLote" hidden="1">[2]DADOS!$F$17</definedName>
    <definedName name="Import.Descrição" hidden="1">OFFSET([2]ORÇAMENTO!$R$15,1,0):OFFSET([2]ORÇAMENTO!$R$64,-1,0)</definedName>
    <definedName name="Import.Desoneracao" hidden="1">OFFSET([2]DADOS!$G$18,0,-1)</definedName>
    <definedName name="Import.empresa" hidden="1">[2]DADOS!$F$37</definedName>
    <definedName name="Import.Fonte" hidden="1">OFFSET([2]ORÇAMENTO!$P$15,1,0):OFFSET([2]ORÇAMENTO!$P$64,-1,0)</definedName>
    <definedName name="Import.FrenteDeObra" hidden="1">[2]CÁLCULO!$Q$12:OFFSET([2]CÁLCULO!$AA$12,0,-1)</definedName>
    <definedName name="Import.Município" hidden="1">[2]DADOS!$F$6</definedName>
    <definedName name="Import.Nível" hidden="1">OFFSET([2]ORÇAMENTO!$M$15,1,0):OFFSET([2]ORÇAMENTO!$M$64,-1,0)</definedName>
    <definedName name="Import.OpcaoBDI" hidden="1">OFFSET([2]ORÇAMENTO!$V$15,1,0):OFFSET([2]ORÇAMENTO!$V$64,-1,0)</definedName>
    <definedName name="Import.ORÇAMENTO.DivRecurso" hidden="1">OFFSET([2]ORÇAMENTO!$Y$15,1,0):OFFSET([2]ORÇAMENTO!$Y$64,-1,0)</definedName>
    <definedName name="Import.PLE" hidden="1">OFFSET([2]PLE!$G$15,1,1):OFFSET([2]PLE!$AG$26,-1,-1)</definedName>
    <definedName name="Import.PLQ" hidden="1">OFFSET([2]CÁLCULO!$P$15,1,1):OFFSET([2]CÁLCULO!$AA$64,-1,-1)</definedName>
    <definedName name="Import.Proponente" hidden="1">[2]DADOS!$F$5</definedName>
    <definedName name="Import.QCI.Divisao" hidden="1">OFFSET([2]QCI!$V$13,1,0):OFFSET([2]QCI!$V$25,-1,0)</definedName>
    <definedName name="Import.QCI.ItemInv" hidden="1">OFFSET([2]QCI!$E$13,1,0):OFFSET([2]QCI!$E$25,-1,0)</definedName>
    <definedName name="Import.QCI.Qtde" hidden="1">OFFSET([2]QCI!$I$13,1,0):OFFSET([2]QCI!$I$25,-1,0)</definedName>
    <definedName name="Import.QCI.Situacao" hidden="1">OFFSET([2]QCI!$H$13,1,0):OFFSET([2]QCI!$H$25,-1,0)</definedName>
    <definedName name="Import.QCI.SubItemInv" hidden="1">OFFSET([2]QCI!$F$13,1,0):OFFSET([2]QCI!$F$25,-1,0)</definedName>
    <definedName name="Import.QCICP" hidden="1">OFFSET([2]QCI!$W$13,1,0):OFFSET([2]QCI!$W$25,-1,0)</definedName>
    <definedName name="Import.QCIDesc" hidden="1">OFFSET([2]QCI!$R$13,1,0):OFFSET([2]QCI!$R$25,-1,0)</definedName>
    <definedName name="Import.QCIInv" hidden="1">OFFSET([2]QCI!$U$13,1,0):OFFSET([2]QCI!$U$25,-1,0)</definedName>
    <definedName name="Import.QCILote" hidden="1">OFFSET([2]QCI!$T$13,1,0):OFFSET([2]QCI!$T$25,-1,0)</definedName>
    <definedName name="Import.QCIOutros" hidden="1">OFFSET([2]QCI!$X$13,1,0):OFFSET([2]QCI!$X$25,-1,0)</definedName>
    <definedName name="Import.Quantidade" hidden="1">OFFSET([2]ORÇAMENTO!$AJ$15,1,0):OFFSET([2]ORÇAMENTO!$AJ$64,-1,0)</definedName>
    <definedName name="import.recurso" hidden="1">[2]DADOS!$F$4</definedName>
    <definedName name="Import.RegimeExecução" hidden="1">OFFSET([2]DADOS!$G$39,0,-1)</definedName>
    <definedName name="Import.Repasse" hidden="1">[2]DADOS!$F$9</definedName>
    <definedName name="Import.RespFiscalização" hidden="1">[2]DADOS!$F$50:$F$53</definedName>
    <definedName name="Import.RespOrçamento" hidden="1">[2]DADOS!$F$22:$F$24</definedName>
    <definedName name="Import.SICONV" hidden="1">[2]DADOS!$F$8</definedName>
    <definedName name="Import.Unidade" hidden="1">OFFSET([2]ORÇAMENTO!$S$15,1,0):OFFSET([2]ORÇAMENTO!$S$64,-1,0)</definedName>
    <definedName name="Import.UnitarioLicitado" hidden="1">OFFSET([2]ORÇAMENTO!$AL$15,1,0):OFFSET([2]ORÇAMENTO!$AL$64,-1,0)</definedName>
    <definedName name="Início">#REF!</definedName>
    <definedName name="JBEDSDWDSA" hidden="1">#REF!</definedName>
    <definedName name="JQMVVHQZHQ" hidden="1">#REF!</definedName>
    <definedName name="JTZHIBNCBN" hidden="1">#REF!</definedName>
    <definedName name="JYKKXIZZCN" hidden="1">#REF!</definedName>
    <definedName name="K">'[1]B-8506414 0,46kV'!$F$16</definedName>
    <definedName name="KFGTVTGSZB" hidden="1">#REF!</definedName>
    <definedName name="KLWPNNJBRB" hidden="1">#REF!</definedName>
    <definedName name="L_SOC">#REF!</definedName>
    <definedName name="LogEn">'[1]B-8506414 0,46kV'!$D$31</definedName>
    <definedName name="LogIa">'[1]B-8506414 0,46kV'!$D$19</definedName>
    <definedName name="LogIbf">'[1]B-8506414 0,46kV'!$H$16</definedName>
    <definedName name="LS">#REF!</definedName>
    <definedName name="MCRWXOVTHS" hidden="1">#REF!</definedName>
    <definedName name="MEDIDAS">[3]!Tabela3[[#All],[Medida '["']]]</definedName>
    <definedName name="MENU.CRONO" hidden="1">OFFSET([2]CRONO!$T$11,1,0)</definedName>
    <definedName name="NLXQXITZYY" hidden="1">#REF!</definedName>
    <definedName name="no">#REF!</definedName>
    <definedName name="ORÇAMENTO.BancoRef" hidden="1">[2]ORÇAMENTO!$F$8</definedName>
    <definedName name="ORÇAMENTO.CodBarra" hidden="1">IF(ORÇAMENTO.Fonte="Sinapi",SUBSTITUTE(SUBSTITUTE(ORÇAMENTO.Codigo,"/00","/"),"/0","/"),ORÇAMENTO.Codigo)</definedName>
    <definedName name="ORÇAMENTO.Codigo" hidden="1">[2]ORÇAMENTO!$Q1</definedName>
    <definedName name="ORÇAMENTO.CustoUnitario" hidden="1">ROUND([2]ORÇAMENTO!$U1,15-13*[2]ORÇAMENTO!$AF$8)</definedName>
    <definedName name="ORÇAMENTO.Descricao" hidden="1">[2]ORÇAMENTO!$R1</definedName>
    <definedName name="ORÇAMENTO.Fonte" hidden="1">[2]ORÇAMENTO!$P1</definedName>
    <definedName name="ORÇAMENTO.ListaCrono" hidden="1">OFFSET([2]ORÇAMENTO!$AD$15,1,0):OFFSET([2]ORÇAMENTO!$AD$64,-1,0)</definedName>
    <definedName name="ORÇAMENTO.MáximoListaCrono" hidden="1">MAX(ORÇAMENTO.ListaCrono)</definedName>
    <definedName name="ORÇAMENTO.Nivel" hidden="1">[2]ORÇAMENTO!$M1</definedName>
    <definedName name="ORÇAMENTO.OpcaoBDI" hidden="1">[2]ORÇAMENTO!$V1</definedName>
    <definedName name="ORÇAMENTO.PasteFormat1" hidden="1">OFFSET([2]ORÇAMENTO!$P$15,1,0):OFFSET([2]ORÇAMENTO!$S$64,-1,0)</definedName>
    <definedName name="ORÇAMENTO.PasteFormat2" hidden="1">OFFSET([2]ORÇAMENTO!$U$15,1,0):OFFSET([2]ORÇAMENTO!$V$64,-1,0)</definedName>
    <definedName name="ORÇAMENTO.PrecoUnitarioLicitado" hidden="1">[2]ORÇAMENTO!$AL1</definedName>
    <definedName name="ORÇAMENTO.SumCPMANUAL" hidden="1">SUMIF([2]ORÇAMENTO!$Z$15:$Z$64,"CP",[2]ORÇAMENTO!$AA$15:$AA$64)</definedName>
    <definedName name="ORÇAMENTO.SumINVMANUAL" hidden="1">SUMIF([2]ORÇAMENTO!$Z$15:$Z$64,"RP",[2]ORÇAMENTO!$X$15:$X$64)+SUMIF([2]ORÇAMENTO!$Z$15:$Z$64,"CP",[2]ORÇAMENTO!$X$15:$X$64)+SUMIF([2]ORÇAMENTO!$Z$15:$Z$64,"OU",[2]ORÇAMENTO!$X$15:$X$64)</definedName>
    <definedName name="ORÇAMENTO.SumOUTROSMANUAL" hidden="1">SUMIF([2]ORÇAMENTO!$Z$15:$Z$64,"OU",[2]ORÇAMENTO!$AB$15:$AB$64)</definedName>
    <definedName name="ORÇAMENTO.SumREPASSEMANUAL" hidden="1">ORÇAMENTO.SumINVMANUAL-ORÇAMENTO.SumCPMANUAL-ORÇAMENTO.SumOUTROSMANUAL</definedName>
    <definedName name="ORÇAMENTO.Unidade" hidden="1">[2]ORÇAMENTO!$S1</definedName>
    <definedName name="PESO">[3]!Tabela3[Peso Kg]</definedName>
    <definedName name="PKNTSHYCBD" hidden="1">#REF!</definedName>
    <definedName name="PLE.firstrow" hidden="1">[2]PLE!$A$15:$IV$15</definedName>
    <definedName name="PLE.lastrow" hidden="1">[2]PLE!$A$26:$IV$26</definedName>
    <definedName name="PLE.Medicao" hidden="1">[2]PLE!$J$9</definedName>
    <definedName name="PLE.ValorDoEvento" hidden="1">SUMIF([2]CÁLCULO!$M$15:$M$64,[2]PLE!$B1,OFFSET([2]CÁLCULO!$AA$15:$AA$64,0,[2]PLE!A$12))</definedName>
    <definedName name="PO.ValoresBDI" hidden="1">OFFSET([2]ORÇAMENTO!$AH$15,1,0):OFFSET([2]ORÇAMENTO!$AH$64,-1,0)</definedName>
    <definedName name="QCI.CPManual" hidden="1">ROUND([2]QCI!$W1,2)</definedName>
    <definedName name="QCI.DescManual" hidden="1">[2]QCI!$R1</definedName>
    <definedName name="QCI.Divisao" hidden="1">[2]QCI!$V1</definedName>
    <definedName name="QCI.ExisteManual" hidden="1">(COUNTIF([2]QCI!$B$13:$B$25,"Manual")+COUNTIF([2]QCI!$B$13:$B$25,"SemiAuto"))&gt;0</definedName>
    <definedName name="QCI.InvManual" hidden="1">ROUND([2]QCI!$U1,2)</definedName>
    <definedName name="QCI.ItemInvestimento" hidden="1">OFFSET([2]DADOS!$J$2,1,0,COUNTA([2]DADOS!$J$1:$J$65536)-1,1)</definedName>
    <definedName name="QCI.LoteManual" hidden="1">[2]QCI!$T1</definedName>
    <definedName name="QCI.MaxCPManual" hidden="1">[2]QCI!$O1-[2]QCI!$X1</definedName>
    <definedName name="QCI.MaxOUManual" hidden="1">[2]QCI!$O1-[2]QCI!$W1</definedName>
    <definedName name="QCI.OutrosManual" hidden="1">ROUND([2]QCI!$X1,2)</definedName>
    <definedName name="QCI.SubItemInvestimento" hidden="1">OFFSET([2]DADOS!$A$2,1,MATCH([2]QCI!$E1,[2]DADOS!$A$2:$IV$2,0)-1,INDEX([2]DADOS!$A$2:$IV$2,MATCH([2]QCI!$E1,[2]DADOS!$A$2:$IV$2,0)+1))</definedName>
    <definedName name="QCI.SumCPMANUAL" hidden="1">SUMIF([2]QCI!$B$13:$B$25,"Manual",[2]QCI!$AA$13:$AA$25)</definedName>
    <definedName name="QCI.SumINVMANUAL" hidden="1">SUMIF([2]QCI!$B$13:$B$25,"Manual",[2]QCI!$O$13:$O$25)</definedName>
    <definedName name="QCI.SumOUTROSMANUAL" hidden="1">SUMIF([2]QCI!$B$13:$B$25,"Manual",[2]QCI!$AB$13:$AB$25)</definedName>
    <definedName name="QCI.SumREPASSEMANUAL" hidden="1">QCI.SumINVMANUAL-QCI.CPManual-QCI.OutrosManual</definedName>
    <definedName name="QDLF03">#REF!</definedName>
    <definedName name="REDU">#REF!</definedName>
    <definedName name="REFERENCIA.Descricao" hidden="1">IF(ISNUMBER([2]ORÇAMENTO!$AF1),OFFSET(INDIRECT(ORÇAMENTO.BancoRef),[2]ORÇAMENTO!$AF1-1,3,1),[2]ORÇAMENTO!$AF1)</definedName>
    <definedName name="REFERENCIA.Desonerado" hidden="1">IF(ISNUMBER([2]ORÇAMENTO!$AF1),VALUE(OFFSET(INDIRECT(ORÇAMENTO.BancoRef),[2]ORÇAMENTO!$AF1-1,5,1)),0)</definedName>
    <definedName name="REFERENCIA.NaoDesonerado" hidden="1">IF(ISNUMBER([2]ORÇAMENTO!$AF1),VALUE(OFFSET(INDIRECT(ORÇAMENTO.BancoRef),[2]ORÇAMENTO!$AF1-1,6,1)),0)</definedName>
    <definedName name="REFERENCIA.Unidade" hidden="1">IF(ISNUMBER([2]ORÇAMENTO!$AF1),OFFSET(INDIRECT(ORÇAMENTO.BancoRef),[2]ORÇAMENTO!$AF1-1,4,1),"-")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[2]RRE!$AD$27</definedName>
    <definedName name="RRE.MaxCPAnt" hidden="1">[2]RRE!$AC$27</definedName>
    <definedName name="RRE.MaxOUAcum" hidden="1">[2]RRE!$AD$28</definedName>
    <definedName name="RRE.MaxOUAnt" hidden="1">[2]RRE!$AC$28</definedName>
    <definedName name="RRE.Numero" hidden="1">OFFSET([2]RRE!$O$7,0,1)</definedName>
    <definedName name="RRE.VIMeta" hidden="1">[2]RRE!$L1</definedName>
    <definedName name="RTDCURKAAC" hidden="1">#REF!</definedName>
    <definedName name="SENHAGT" hidden="1">"PM3CAIXA"</definedName>
    <definedName name="SomaAgrup" hidden="1">SUMIF(OFFSET([2]ORÇAMENTO!$C1,1,0,[2]ORÇAMENTO!$D1),"S",OFFSET([2]ORÇAMENTO!A1,1,0,[2]ORÇAMENTO!$D1))</definedName>
    <definedName name="SomaAgrupBM" hidden="1">SUMIF(OFFSET([2]BM!$A1,1,0,[2]BM!$B1),"S",OFFSET([2]BM!A1,1,0,[2]BM!$B1))</definedName>
    <definedName name="t">'[1]B-8506414 0,46kV'!$F$42</definedName>
    <definedName name="tabjul04">#REF!</definedName>
    <definedName name="tbjan01">#REF!</definedName>
    <definedName name="tbjan04">#REF!</definedName>
    <definedName name="TBJUL01">#REF!</definedName>
    <definedName name="TIPOORCAMENTO" hidden="1">IF(VALUE([2]Menu!$O$3)=2,"Licitado","Proposto")</definedName>
    <definedName name="TTBILMJNUT" hidden="1">#REF!</definedName>
    <definedName name="UKBALFKBBW" hidden="1">#REF!</definedName>
    <definedName name="V">'[1]B-8506414 0,46kV'!$D$17</definedName>
    <definedName name="Versao" hidden="1">[2]Menu!$J$2</definedName>
    <definedName name="VTOTAL1" hidden="1">ROUND([2]ORÇAMENTO!$T1*[2]ORÇAMENTO!$W1,15-13*[2]ORÇAMENTO!$AF$11)</definedName>
    <definedName name="VTOTALBM" hidden="1">IF([2]BM!$I1=0,0,CHOOSE(MATCH(RegimeExecucao,{"Global","Unitário"},0),ROUND(ROUND([2]BM!#REF!,15-13*[2]BM!$A$9)/100*[2]BM!$I1,15-13*[2]ORÇAMENTO!$AF$11),ROUND(ROUND([2]BM!#REF!,15-13*[2]BM!$A$9)*ROUND([2]BM!$H1,15-13*[2]ORÇAMENTO!$AF$10),15-13*[2]ORÇAMENTO!$AF$11)))</definedName>
    <definedName name="VTYLRQEYAB" hidden="1">#REF!</definedName>
    <definedName name="wsa">#REF!</definedName>
    <definedName name="x">'[1]B-8506414 0,46kV'!$D$43</definedName>
    <definedName name="ZGYLVHFASF" hidden="1">#REF!</definedName>
  </definedNames>
  <calcPr calcId="191029"/>
</workbook>
</file>

<file path=xl/calcChain.xml><?xml version="1.0" encoding="utf-8"?>
<calcChain xmlns="http://schemas.openxmlformats.org/spreadsheetml/2006/main">
  <c r="C280" i="14" l="1"/>
  <c r="D280" i="14"/>
  <c r="D338" i="14"/>
  <c r="C338" i="14"/>
  <c r="D337" i="14"/>
  <c r="C337" i="14"/>
  <c r="D336" i="14"/>
  <c r="C336" i="14"/>
  <c r="D335" i="14"/>
  <c r="C335" i="14"/>
  <c r="D334" i="14"/>
  <c r="C334" i="14"/>
  <c r="D333" i="14"/>
  <c r="C333" i="14"/>
  <c r="D332" i="14"/>
  <c r="C332" i="14"/>
  <c r="D331" i="14"/>
  <c r="C331" i="14"/>
  <c r="D330" i="14"/>
  <c r="C330" i="14"/>
  <c r="D329" i="14"/>
  <c r="C329" i="14"/>
  <c r="D328" i="14"/>
  <c r="C328" i="14"/>
  <c r="D327" i="14"/>
  <c r="C327" i="14"/>
  <c r="D326" i="14"/>
  <c r="C326" i="14"/>
  <c r="D325" i="14"/>
  <c r="C325" i="14"/>
  <c r="D324" i="14"/>
  <c r="C324" i="14"/>
  <c r="D323" i="14"/>
  <c r="C323" i="14"/>
  <c r="D322" i="14"/>
  <c r="C322" i="14"/>
  <c r="D321" i="14"/>
  <c r="C321" i="14"/>
  <c r="D320" i="14"/>
  <c r="C320" i="14"/>
  <c r="D319" i="14"/>
  <c r="C319" i="14"/>
  <c r="D318" i="14"/>
  <c r="C318" i="14"/>
  <c r="D317" i="14"/>
  <c r="C317" i="14"/>
  <c r="D316" i="14"/>
  <c r="C316" i="14"/>
  <c r="D315" i="14"/>
  <c r="C315" i="14"/>
  <c r="D314" i="14"/>
  <c r="C314" i="14"/>
  <c r="D313" i="14"/>
  <c r="C313" i="14"/>
  <c r="D312" i="14"/>
  <c r="C312" i="14"/>
  <c r="D311" i="14"/>
  <c r="C311" i="14"/>
  <c r="D310" i="14"/>
  <c r="C310" i="14"/>
  <c r="D309" i="14"/>
  <c r="C309" i="14"/>
  <c r="D308" i="14"/>
  <c r="C308" i="14"/>
  <c r="D307" i="14"/>
  <c r="C307" i="14"/>
  <c r="D306" i="14"/>
  <c r="C306" i="14"/>
  <c r="D305" i="14"/>
  <c r="C305" i="14"/>
  <c r="D304" i="14"/>
  <c r="C304" i="14"/>
  <c r="D303" i="14"/>
  <c r="C303" i="14"/>
  <c r="D302" i="14"/>
  <c r="C302" i="14"/>
  <c r="D301" i="14"/>
  <c r="C301" i="14"/>
  <c r="D300" i="14"/>
  <c r="C300" i="14"/>
  <c r="D299" i="14"/>
  <c r="C299" i="14"/>
  <c r="D298" i="14"/>
  <c r="C298" i="14"/>
  <c r="D297" i="14"/>
  <c r="C297" i="14"/>
  <c r="D296" i="14"/>
  <c r="C296" i="14"/>
  <c r="D295" i="14"/>
  <c r="C295" i="14"/>
  <c r="D294" i="14"/>
  <c r="C294" i="14"/>
  <c r="D293" i="14"/>
  <c r="C293" i="14"/>
  <c r="D292" i="14"/>
  <c r="C292" i="14"/>
  <c r="D291" i="14"/>
  <c r="C291" i="14"/>
  <c r="D290" i="14"/>
  <c r="C290" i="14"/>
  <c r="D289" i="14"/>
  <c r="C289" i="14"/>
  <c r="D288" i="14"/>
  <c r="C288" i="14"/>
  <c r="D287" i="14"/>
  <c r="C287" i="14"/>
  <c r="D286" i="14"/>
  <c r="C286" i="14"/>
  <c r="D285" i="14"/>
  <c r="C285" i="14"/>
  <c r="D284" i="14"/>
  <c r="C284" i="14"/>
  <c r="D283" i="14"/>
  <c r="C283" i="14"/>
  <c r="D282" i="14"/>
  <c r="C282" i="14"/>
  <c r="D281" i="14"/>
  <c r="C281" i="14"/>
  <c r="D279" i="14"/>
  <c r="C279" i="14"/>
  <c r="D278" i="14"/>
  <c r="C278" i="14"/>
  <c r="D277" i="14"/>
  <c r="C277" i="14"/>
  <c r="D276" i="14"/>
  <c r="C276" i="14"/>
  <c r="D275" i="14"/>
  <c r="C275" i="14"/>
  <c r="D274" i="14"/>
  <c r="C274" i="14"/>
  <c r="D273" i="14"/>
  <c r="C273" i="14"/>
  <c r="D272" i="14"/>
  <c r="C272" i="14"/>
  <c r="D271" i="14"/>
  <c r="C271" i="14"/>
  <c r="D270" i="14"/>
  <c r="C270" i="14"/>
  <c r="D269" i="14"/>
  <c r="C269" i="14"/>
  <c r="D268" i="14"/>
  <c r="C268" i="14"/>
  <c r="D267" i="14"/>
  <c r="C267" i="14"/>
  <c r="D266" i="14"/>
  <c r="C266" i="14"/>
  <c r="D265" i="14"/>
  <c r="C265" i="14"/>
  <c r="D264" i="14"/>
  <c r="C264" i="14"/>
  <c r="D263" i="14"/>
  <c r="C263" i="14"/>
  <c r="D262" i="14"/>
  <c r="C262" i="14"/>
  <c r="D261" i="14"/>
  <c r="C261" i="14"/>
  <c r="D260" i="14"/>
  <c r="C260" i="14"/>
  <c r="D259" i="14"/>
  <c r="C259" i="14"/>
  <c r="D258" i="14"/>
  <c r="C258" i="14"/>
  <c r="D257" i="14"/>
  <c r="C257" i="14"/>
  <c r="D256" i="14"/>
  <c r="C256" i="14"/>
  <c r="D255" i="14"/>
  <c r="C255" i="14"/>
  <c r="D254" i="14"/>
  <c r="C254" i="14"/>
  <c r="D253" i="14"/>
  <c r="C253" i="14"/>
  <c r="D252" i="14"/>
  <c r="C252" i="14"/>
  <c r="D251" i="14"/>
  <c r="C251" i="14"/>
  <c r="D250" i="14"/>
  <c r="C250" i="14"/>
  <c r="D249" i="14"/>
  <c r="C249" i="14"/>
  <c r="D248" i="14"/>
  <c r="C248" i="14"/>
  <c r="D247" i="14"/>
  <c r="C247" i="14"/>
  <c r="D246" i="14"/>
  <c r="C246" i="14"/>
  <c r="D245" i="14"/>
  <c r="C245" i="14"/>
  <c r="D244" i="14"/>
  <c r="C244" i="14"/>
  <c r="D243" i="14"/>
  <c r="C243" i="14"/>
  <c r="D242" i="14"/>
  <c r="C242" i="14"/>
  <c r="D241" i="14"/>
  <c r="C241" i="14"/>
  <c r="D240" i="14"/>
  <c r="C240" i="14"/>
  <c r="D239" i="14"/>
  <c r="C239" i="14"/>
  <c r="D238" i="14"/>
  <c r="C238" i="14"/>
  <c r="D237" i="14"/>
  <c r="C237" i="14"/>
  <c r="D236" i="14"/>
  <c r="C236" i="14"/>
  <c r="D235" i="14"/>
  <c r="C235" i="14"/>
  <c r="D234" i="14"/>
  <c r="C234" i="14"/>
  <c r="D233" i="14"/>
  <c r="C233" i="14"/>
  <c r="D232" i="14"/>
  <c r="C232" i="14"/>
  <c r="D231" i="14"/>
  <c r="C231" i="14"/>
  <c r="D230" i="14"/>
  <c r="C230" i="14"/>
  <c r="D229" i="14"/>
  <c r="C229" i="14"/>
  <c r="D228" i="14"/>
  <c r="C228" i="14"/>
  <c r="D227" i="14"/>
  <c r="C227" i="14"/>
  <c r="D226" i="14"/>
  <c r="C226" i="14"/>
  <c r="D225" i="14"/>
  <c r="C225" i="14"/>
  <c r="D224" i="14"/>
  <c r="C224" i="14"/>
  <c r="D223" i="14"/>
  <c r="C223" i="14"/>
  <c r="D222" i="14"/>
  <c r="C222" i="14"/>
  <c r="D221" i="14"/>
  <c r="C221" i="14"/>
  <c r="D220" i="14"/>
  <c r="C220" i="14"/>
  <c r="D219" i="14"/>
  <c r="C219" i="14"/>
  <c r="D218" i="14"/>
  <c r="C218" i="14"/>
  <c r="D217" i="14"/>
  <c r="C217" i="14"/>
  <c r="D216" i="14"/>
  <c r="C216" i="14"/>
  <c r="D215" i="14"/>
  <c r="C215" i="14"/>
  <c r="D214" i="14"/>
  <c r="C214" i="14"/>
  <c r="D213" i="14"/>
  <c r="C213" i="14"/>
  <c r="D212" i="14"/>
  <c r="C212" i="14"/>
  <c r="D211" i="14"/>
  <c r="C211" i="14"/>
  <c r="D210" i="14"/>
  <c r="C210" i="14"/>
  <c r="D209" i="14"/>
  <c r="C209" i="14"/>
  <c r="D208" i="14"/>
  <c r="C208" i="14"/>
  <c r="D207" i="14"/>
  <c r="C207" i="14"/>
  <c r="D206" i="14"/>
  <c r="C206" i="14"/>
  <c r="D205" i="14"/>
  <c r="C205" i="14"/>
  <c r="D204" i="14"/>
  <c r="C204" i="14"/>
  <c r="D203" i="14"/>
  <c r="C203" i="14"/>
  <c r="D202" i="14"/>
  <c r="C202" i="14"/>
  <c r="D201" i="14"/>
  <c r="C201" i="14"/>
  <c r="D200" i="14"/>
  <c r="C200" i="14"/>
  <c r="D199" i="14"/>
  <c r="C199" i="14"/>
  <c r="D198" i="14"/>
  <c r="C198" i="14"/>
  <c r="D197" i="14"/>
  <c r="C197" i="14"/>
  <c r="D196" i="14"/>
  <c r="C196" i="14"/>
  <c r="D195" i="14"/>
  <c r="C195" i="14"/>
  <c r="D194" i="14"/>
  <c r="C194" i="14"/>
  <c r="D193" i="14"/>
  <c r="C193" i="14"/>
  <c r="D192" i="14"/>
  <c r="C192" i="14"/>
  <c r="D191" i="14"/>
  <c r="C191" i="14"/>
  <c r="D190" i="14"/>
  <c r="C190" i="14"/>
  <c r="D189" i="14"/>
  <c r="C189" i="14"/>
  <c r="D188" i="14"/>
  <c r="C188" i="14"/>
  <c r="D187" i="14"/>
  <c r="C187" i="14"/>
  <c r="D186" i="14"/>
  <c r="C186" i="14"/>
  <c r="D185" i="14"/>
  <c r="C185" i="14"/>
  <c r="D184" i="14"/>
  <c r="C184" i="14"/>
  <c r="D183" i="14"/>
  <c r="C183" i="14"/>
  <c r="D182" i="14"/>
  <c r="C182" i="14"/>
  <c r="D181" i="14"/>
  <c r="C181" i="14"/>
  <c r="D180" i="14"/>
  <c r="C180" i="14"/>
  <c r="H179" i="14"/>
  <c r="F179" i="14"/>
  <c r="E179" i="14"/>
  <c r="H178" i="14"/>
  <c r="F178" i="14"/>
  <c r="E178" i="14"/>
  <c r="H177" i="14"/>
  <c r="F177" i="14"/>
  <c r="E177" i="14"/>
  <c r="H176" i="14"/>
  <c r="F176" i="14"/>
  <c r="E176" i="14"/>
  <c r="H175" i="14"/>
  <c r="F175" i="14"/>
  <c r="E175" i="14"/>
  <c r="H174" i="14"/>
  <c r="F174" i="14"/>
  <c r="E174" i="14"/>
  <c r="H173" i="14"/>
  <c r="F173" i="14"/>
  <c r="E173" i="14"/>
  <c r="H172" i="14"/>
  <c r="F172" i="14"/>
  <c r="E172" i="14"/>
  <c r="H171" i="14"/>
  <c r="F171" i="14"/>
  <c r="E171" i="14"/>
  <c r="H170" i="14"/>
  <c r="F170" i="14"/>
  <c r="E170" i="14"/>
  <c r="H169" i="14"/>
  <c r="F169" i="14"/>
  <c r="E169" i="14"/>
  <c r="H168" i="14"/>
  <c r="F168" i="14"/>
  <c r="E168" i="14"/>
  <c r="H167" i="14"/>
  <c r="F167" i="14"/>
  <c r="E167" i="14"/>
  <c r="H166" i="14"/>
  <c r="F166" i="14"/>
  <c r="E166" i="14"/>
  <c r="H165" i="14"/>
  <c r="F165" i="14"/>
  <c r="E165" i="14"/>
  <c r="H164" i="14"/>
  <c r="F164" i="14"/>
  <c r="E164" i="14"/>
  <c r="H163" i="14"/>
  <c r="F163" i="14"/>
  <c r="E163" i="14"/>
  <c r="H162" i="14"/>
  <c r="F162" i="14"/>
  <c r="E162" i="14"/>
  <c r="H161" i="14"/>
  <c r="F161" i="14"/>
  <c r="E161" i="14"/>
  <c r="H160" i="14"/>
  <c r="F160" i="14"/>
  <c r="E160" i="14"/>
  <c r="H158" i="14"/>
  <c r="F158" i="14"/>
  <c r="E158" i="14"/>
  <c r="H157" i="14"/>
  <c r="F157" i="14"/>
  <c r="E157" i="14"/>
  <c r="H156" i="14"/>
  <c r="F156" i="14"/>
  <c r="E156" i="14"/>
  <c r="H155" i="14"/>
  <c r="F155" i="14"/>
  <c r="E155" i="14"/>
  <c r="H154" i="14"/>
  <c r="F154" i="14"/>
  <c r="E154" i="14"/>
  <c r="H153" i="14"/>
  <c r="F153" i="14"/>
  <c r="E153" i="14"/>
  <c r="H152" i="14"/>
  <c r="F152" i="14"/>
  <c r="E152" i="14"/>
  <c r="H151" i="14"/>
  <c r="F151" i="14"/>
  <c r="E151" i="14"/>
  <c r="H150" i="14"/>
  <c r="F150" i="14"/>
  <c r="E150" i="14"/>
  <c r="H149" i="14"/>
  <c r="F149" i="14"/>
  <c r="E149" i="14"/>
  <c r="H148" i="14"/>
  <c r="F148" i="14"/>
  <c r="E148" i="14"/>
  <c r="H147" i="14"/>
  <c r="F147" i="14"/>
  <c r="E147" i="14"/>
  <c r="H146" i="14"/>
  <c r="F146" i="14"/>
  <c r="E146" i="14"/>
  <c r="H145" i="14"/>
  <c r="F145" i="14"/>
  <c r="E145" i="14"/>
  <c r="H144" i="14"/>
  <c r="F144" i="14"/>
  <c r="E144" i="14"/>
  <c r="H143" i="14"/>
  <c r="F143" i="14"/>
  <c r="E143" i="14"/>
  <c r="H142" i="14"/>
  <c r="F142" i="14"/>
  <c r="E142" i="14"/>
  <c r="H141" i="14"/>
  <c r="F141" i="14"/>
  <c r="E141" i="14"/>
  <c r="H140" i="14"/>
  <c r="F140" i="14"/>
  <c r="E140" i="14"/>
  <c r="H139" i="14"/>
  <c r="F139" i="14"/>
  <c r="E139" i="14"/>
  <c r="H138" i="14"/>
  <c r="F138" i="14"/>
  <c r="E138" i="14"/>
  <c r="H137" i="14"/>
  <c r="F137" i="14"/>
  <c r="E137" i="14"/>
  <c r="H136" i="14"/>
  <c r="F136" i="14"/>
  <c r="E136" i="14"/>
  <c r="H135" i="14"/>
  <c r="F135" i="14"/>
  <c r="E135" i="14"/>
  <c r="H134" i="14"/>
  <c r="F134" i="14"/>
  <c r="E134" i="14"/>
  <c r="H133" i="14"/>
  <c r="F133" i="14"/>
  <c r="E133" i="14"/>
  <c r="H132" i="14"/>
  <c r="F132" i="14"/>
  <c r="E132" i="14"/>
  <c r="H131" i="14"/>
  <c r="F131" i="14"/>
  <c r="E131" i="14"/>
  <c r="H130" i="14"/>
  <c r="F130" i="14"/>
  <c r="E130" i="14"/>
  <c r="H129" i="14"/>
  <c r="F129" i="14"/>
  <c r="E129" i="14"/>
  <c r="H128" i="14"/>
  <c r="F128" i="14"/>
  <c r="E128" i="14"/>
  <c r="H127" i="14"/>
  <c r="F127" i="14"/>
  <c r="E127" i="14"/>
  <c r="H126" i="14"/>
  <c r="F126" i="14"/>
  <c r="E126" i="14"/>
  <c r="H125" i="14"/>
  <c r="F125" i="14"/>
  <c r="E125" i="14"/>
  <c r="H124" i="14"/>
  <c r="F124" i="14"/>
  <c r="E124" i="14"/>
  <c r="H123" i="14"/>
  <c r="F123" i="14"/>
  <c r="E123" i="14"/>
  <c r="H122" i="14"/>
  <c r="F122" i="14"/>
  <c r="E122" i="14"/>
  <c r="H118" i="14"/>
  <c r="F118" i="14"/>
  <c r="E118" i="14"/>
  <c r="H117" i="14"/>
  <c r="F117" i="14"/>
  <c r="E117" i="14"/>
  <c r="H116" i="14"/>
  <c r="F116" i="14"/>
  <c r="E116" i="14"/>
  <c r="H115" i="14"/>
  <c r="F115" i="14"/>
  <c r="E115" i="14"/>
  <c r="H114" i="14"/>
  <c r="F114" i="14"/>
  <c r="E114" i="14"/>
  <c r="H113" i="14"/>
  <c r="F113" i="14"/>
  <c r="E113" i="14"/>
  <c r="H112" i="14"/>
  <c r="F112" i="14"/>
  <c r="E112" i="14"/>
  <c r="H111" i="14"/>
  <c r="F111" i="14"/>
  <c r="E111" i="14"/>
  <c r="H110" i="14"/>
  <c r="F110" i="14"/>
  <c r="E110" i="14"/>
  <c r="H109" i="14"/>
  <c r="F109" i="14"/>
  <c r="E109" i="14"/>
  <c r="H108" i="14"/>
  <c r="F108" i="14"/>
  <c r="E108" i="14"/>
  <c r="H107" i="14"/>
  <c r="F107" i="14"/>
  <c r="E107" i="14"/>
  <c r="H106" i="14"/>
  <c r="F106" i="14"/>
  <c r="E106" i="14"/>
  <c r="H105" i="14"/>
  <c r="F105" i="14"/>
  <c r="E105" i="14"/>
  <c r="H104" i="14"/>
  <c r="F104" i="14"/>
  <c r="E104" i="14"/>
  <c r="H103" i="14"/>
  <c r="F103" i="14"/>
  <c r="E103" i="14"/>
  <c r="H102" i="14"/>
  <c r="F102" i="14"/>
  <c r="E102" i="14"/>
  <c r="H101" i="14"/>
  <c r="F101" i="14"/>
  <c r="E101" i="14"/>
  <c r="H100" i="14"/>
  <c r="F100" i="14"/>
  <c r="E100" i="14"/>
  <c r="H99" i="14"/>
  <c r="F99" i="14"/>
  <c r="E99" i="14"/>
  <c r="H98" i="14"/>
  <c r="F98" i="14"/>
  <c r="E98" i="14"/>
  <c r="H97" i="14"/>
  <c r="F97" i="14"/>
  <c r="E97" i="14"/>
  <c r="H96" i="14"/>
  <c r="F96" i="14"/>
  <c r="E96" i="14"/>
  <c r="H95" i="14"/>
  <c r="F95" i="14"/>
  <c r="E95" i="14"/>
  <c r="H94" i="14"/>
  <c r="F94" i="14"/>
  <c r="E94" i="14"/>
  <c r="H93" i="14"/>
  <c r="F93" i="14"/>
  <c r="E93" i="14"/>
  <c r="H92" i="14"/>
  <c r="F92" i="14"/>
  <c r="E92" i="14"/>
  <c r="H91" i="14"/>
  <c r="F91" i="14"/>
  <c r="E91" i="14"/>
  <c r="H90" i="14"/>
  <c r="F90" i="14"/>
  <c r="E90" i="14"/>
  <c r="H89" i="14"/>
  <c r="F89" i="14"/>
  <c r="E89" i="14"/>
  <c r="H88" i="14"/>
  <c r="F88" i="14"/>
  <c r="E88" i="14"/>
  <c r="H87" i="14"/>
  <c r="F87" i="14"/>
  <c r="E87" i="14"/>
  <c r="H86" i="14"/>
  <c r="F86" i="14"/>
  <c r="E86" i="14"/>
  <c r="H85" i="14"/>
  <c r="F85" i="14"/>
  <c r="E85" i="14"/>
  <c r="H84" i="14"/>
  <c r="F84" i="14"/>
  <c r="E84" i="14"/>
  <c r="H83" i="14"/>
  <c r="F83" i="14"/>
  <c r="E83" i="14"/>
  <c r="H82" i="14"/>
  <c r="F82" i="14"/>
  <c r="E82" i="14"/>
  <c r="H81" i="14"/>
  <c r="F81" i="14"/>
  <c r="E81" i="14"/>
  <c r="H80" i="14"/>
  <c r="F80" i="14"/>
  <c r="E80" i="14"/>
  <c r="H79" i="14"/>
  <c r="F79" i="14"/>
  <c r="E79" i="14"/>
  <c r="H78" i="14"/>
  <c r="F78" i="14"/>
  <c r="E78" i="14"/>
  <c r="H77" i="14"/>
  <c r="F77" i="14"/>
  <c r="E77" i="14"/>
  <c r="H76" i="14"/>
  <c r="F76" i="14"/>
  <c r="E76" i="14"/>
  <c r="H75" i="14"/>
  <c r="F75" i="14"/>
  <c r="E75" i="14"/>
  <c r="H74" i="14"/>
  <c r="F74" i="14"/>
  <c r="E74" i="14"/>
  <c r="H73" i="14"/>
  <c r="F73" i="14"/>
  <c r="E73" i="14"/>
  <c r="H72" i="14"/>
  <c r="F72" i="14"/>
  <c r="E72" i="14"/>
  <c r="H71" i="14"/>
  <c r="F71" i="14"/>
  <c r="E71" i="14"/>
  <c r="H70" i="14"/>
  <c r="F70" i="14"/>
  <c r="E70" i="14"/>
  <c r="H69" i="14"/>
  <c r="F69" i="14"/>
  <c r="E69" i="14"/>
  <c r="H68" i="14"/>
  <c r="F68" i="14"/>
  <c r="E68" i="14"/>
  <c r="H67" i="14"/>
  <c r="F67" i="14"/>
  <c r="E67" i="14"/>
  <c r="H65" i="14"/>
  <c r="F65" i="14"/>
  <c r="E65" i="14"/>
  <c r="H64" i="14"/>
  <c r="F64" i="14"/>
  <c r="E64" i="14"/>
  <c r="H63" i="14"/>
  <c r="F63" i="14"/>
  <c r="E63" i="14"/>
  <c r="H62" i="14"/>
  <c r="F62" i="14"/>
  <c r="E62" i="14"/>
  <c r="H61" i="14"/>
  <c r="F61" i="14"/>
  <c r="E61" i="14"/>
  <c r="H60" i="14"/>
  <c r="F60" i="14"/>
  <c r="E60" i="14"/>
  <c r="H59" i="14"/>
  <c r="F59" i="14"/>
  <c r="E59" i="14"/>
  <c r="H58" i="14"/>
  <c r="F58" i="14"/>
  <c r="E58" i="14"/>
  <c r="H57" i="14"/>
  <c r="F57" i="14"/>
  <c r="E57" i="14"/>
  <c r="H56" i="14"/>
  <c r="F56" i="14"/>
  <c r="E56" i="14"/>
  <c r="H55" i="14"/>
  <c r="F55" i="14"/>
  <c r="E55" i="14"/>
  <c r="H54" i="14"/>
  <c r="F54" i="14"/>
  <c r="E54" i="14"/>
  <c r="H53" i="14"/>
  <c r="F53" i="14"/>
  <c r="E53" i="14"/>
  <c r="H52" i="14"/>
  <c r="F52" i="14"/>
  <c r="E52" i="14"/>
  <c r="H51" i="14"/>
  <c r="F51" i="14"/>
  <c r="E51" i="14"/>
  <c r="H50" i="14"/>
  <c r="F50" i="14"/>
  <c r="E50" i="14"/>
  <c r="H49" i="14"/>
  <c r="F49" i="14"/>
  <c r="E49" i="14"/>
  <c r="H48" i="14"/>
  <c r="F48" i="14"/>
  <c r="E48" i="14"/>
  <c r="H47" i="14"/>
  <c r="F47" i="14"/>
  <c r="E47" i="14"/>
  <c r="H46" i="14"/>
  <c r="F46" i="14"/>
  <c r="E46" i="14"/>
  <c r="H45" i="14"/>
  <c r="F45" i="14"/>
  <c r="E45" i="14"/>
  <c r="H44" i="14"/>
  <c r="F44" i="14"/>
  <c r="E44" i="14"/>
  <c r="H43" i="14"/>
  <c r="F43" i="14"/>
  <c r="E43" i="14"/>
  <c r="H42" i="14"/>
  <c r="F42" i="14"/>
  <c r="E42" i="14"/>
  <c r="H41" i="14"/>
  <c r="F41" i="14"/>
  <c r="E41" i="14"/>
  <c r="H40" i="14"/>
  <c r="F40" i="14"/>
  <c r="E40" i="14"/>
  <c r="H39" i="14"/>
  <c r="F39" i="14"/>
  <c r="E39" i="14"/>
  <c r="H38" i="14"/>
  <c r="F38" i="14"/>
  <c r="E38" i="14"/>
  <c r="H37" i="14"/>
  <c r="F37" i="14"/>
  <c r="E37" i="14"/>
  <c r="H36" i="14"/>
  <c r="F36" i="14"/>
  <c r="E36" i="14"/>
  <c r="H35" i="14"/>
  <c r="F35" i="14"/>
  <c r="E35" i="14"/>
  <c r="H34" i="14"/>
  <c r="F34" i="14"/>
  <c r="E34" i="14"/>
  <c r="H33" i="14"/>
  <c r="F33" i="14"/>
  <c r="E33" i="14"/>
  <c r="H32" i="14"/>
  <c r="F32" i="14"/>
  <c r="E32" i="14"/>
  <c r="H31" i="14"/>
  <c r="F31" i="14"/>
  <c r="E31" i="14"/>
  <c r="H30" i="14"/>
  <c r="F30" i="14"/>
  <c r="E30" i="14"/>
  <c r="H29" i="14"/>
  <c r="F29" i="14"/>
  <c r="E29" i="14"/>
  <c r="H28" i="14"/>
  <c r="F28" i="14"/>
  <c r="E28" i="14"/>
  <c r="H27" i="14"/>
  <c r="F27" i="14"/>
  <c r="E27" i="14"/>
  <c r="H26" i="14"/>
  <c r="F26" i="14"/>
  <c r="E26" i="14"/>
  <c r="H25" i="14"/>
  <c r="F25" i="14"/>
  <c r="E25" i="14"/>
  <c r="H24" i="14"/>
  <c r="F24" i="14"/>
  <c r="E24" i="14"/>
  <c r="H23" i="14"/>
  <c r="F23" i="14"/>
  <c r="E23" i="14"/>
  <c r="H22" i="14"/>
  <c r="F22" i="14"/>
  <c r="E22" i="14"/>
  <c r="H21" i="14"/>
  <c r="F21" i="14"/>
  <c r="E21" i="14"/>
  <c r="H20" i="14"/>
  <c r="F20" i="14"/>
  <c r="E20" i="14"/>
  <c r="H19" i="14"/>
  <c r="F19" i="14"/>
  <c r="E19" i="14"/>
  <c r="H18" i="14"/>
  <c r="F18" i="14"/>
  <c r="E18" i="14"/>
  <c r="H17" i="14"/>
  <c r="F17" i="14"/>
  <c r="E17" i="14"/>
  <c r="H16" i="14"/>
  <c r="F16" i="14"/>
  <c r="E16" i="14"/>
  <c r="H15" i="14"/>
  <c r="F15" i="14"/>
  <c r="E15" i="14"/>
  <c r="H318" i="14" l="1"/>
  <c r="H338" i="14"/>
  <c r="E280" i="14"/>
  <c r="H252" i="14"/>
  <c r="E264" i="14"/>
  <c r="F268" i="14"/>
  <c r="H296" i="14"/>
  <c r="E300" i="14"/>
  <c r="F316" i="14"/>
  <c r="H320" i="14"/>
  <c r="E324" i="14"/>
  <c r="H328" i="14"/>
  <c r="H332" i="14"/>
  <c r="H336" i="14"/>
  <c r="H280" i="14"/>
  <c r="F280" i="14"/>
  <c r="F250" i="14"/>
  <c r="F262" i="14"/>
  <c r="E265" i="14"/>
  <c r="H321" i="14"/>
  <c r="H333" i="14"/>
  <c r="H337" i="14"/>
  <c r="F191" i="14"/>
  <c r="H199" i="14"/>
  <c r="H203" i="14"/>
  <c r="E223" i="14"/>
  <c r="E267" i="14"/>
  <c r="F287" i="14"/>
  <c r="E291" i="14"/>
  <c r="H295" i="14"/>
  <c r="E299" i="14"/>
  <c r="H188" i="14"/>
  <c r="F204" i="14"/>
  <c r="H228" i="14"/>
  <c r="F240" i="14"/>
  <c r="H189" i="14"/>
  <c r="H193" i="14"/>
  <c r="F201" i="14"/>
  <c r="H241" i="14"/>
  <c r="E245" i="14"/>
  <c r="F255" i="14"/>
  <c r="F279" i="14"/>
  <c r="H283" i="14"/>
  <c r="F276" i="14"/>
  <c r="F217" i="14"/>
  <c r="H249" i="14"/>
  <c r="E249" i="14"/>
  <c r="E182" i="14"/>
  <c r="H202" i="14"/>
  <c r="E222" i="14"/>
  <c r="H230" i="14"/>
  <c r="H238" i="14"/>
  <c r="F219" i="14"/>
  <c r="E186" i="14"/>
  <c r="F210" i="14"/>
  <c r="F218" i="14"/>
  <c r="F257" i="14"/>
  <c r="F315" i="14"/>
  <c r="E327" i="14"/>
  <c r="F226" i="14"/>
  <c r="E242" i="14"/>
  <c r="F269" i="14"/>
  <c r="E292" i="14"/>
  <c r="E296" i="14"/>
  <c r="F308" i="14"/>
  <c r="F265" i="14"/>
  <c r="H258" i="14"/>
  <c r="F297" i="14"/>
  <c r="F305" i="14"/>
  <c r="F184" i="14"/>
  <c r="E208" i="14"/>
  <c r="H212" i="14"/>
  <c r="F270" i="14"/>
  <c r="E274" i="14"/>
  <c r="F309" i="14"/>
  <c r="H236" i="14"/>
  <c r="F274" i="14"/>
  <c r="F282" i="14"/>
  <c r="E290" i="14"/>
  <c r="F302" i="14"/>
  <c r="H305" i="14"/>
  <c r="F205" i="14"/>
  <c r="F248" i="14"/>
  <c r="F314" i="14"/>
  <c r="F221" i="14"/>
  <c r="H225" i="14"/>
  <c r="E229" i="14"/>
  <c r="H245" i="14"/>
  <c r="H299" i="14"/>
  <c r="E303" i="14"/>
  <c r="E314" i="14"/>
  <c r="F326" i="14"/>
  <c r="F264" i="14"/>
  <c r="E283" i="14"/>
  <c r="H250" i="14"/>
  <c r="H268" i="14"/>
  <c r="E184" i="14"/>
  <c r="F192" i="14"/>
  <c r="H196" i="14"/>
  <c r="F227" i="14"/>
  <c r="E238" i="14"/>
  <c r="H242" i="14"/>
  <c r="H251" i="14"/>
  <c r="E266" i="14"/>
  <c r="E273" i="14"/>
  <c r="F277" i="14"/>
  <c r="F284" i="14"/>
  <c r="E288" i="14"/>
  <c r="F292" i="14"/>
  <c r="F313" i="14"/>
  <c r="F216" i="14"/>
  <c r="H255" i="14"/>
  <c r="F328" i="14"/>
  <c r="H224" i="14"/>
  <c r="F228" i="14"/>
  <c r="F242" i="14"/>
  <c r="H274" i="14"/>
  <c r="H281" i="14"/>
  <c r="F285" i="14"/>
  <c r="E293" i="14"/>
  <c r="H307" i="14"/>
  <c r="F325" i="14"/>
  <c r="H186" i="14"/>
  <c r="H217" i="14"/>
  <c r="H253" i="14"/>
  <c r="H264" i="14"/>
  <c r="F271" i="14"/>
  <c r="H282" i="14"/>
  <c r="F304" i="14"/>
  <c r="E297" i="14"/>
  <c r="H183" i="14"/>
  <c r="F202" i="14"/>
  <c r="F206" i="14"/>
  <c r="F233" i="14"/>
  <c r="H237" i="14"/>
  <c r="H286" i="14"/>
  <c r="H315" i="14"/>
  <c r="E250" i="14"/>
  <c r="E268" i="14"/>
  <c r="E279" i="14"/>
  <c r="F319" i="14"/>
  <c r="H323" i="14"/>
  <c r="H330" i="14"/>
  <c r="H187" i="14"/>
  <c r="H254" i="14"/>
  <c r="H265" i="14"/>
  <c r="H276" i="14"/>
  <c r="H308" i="14"/>
  <c r="F199" i="14"/>
  <c r="E202" i="14"/>
  <c r="H210" i="14"/>
  <c r="E217" i="14"/>
  <c r="F220" i="14"/>
  <c r="H226" i="14"/>
  <c r="F238" i="14"/>
  <c r="E241" i="14"/>
  <c r="H262" i="14"/>
  <c r="H270" i="14"/>
  <c r="F290" i="14"/>
  <c r="H292" i="14"/>
  <c r="E315" i="14"/>
  <c r="H192" i="14"/>
  <c r="H205" i="14"/>
  <c r="H214" i="14"/>
  <c r="F245" i="14"/>
  <c r="H248" i="14"/>
  <c r="F259" i="14"/>
  <c r="H263" i="14"/>
  <c r="H277" i="14"/>
  <c r="H290" i="14"/>
  <c r="H297" i="14"/>
  <c r="H306" i="14"/>
  <c r="H309" i="14"/>
  <c r="H319" i="14"/>
  <c r="H326" i="14"/>
  <c r="F182" i="14"/>
  <c r="E185" i="14"/>
  <c r="E187" i="14"/>
  <c r="F193" i="14"/>
  <c r="E196" i="14"/>
  <c r="E230" i="14"/>
  <c r="E233" i="14"/>
  <c r="H239" i="14"/>
  <c r="F281" i="14"/>
  <c r="F303" i="14"/>
  <c r="H313" i="14"/>
  <c r="F329" i="14"/>
  <c r="F187" i="14"/>
  <c r="F196" i="14"/>
  <c r="H227" i="14"/>
  <c r="F230" i="14"/>
  <c r="H285" i="14"/>
  <c r="H182" i="14"/>
  <c r="E190" i="14"/>
  <c r="F200" i="14"/>
  <c r="E203" i="14"/>
  <c r="E209" i="14"/>
  <c r="H233" i="14"/>
  <c r="F272" i="14"/>
  <c r="F283" i="14"/>
  <c r="F286" i="14"/>
  <c r="H289" i="14"/>
  <c r="F291" i="14"/>
  <c r="H303" i="14"/>
  <c r="F203" i="14"/>
  <c r="E206" i="14"/>
  <c r="E212" i="14"/>
  <c r="E237" i="14"/>
  <c r="H324" i="14"/>
  <c r="H327" i="14"/>
  <c r="F330" i="14"/>
  <c r="E337" i="14"/>
  <c r="H180" i="14"/>
  <c r="E188" i="14"/>
  <c r="H191" i="14"/>
  <c r="E197" i="14"/>
  <c r="F212" i="14"/>
  <c r="F237" i="14"/>
  <c r="H240" i="14"/>
  <c r="F267" i="14"/>
  <c r="E286" i="14"/>
  <c r="E289" i="14"/>
  <c r="F307" i="14"/>
  <c r="H314" i="14"/>
  <c r="F317" i="14"/>
  <c r="E320" i="14"/>
  <c r="H334" i="14"/>
  <c r="H206" i="14"/>
  <c r="F186" i="14"/>
  <c r="F188" i="14"/>
  <c r="E210" i="14"/>
  <c r="E226" i="14"/>
  <c r="F249" i="14"/>
  <c r="H257" i="14"/>
  <c r="E282" i="14"/>
  <c r="H184" i="14"/>
  <c r="F213" i="14"/>
  <c r="H219" i="14"/>
  <c r="H223" i="14"/>
  <c r="F229" i="14"/>
  <c r="F241" i="14"/>
  <c r="E252" i="14"/>
  <c r="E255" i="14"/>
  <c r="F258" i="14"/>
  <c r="H267" i="14"/>
  <c r="H279" i="14"/>
  <c r="F296" i="14"/>
  <c r="F299" i="14"/>
  <c r="H302" i="14"/>
  <c r="H311" i="14"/>
  <c r="H317" i="14"/>
  <c r="H325" i="14"/>
  <c r="E328" i="14"/>
  <c r="H331" i="14"/>
  <c r="F338" i="14"/>
  <c r="F252" i="14"/>
  <c r="E302" i="14"/>
  <c r="E305" i="14"/>
  <c r="E308" i="14"/>
  <c r="F183" i="14"/>
  <c r="E183" i="14"/>
  <c r="H211" i="14"/>
  <c r="F211" i="14"/>
  <c r="E211" i="14"/>
  <c r="H181" i="14"/>
  <c r="F181" i="14"/>
  <c r="E181" i="14"/>
  <c r="H198" i="14"/>
  <c r="F198" i="14"/>
  <c r="E198" i="14"/>
  <c r="F185" i="14"/>
  <c r="F190" i="14"/>
  <c r="E191" i="14"/>
  <c r="E192" i="14"/>
  <c r="E200" i="14"/>
  <c r="H201" i="14"/>
  <c r="H204" i="14"/>
  <c r="E204" i="14"/>
  <c r="H213" i="14"/>
  <c r="E220" i="14"/>
  <c r="E224" i="14"/>
  <c r="F232" i="14"/>
  <c r="E236" i="14"/>
  <c r="F244" i="14"/>
  <c r="E248" i="14"/>
  <c r="H272" i="14"/>
  <c r="E272" i="14"/>
  <c r="F295" i="14"/>
  <c r="E215" i="14"/>
  <c r="H216" i="14"/>
  <c r="F224" i="14"/>
  <c r="F236" i="14"/>
  <c r="H256" i="14"/>
  <c r="E256" i="14"/>
  <c r="H260" i="14"/>
  <c r="E260" i="14"/>
  <c r="E275" i="14"/>
  <c r="H275" i="14"/>
  <c r="H293" i="14"/>
  <c r="H301" i="14"/>
  <c r="E301" i="14"/>
  <c r="F323" i="14"/>
  <c r="H335" i="14"/>
  <c r="F335" i="14"/>
  <c r="E335" i="14"/>
  <c r="H185" i="14"/>
  <c r="H220" i="14"/>
  <c r="H235" i="14"/>
  <c r="F235" i="14"/>
  <c r="H247" i="14"/>
  <c r="F247" i="14"/>
  <c r="E295" i="14"/>
  <c r="H310" i="14"/>
  <c r="F310" i="14"/>
  <c r="E310" i="14"/>
  <c r="H312" i="14"/>
  <c r="F312" i="14"/>
  <c r="F189" i="14"/>
  <c r="E189" i="14"/>
  <c r="H195" i="14"/>
  <c r="F195" i="14"/>
  <c r="H207" i="14"/>
  <c r="E207" i="14"/>
  <c r="F215" i="14"/>
  <c r="F223" i="14"/>
  <c r="E227" i="14"/>
  <c r="H231" i="14"/>
  <c r="E231" i="14"/>
  <c r="H232" i="14"/>
  <c r="E239" i="14"/>
  <c r="H243" i="14"/>
  <c r="E243" i="14"/>
  <c r="H244" i="14"/>
  <c r="F256" i="14"/>
  <c r="F260" i="14"/>
  <c r="F275" i="14"/>
  <c r="H278" i="14"/>
  <c r="E278" i="14"/>
  <c r="H298" i="14"/>
  <c r="F298" i="14"/>
  <c r="E298" i="14"/>
  <c r="F301" i="14"/>
  <c r="H190" i="14"/>
  <c r="E199" i="14"/>
  <c r="H200" i="14"/>
  <c r="H222" i="14"/>
  <c r="F222" i="14"/>
  <c r="E235" i="14"/>
  <c r="F239" i="14"/>
  <c r="E247" i="14"/>
  <c r="E251" i="14"/>
  <c r="E263" i="14"/>
  <c r="E281" i="14"/>
  <c r="H288" i="14"/>
  <c r="H291" i="14"/>
  <c r="E312" i="14"/>
  <c r="E195" i="14"/>
  <c r="F207" i="14"/>
  <c r="E214" i="14"/>
  <c r="H215" i="14"/>
  <c r="H218" i="14"/>
  <c r="E218" i="14"/>
  <c r="F231" i="14"/>
  <c r="F243" i="14"/>
  <c r="F251" i="14"/>
  <c r="F254" i="14"/>
  <c r="E259" i="14"/>
  <c r="F263" i="14"/>
  <c r="E271" i="14"/>
  <c r="F278" i="14"/>
  <c r="H300" i="14"/>
  <c r="F300" i="14"/>
  <c r="H234" i="14"/>
  <c r="E234" i="14"/>
  <c r="H246" i="14"/>
  <c r="E246" i="14"/>
  <c r="H294" i="14"/>
  <c r="F294" i="14"/>
  <c r="E294" i="14"/>
  <c r="H194" i="14"/>
  <c r="E194" i="14"/>
  <c r="F214" i="14"/>
  <c r="E254" i="14"/>
  <c r="H259" i="14"/>
  <c r="E262" i="14"/>
  <c r="H271" i="14"/>
  <c r="E277" i="14"/>
  <c r="H322" i="14"/>
  <c r="F322" i="14"/>
  <c r="E322" i="14"/>
  <c r="H197" i="14"/>
  <c r="E201" i="14"/>
  <c r="H209" i="14"/>
  <c r="F209" i="14"/>
  <c r="H221" i="14"/>
  <c r="E221" i="14"/>
  <c r="F234" i="14"/>
  <c r="F246" i="14"/>
  <c r="F266" i="14"/>
  <c r="H273" i="14"/>
  <c r="H284" i="14"/>
  <c r="E284" i="14"/>
  <c r="H287" i="14"/>
  <c r="E287" i="14"/>
  <c r="F311" i="14"/>
  <c r="E180" i="14"/>
  <c r="F194" i="14"/>
  <c r="E213" i="14"/>
  <c r="E225" i="14"/>
  <c r="E253" i="14"/>
  <c r="H261" i="14"/>
  <c r="F261" i="14"/>
  <c r="F180" i="14"/>
  <c r="F225" i="14"/>
  <c r="H266" i="14"/>
  <c r="H269" i="14"/>
  <c r="E269" i="14"/>
  <c r="E193" i="14"/>
  <c r="F197" i="14"/>
  <c r="H208" i="14"/>
  <c r="F208" i="14"/>
  <c r="E216" i="14"/>
  <c r="E228" i="14"/>
  <c r="H229" i="14"/>
  <c r="E240" i="14"/>
  <c r="F253" i="14"/>
  <c r="E261" i="14"/>
  <c r="E276" i="14"/>
  <c r="F293" i="14"/>
  <c r="F273" i="14"/>
  <c r="F288" i="14"/>
  <c r="F289" i="14"/>
  <c r="H304" i="14"/>
  <c r="E313" i="14"/>
  <c r="H316" i="14"/>
  <c r="E325" i="14"/>
  <c r="E326" i="14"/>
  <c r="F327" i="14"/>
  <c r="H329" i="14"/>
  <c r="E338" i="14"/>
  <c r="E205" i="14"/>
  <c r="E219" i="14"/>
  <c r="E232" i="14"/>
  <c r="E244" i="14"/>
  <c r="E257" i="14"/>
  <c r="E258" i="14"/>
  <c r="E270" i="14"/>
  <c r="E285" i="14"/>
  <c r="E311" i="14"/>
  <c r="E323" i="14"/>
  <c r="F324" i="14"/>
  <c r="E336" i="14"/>
  <c r="F337" i="14"/>
  <c r="F336" i="14"/>
  <c r="E309" i="14"/>
  <c r="E321" i="14"/>
  <c r="E334" i="14"/>
  <c r="F321" i="14"/>
  <c r="E333" i="14"/>
  <c r="F334" i="14"/>
  <c r="E307" i="14"/>
  <c r="E319" i="14"/>
  <c r="F320" i="14"/>
  <c r="E332" i="14"/>
  <c r="F333" i="14"/>
  <c r="E306" i="14"/>
  <c r="E318" i="14"/>
  <c r="E331" i="14"/>
  <c r="F332" i="14"/>
  <c r="F306" i="14"/>
  <c r="E317" i="14"/>
  <c r="F318" i="14"/>
  <c r="E330" i="14"/>
  <c r="F331" i="14"/>
  <c r="E304" i="14"/>
  <c r="E316" i="14"/>
  <c r="E329" i="14"/>
  <c r="G57" i="14"/>
  <c r="I57" i="14" s="1"/>
  <c r="G325" i="14"/>
  <c r="G307" i="14"/>
  <c r="G298" i="14"/>
  <c r="G282" i="14"/>
  <c r="G264" i="14"/>
  <c r="G251" i="14"/>
  <c r="G210" i="14"/>
  <c r="G209" i="14"/>
  <c r="H119" i="14"/>
  <c r="G234" i="14" l="1"/>
  <c r="I234" i="14" s="1"/>
  <c r="G262" i="14"/>
  <c r="I262" i="14" s="1"/>
  <c r="G217" i="14"/>
  <c r="I217" i="14" s="1"/>
  <c r="G181" i="14"/>
  <c r="I181" i="14" s="1"/>
  <c r="G328" i="14"/>
  <c r="I328" i="14" s="1"/>
  <c r="G218" i="14"/>
  <c r="I218" i="14" s="1"/>
  <c r="G183" i="14"/>
  <c r="I183" i="14" s="1"/>
  <c r="G310" i="14"/>
  <c r="I310" i="14" s="1"/>
  <c r="I298" i="14"/>
  <c r="I325" i="14"/>
  <c r="G180" i="14"/>
  <c r="I180" i="14" s="1"/>
  <c r="G252" i="14"/>
  <c r="I252" i="14" s="1"/>
  <c r="G317" i="14"/>
  <c r="I317" i="14" s="1"/>
  <c r="G308" i="14"/>
  <c r="I308" i="14" s="1"/>
  <c r="G241" i="14"/>
  <c r="I241" i="14" s="1"/>
  <c r="G265" i="14"/>
  <c r="I265" i="14" s="1"/>
  <c r="G208" i="14"/>
  <c r="I208" i="14" s="1"/>
  <c r="G221" i="14"/>
  <c r="I221" i="14" s="1"/>
  <c r="G311" i="14"/>
  <c r="I311" i="14" s="1"/>
  <c r="G216" i="14"/>
  <c r="I216" i="14" s="1"/>
  <c r="G263" i="14"/>
  <c r="I263" i="14" s="1"/>
  <c r="G318" i="14"/>
  <c r="I318" i="14" s="1"/>
  <c r="G182" i="14"/>
  <c r="I182" i="14" s="1"/>
  <c r="G319" i="14"/>
  <c r="I319" i="14" s="1"/>
  <c r="G196" i="14"/>
  <c r="I196" i="14" s="1"/>
  <c r="G320" i="14"/>
  <c r="I320" i="14" s="1"/>
  <c r="G242" i="14"/>
  <c r="I242" i="14" s="1"/>
  <c r="G266" i="14"/>
  <c r="I266" i="14" s="1"/>
  <c r="G267" i="14"/>
  <c r="I267" i="14" s="1"/>
  <c r="G268" i="14"/>
  <c r="I268" i="14" s="1"/>
  <c r="G297" i="14"/>
  <c r="I297" i="14" s="1"/>
  <c r="G211" i="14"/>
  <c r="I211" i="14" s="1"/>
  <c r="G223" i="14"/>
  <c r="I223" i="14" s="1"/>
  <c r="G259" i="14"/>
  <c r="I259" i="14" s="1"/>
  <c r="G269" i="14"/>
  <c r="I269" i="14" s="1"/>
  <c r="G277" i="14"/>
  <c r="I277" i="14" s="1"/>
  <c r="G283" i="14"/>
  <c r="I283" i="14" s="1"/>
  <c r="G324" i="14"/>
  <c r="I324" i="14" s="1"/>
  <c r="I210" i="14"/>
  <c r="G205" i="14"/>
  <c r="I205" i="14" s="1"/>
  <c r="G240" i="14"/>
  <c r="I240" i="14" s="1"/>
  <c r="G207" i="14"/>
  <c r="I207" i="14" s="1"/>
  <c r="G309" i="14"/>
  <c r="I309" i="14" s="1"/>
  <c r="G220" i="14"/>
  <c r="I220" i="14" s="1"/>
  <c r="G247" i="14"/>
  <c r="I247" i="14" s="1"/>
  <c r="G185" i="14"/>
  <c r="I185" i="14" s="1"/>
  <c r="G281" i="14"/>
  <c r="I281" i="14" s="1"/>
  <c r="G296" i="14"/>
  <c r="I296" i="14" s="1"/>
  <c r="G198" i="14"/>
  <c r="I198" i="14" s="1"/>
  <c r="G200" i="14"/>
  <c r="I200" i="14" s="1"/>
  <c r="G212" i="14"/>
  <c r="I212" i="14" s="1"/>
  <c r="G230" i="14"/>
  <c r="I230" i="14" s="1"/>
  <c r="G270" i="14"/>
  <c r="I270" i="14" s="1"/>
  <c r="G278" i="14"/>
  <c r="I278" i="14" s="1"/>
  <c r="G284" i="14"/>
  <c r="I284" i="14" s="1"/>
  <c r="G288" i="14"/>
  <c r="I288" i="14" s="1"/>
  <c r="G299" i="14"/>
  <c r="I299" i="14" s="1"/>
  <c r="I307" i="14"/>
  <c r="I251" i="14"/>
  <c r="G204" i="14"/>
  <c r="I204" i="14" s="1"/>
  <c r="G306" i="14"/>
  <c r="I306" i="14" s="1"/>
  <c r="G291" i="14"/>
  <c r="I291" i="14" s="1"/>
  <c r="G329" i="14"/>
  <c r="I329" i="14" s="1"/>
  <c r="G206" i="14"/>
  <c r="I206" i="14" s="1"/>
  <c r="G184" i="14"/>
  <c r="I184" i="14" s="1"/>
  <c r="G275" i="14"/>
  <c r="I275" i="14" s="1"/>
  <c r="G276" i="14"/>
  <c r="I276" i="14" s="1"/>
  <c r="G188" i="14"/>
  <c r="I188" i="14" s="1"/>
  <c r="G201" i="14"/>
  <c r="I201" i="14" s="1"/>
  <c r="G213" i="14"/>
  <c r="I213" i="14" s="1"/>
  <c r="G231" i="14"/>
  <c r="I231" i="14" s="1"/>
  <c r="G271" i="14"/>
  <c r="I271" i="14" s="1"/>
  <c r="G279" i="14"/>
  <c r="I279" i="14" s="1"/>
  <c r="G285" i="14"/>
  <c r="I285" i="14" s="1"/>
  <c r="G289" i="14"/>
  <c r="I289" i="14" s="1"/>
  <c r="G303" i="14"/>
  <c r="I303" i="14" s="1"/>
  <c r="G314" i="14"/>
  <c r="I314" i="14" s="1"/>
  <c r="I209" i="14"/>
  <c r="G222" i="14"/>
  <c r="I222" i="14" s="1"/>
  <c r="G312" i="14"/>
  <c r="I312" i="14" s="1"/>
  <c r="G214" i="14"/>
  <c r="I214" i="14" s="1"/>
  <c r="G232" i="14"/>
  <c r="I232" i="14" s="1"/>
  <c r="G304" i="14"/>
  <c r="I304" i="14" s="1"/>
  <c r="G315" i="14"/>
  <c r="I315" i="14" s="1"/>
  <c r="I282" i="14"/>
  <c r="G219" i="14"/>
  <c r="I219" i="14" s="1"/>
  <c r="G274" i="14"/>
  <c r="I274" i="14" s="1"/>
  <c r="G321" i="14"/>
  <c r="I321" i="14" s="1"/>
  <c r="G337" i="14"/>
  <c r="I337" i="14" s="1"/>
  <c r="G322" i="14"/>
  <c r="I322" i="14" s="1"/>
  <c r="G186" i="14"/>
  <c r="I186" i="14" s="1"/>
  <c r="G323" i="14"/>
  <c r="I323" i="14" s="1"/>
  <c r="G199" i="14"/>
  <c r="I199" i="14" s="1"/>
  <c r="G189" i="14"/>
  <c r="I189" i="14" s="1"/>
  <c r="G202" i="14"/>
  <c r="I202" i="14" s="1"/>
  <c r="G203" i="14"/>
  <c r="I203" i="14" s="1"/>
  <c r="G215" i="14"/>
  <c r="I215" i="14" s="1"/>
  <c r="G233" i="14"/>
  <c r="I233" i="14" s="1"/>
  <c r="G261" i="14"/>
  <c r="I261" i="14" s="1"/>
  <c r="G290" i="14"/>
  <c r="I290" i="14" s="1"/>
  <c r="G305" i="14"/>
  <c r="I305" i="14" s="1"/>
  <c r="G316" i="14"/>
  <c r="I316" i="14" s="1"/>
  <c r="I264" i="14"/>
  <c r="H121" i="14"/>
  <c r="G225" i="14"/>
  <c r="I225" i="14" s="1"/>
  <c r="G256" i="14"/>
  <c r="I256" i="14" s="1"/>
  <c r="G326" i="14"/>
  <c r="I326" i="14" s="1"/>
  <c r="G257" i="14"/>
  <c r="I257" i="14" s="1"/>
  <c r="G195" i="14"/>
  <c r="I195" i="14" s="1"/>
  <c r="G255" i="14"/>
  <c r="I255" i="14" s="1"/>
  <c r="G194" i="14"/>
  <c r="I194" i="14" s="1"/>
  <c r="G197" i="14"/>
  <c r="I197" i="14" s="1"/>
  <c r="G260" i="14"/>
  <c r="I260" i="14" s="1"/>
  <c r="G190" i="14"/>
  <c r="I190" i="14" s="1"/>
  <c r="G187" i="14"/>
  <c r="I187" i="14" s="1"/>
  <c r="G273" i="14"/>
  <c r="I273" i="14" s="1"/>
  <c r="G243" i="14"/>
  <c r="I243" i="14" s="1"/>
  <c r="G258" i="14"/>
  <c r="I258" i="14" s="1"/>
  <c r="G248" i="14"/>
  <c r="I248" i="14" s="1"/>
  <c r="G313" i="14"/>
  <c r="I313" i="14" s="1"/>
  <c r="G250" i="14"/>
  <c r="I250" i="14" s="1"/>
  <c r="G334" i="14"/>
  <c r="I334" i="14" s="1"/>
  <c r="G191" i="14"/>
  <c r="I191" i="14" s="1"/>
  <c r="G280" i="14"/>
  <c r="I280" i="14" s="1"/>
  <c r="G293" i="14"/>
  <c r="I293" i="14" s="1"/>
  <c r="G331" i="14"/>
  <c r="I331" i="14" s="1"/>
  <c r="G330" i="14"/>
  <c r="I330" i="14" s="1"/>
  <c r="G224" i="14"/>
  <c r="I224" i="14" s="1"/>
  <c r="G327" i="14"/>
  <c r="I327" i="14" s="1"/>
  <c r="G332" i="14"/>
  <c r="I332" i="14" s="1"/>
  <c r="G292" i="14"/>
  <c r="I292" i="14" s="1"/>
  <c r="G229" i="14" l="1"/>
  <c r="I229" i="14" s="1"/>
  <c r="G244" i="14"/>
  <c r="I244" i="14" s="1"/>
  <c r="G272" i="14"/>
  <c r="I272" i="14" s="1"/>
  <c r="G226" i="14"/>
  <c r="I226" i="14" s="1"/>
  <c r="G227" i="14"/>
  <c r="I227" i="14" s="1"/>
  <c r="G246" i="14"/>
  <c r="I246" i="14" s="1"/>
  <c r="G245" i="14"/>
  <c r="I245" i="14" s="1"/>
  <c r="G228" i="14"/>
  <c r="I228" i="14" s="1"/>
  <c r="G239" i="14"/>
  <c r="I239" i="14" s="1"/>
  <c r="G249" i="14"/>
  <c r="I249" i="14" s="1"/>
  <c r="G192" i="14"/>
  <c r="I192" i="14" s="1"/>
  <c r="G254" i="14"/>
  <c r="I254" i="14" s="1"/>
  <c r="G287" i="14"/>
  <c r="I287" i="14" s="1"/>
  <c r="G253" i="14"/>
  <c r="I253" i="14" s="1"/>
  <c r="G193" i="14"/>
  <c r="I193" i="14" s="1"/>
  <c r="G335" i="14"/>
  <c r="I335" i="14" s="1"/>
  <c r="G336" i="14"/>
  <c r="I336" i="14" s="1"/>
  <c r="G333" i="14"/>
  <c r="I333" i="14" s="1"/>
  <c r="G294" i="14"/>
  <c r="I294" i="14" s="1"/>
  <c r="G295" i="14"/>
  <c r="I295" i="14" s="1"/>
  <c r="G300" i="14"/>
  <c r="I300" i="14" s="1"/>
  <c r="G235" i="14" l="1"/>
  <c r="I235" i="14" s="1"/>
  <c r="G338" i="14"/>
  <c r="I338" i="14" s="1"/>
  <c r="G286" i="14"/>
  <c r="I286" i="14" s="1"/>
  <c r="G301" i="14"/>
  <c r="I301" i="14" s="1"/>
  <c r="G302" i="14"/>
  <c r="I302" i="14" s="1"/>
  <c r="H159" i="14"/>
  <c r="G51" i="14" l="1"/>
  <c r="I51" i="14" s="1"/>
  <c r="G104" i="14"/>
  <c r="I104" i="14" s="1"/>
  <c r="G121" i="14"/>
  <c r="I121" i="14" s="1"/>
  <c r="G120" i="14"/>
  <c r="H120" i="14"/>
  <c r="G237" i="14" l="1"/>
  <c r="I237" i="14" s="1"/>
  <c r="G238" i="14"/>
  <c r="I238" i="14" s="1"/>
  <c r="I120" i="14"/>
  <c r="G126" i="14"/>
  <c r="I126" i="14" s="1"/>
  <c r="G236" i="14"/>
  <c r="I236" i="14" s="1"/>
  <c r="G53" i="14" l="1"/>
  <c r="I53" i="14" s="1"/>
  <c r="G61" i="14" l="1"/>
  <c r="I61" i="14" s="1"/>
  <c r="G110" i="14"/>
  <c r="I110" i="14" s="1"/>
  <c r="G99" i="14"/>
  <c r="I99" i="14" s="1"/>
  <c r="G116" i="14"/>
  <c r="I116" i="14" s="1"/>
  <c r="G27" i="14"/>
  <c r="I27" i="14" s="1"/>
  <c r="G119" i="14" l="1"/>
  <c r="I119" i="14" s="1"/>
  <c r="G63" i="14"/>
  <c r="I63" i="14" s="1"/>
  <c r="G115" i="14"/>
  <c r="I115" i="14" s="1"/>
  <c r="G32" i="14"/>
  <c r="I32" i="14" s="1"/>
  <c r="G159" i="14" l="1"/>
  <c r="I159" i="14" s="1"/>
  <c r="G62" i="14"/>
  <c r="I62" i="14" s="1"/>
  <c r="G66" i="14" l="1"/>
  <c r="H66" i="14" l="1"/>
  <c r="I66" i="14" s="1"/>
  <c r="G178" i="14" l="1"/>
  <c r="I178" i="14" s="1"/>
  <c r="G176" i="14"/>
  <c r="I176" i="14" s="1"/>
  <c r="G179" i="14" l="1"/>
  <c r="I179" i="14" s="1"/>
  <c r="G177" i="14"/>
  <c r="I177" i="14" s="1"/>
  <c r="G164" i="14" l="1"/>
  <c r="I164" i="14" s="1"/>
  <c r="G162" i="14"/>
  <c r="I162" i="14" s="1"/>
  <c r="G151" i="14"/>
  <c r="I151" i="14" s="1"/>
  <c r="G149" i="14"/>
  <c r="I149" i="14" s="1"/>
  <c r="G143" i="14"/>
  <c r="I143" i="14" s="1"/>
  <c r="G142" i="14"/>
  <c r="I142" i="14" s="1"/>
  <c r="G144" i="14" l="1"/>
  <c r="I144" i="14" s="1"/>
  <c r="G154" i="14"/>
  <c r="I154" i="14" s="1"/>
  <c r="G137" i="14"/>
  <c r="I137" i="14" s="1"/>
  <c r="G160" i="14"/>
  <c r="I160" i="14" s="1"/>
  <c r="G148" i="14"/>
  <c r="I148" i="14" s="1"/>
  <c r="G140" i="14"/>
  <c r="I140" i="14" s="1"/>
  <c r="G150" i="14"/>
  <c r="I150" i="14" s="1"/>
  <c r="G163" i="14"/>
  <c r="I163" i="14" s="1"/>
  <c r="G175" i="14"/>
  <c r="I175" i="14" s="1"/>
  <c r="G141" i="14"/>
  <c r="I141" i="14" s="1"/>
  <c r="G132" i="14"/>
  <c r="I132" i="14" s="1"/>
  <c r="G167" i="14"/>
  <c r="I167" i="14" s="1"/>
  <c r="G152" i="14"/>
  <c r="I152" i="14" s="1"/>
  <c r="G165" i="14"/>
  <c r="I165" i="14" s="1"/>
  <c r="G155" i="14"/>
  <c r="I155" i="14" s="1"/>
  <c r="G156" i="14"/>
  <c r="I156" i="14" s="1"/>
  <c r="G170" i="14"/>
  <c r="I170" i="14" s="1"/>
  <c r="G168" i="14"/>
  <c r="I168" i="14" s="1"/>
  <c r="G169" i="14"/>
  <c r="I169" i="14" s="1"/>
  <c r="G135" i="14"/>
  <c r="I135" i="14" s="1"/>
  <c r="G157" i="14"/>
  <c r="I157" i="14" s="1"/>
  <c r="G136" i="14"/>
  <c r="I136" i="14" s="1"/>
  <c r="G158" i="14"/>
  <c r="I158" i="14" s="1"/>
  <c r="G171" i="14"/>
  <c r="I171" i="14" s="1"/>
  <c r="G133" i="14"/>
  <c r="I133" i="14" s="1"/>
  <c r="G172" i="14"/>
  <c r="I172" i="14" s="1"/>
  <c r="G131" i="14"/>
  <c r="I131" i="14" s="1"/>
  <c r="G153" i="14"/>
  <c r="I153" i="14" s="1"/>
  <c r="G138" i="14"/>
  <c r="I138" i="14" s="1"/>
  <c r="G161" i="14"/>
  <c r="I161" i="14" s="1"/>
  <c r="G173" i="14"/>
  <c r="I173" i="14" s="1"/>
  <c r="G166" i="14"/>
  <c r="I166" i="14" s="1"/>
  <c r="G145" i="14"/>
  <c r="I145" i="14" s="1"/>
  <c r="G134" i="14"/>
  <c r="I134" i="14" s="1"/>
  <c r="G147" i="14"/>
  <c r="I147" i="14" s="1"/>
  <c r="G139" i="14"/>
  <c r="I139" i="14" s="1"/>
  <c r="G174" i="14"/>
  <c r="I174" i="14" s="1"/>
  <c r="G146" i="14"/>
  <c r="I146" i="14" s="1"/>
  <c r="G39" i="14" l="1"/>
  <c r="I39" i="14" s="1"/>
  <c r="G112" i="14" l="1"/>
  <c r="I112" i="14" s="1"/>
  <c r="G117" i="14"/>
  <c r="I117" i="14" s="1"/>
  <c r="G124" i="14"/>
  <c r="I124" i="14" s="1"/>
  <c r="G102" i="14"/>
  <c r="I102" i="14" s="1"/>
  <c r="G108" i="14"/>
  <c r="I108" i="14" s="1"/>
  <c r="G111" i="14"/>
  <c r="I111" i="14" s="1"/>
  <c r="G106" i="14"/>
  <c r="I106" i="14" s="1"/>
  <c r="G107" i="14" l="1"/>
  <c r="I107" i="14" s="1"/>
  <c r="G127" i="14"/>
  <c r="I127" i="14" s="1"/>
  <c r="G114" i="14"/>
  <c r="I114" i="14" s="1"/>
  <c r="G118" i="14"/>
  <c r="I118" i="14" s="1"/>
  <c r="G128" i="14"/>
  <c r="I128" i="14" s="1"/>
  <c r="G113" i="14"/>
  <c r="I113" i="14" s="1"/>
  <c r="G125" i="14" l="1"/>
  <c r="I125" i="14" s="1"/>
  <c r="G101" i="14"/>
  <c r="I101" i="14" s="1"/>
  <c r="G122" i="14" l="1"/>
  <c r="I122" i="14" s="1"/>
  <c r="G74" i="14"/>
  <c r="I74" i="14" s="1"/>
  <c r="G94" i="14" l="1"/>
  <c r="I94" i="14" s="1"/>
  <c r="G76" i="14" l="1"/>
  <c r="I76" i="14" s="1"/>
  <c r="G75" i="14"/>
  <c r="I75" i="14" s="1"/>
  <c r="G81" i="14"/>
  <c r="I81" i="14" s="1"/>
  <c r="G91" i="14"/>
  <c r="I91" i="14" s="1"/>
  <c r="G98" i="14"/>
  <c r="I98" i="14" s="1"/>
  <c r="G77" i="14"/>
  <c r="I77" i="14" s="1"/>
  <c r="G86" i="14"/>
  <c r="I86" i="14" s="1"/>
  <c r="G97" i="14"/>
  <c r="I97" i="14" s="1"/>
  <c r="G87" i="14"/>
  <c r="I87" i="14" s="1"/>
  <c r="G92" i="14"/>
  <c r="I92" i="14" s="1"/>
  <c r="G89" i="14"/>
  <c r="I89" i="14" s="1"/>
  <c r="G93" i="14"/>
  <c r="I93" i="14" s="1"/>
  <c r="G100" i="14"/>
  <c r="I100" i="14" s="1"/>
  <c r="G88" i="14"/>
  <c r="I88" i="14" s="1"/>
  <c r="G22" i="14"/>
  <c r="I22" i="14" s="1"/>
  <c r="G71" i="14" l="1"/>
  <c r="I71" i="14" s="1"/>
  <c r="G69" i="14"/>
  <c r="I69" i="14" s="1"/>
  <c r="G95" i="14"/>
  <c r="I95" i="14" s="1"/>
  <c r="G70" i="14"/>
  <c r="I70" i="14" s="1"/>
  <c r="G72" i="14"/>
  <c r="I72" i="14" s="1"/>
  <c r="G96" i="14"/>
  <c r="I96" i="14" s="1"/>
  <c r="G90" i="14"/>
  <c r="I90" i="14" s="1"/>
  <c r="G68" i="14" l="1"/>
  <c r="I68" i="14" s="1"/>
  <c r="G73" i="14"/>
  <c r="I73" i="14" s="1"/>
  <c r="G67" i="14"/>
  <c r="I67" i="14" s="1"/>
  <c r="G64" i="14" l="1"/>
  <c r="I64" i="14" s="1"/>
  <c r="G65" i="14" l="1"/>
  <c r="I65" i="14" s="1"/>
  <c r="G55" i="14" l="1"/>
  <c r="I55" i="14" s="1"/>
  <c r="G54" i="14"/>
  <c r="I54" i="14" s="1"/>
  <c r="G56" i="14" l="1"/>
  <c r="I56" i="14" s="1"/>
  <c r="G58" i="14" l="1"/>
  <c r="I58" i="14" s="1"/>
  <c r="G60" i="14"/>
  <c r="I60" i="14" s="1"/>
  <c r="G59" i="14"/>
  <c r="I59" i="14" s="1"/>
  <c r="G52" i="14"/>
  <c r="I52" i="14" s="1"/>
  <c r="G50" i="14" l="1"/>
  <c r="I50" i="14" s="1"/>
  <c r="G43" i="14" l="1"/>
  <c r="I43" i="14" s="1"/>
  <c r="G44" i="14"/>
  <c r="I44" i="14" s="1"/>
  <c r="G40" i="14" l="1"/>
  <c r="I40" i="14" s="1"/>
  <c r="G41" i="14"/>
  <c r="I41" i="14" s="1"/>
  <c r="G45" i="14"/>
  <c r="I45" i="14" s="1"/>
  <c r="G47" i="14"/>
  <c r="I47" i="14" s="1"/>
  <c r="G48" i="14"/>
  <c r="I48" i="14" s="1"/>
  <c r="G38" i="14"/>
  <c r="I38" i="14" s="1"/>
  <c r="G46" i="14"/>
  <c r="I46" i="14" s="1"/>
  <c r="G129" i="14" l="1"/>
  <c r="I129" i="14" s="1"/>
  <c r="G42" i="14"/>
  <c r="I42" i="14" s="1"/>
  <c r="G31" i="14" l="1"/>
  <c r="I31" i="14" s="1"/>
  <c r="G36" i="14" l="1"/>
  <c r="I36" i="14" s="1"/>
  <c r="G34" i="14"/>
  <c r="I34" i="14" s="1"/>
  <c r="G28" i="14" l="1"/>
  <c r="I28" i="14" s="1"/>
  <c r="G25" i="14" l="1"/>
  <c r="I25" i="14" s="1"/>
  <c r="G23" i="14"/>
  <c r="I23" i="14" s="1"/>
  <c r="G24" i="14" l="1"/>
  <c r="I24" i="14" s="1"/>
  <c r="G19" i="14"/>
  <c r="I19" i="14" s="1"/>
  <c r="G130" i="14" l="1"/>
  <c r="I130" i="14" s="1"/>
  <c r="G49" i="14"/>
  <c r="I49" i="14" s="1"/>
  <c r="G123" i="14" l="1"/>
  <c r="I123" i="14" s="1"/>
  <c r="G21" i="14"/>
  <c r="I21" i="14" s="1"/>
  <c r="G109" i="14" l="1"/>
  <c r="I109" i="14" s="1"/>
  <c r="G103" i="14" l="1"/>
  <c r="I103" i="14" s="1"/>
  <c r="G105" i="14" l="1"/>
  <c r="I105" i="14" s="1"/>
  <c r="G84" i="14" l="1"/>
  <c r="I84" i="14" s="1"/>
  <c r="G82" i="14" l="1"/>
  <c r="I82" i="14" s="1"/>
  <c r="G83" i="14"/>
  <c r="I83" i="14" s="1"/>
  <c r="G80" i="14" l="1"/>
  <c r="I80" i="14" s="1"/>
  <c r="G78" i="14"/>
  <c r="I78" i="14" s="1"/>
  <c r="G79" i="14"/>
  <c r="I79" i="14" s="1"/>
  <c r="G85" i="14"/>
  <c r="I85" i="14" s="1"/>
  <c r="G17" i="14" l="1"/>
  <c r="I17" i="14" s="1"/>
  <c r="G33" i="14" l="1"/>
  <c r="I33" i="14" s="1"/>
  <c r="G29" i="14"/>
  <c r="I29" i="14" s="1"/>
  <c r="G30" i="14" l="1"/>
  <c r="I30" i="14" s="1"/>
  <c r="G35" i="14" l="1"/>
  <c r="I35" i="14" s="1"/>
  <c r="G26" i="14"/>
  <c r="I26" i="14" s="1"/>
  <c r="G37" i="14" l="1"/>
  <c r="I37" i="14" s="1"/>
  <c r="G20" i="14" l="1"/>
  <c r="I20" i="14" s="1"/>
  <c r="G15" i="14" l="1"/>
  <c r="I15" i="14" s="1"/>
  <c r="G16" i="14" l="1"/>
  <c r="I16" i="14" s="1"/>
  <c r="G18" i="14"/>
  <c r="I18" i="14" s="1"/>
  <c r="I339" i="14" l="1"/>
</calcChain>
</file>

<file path=xl/sharedStrings.xml><?xml version="1.0" encoding="utf-8"?>
<sst xmlns="http://schemas.openxmlformats.org/spreadsheetml/2006/main" count="4534" uniqueCount="1625">
  <si>
    <t>PLANILHA DE SERVIÇOS</t>
  </si>
  <si>
    <t>Fonte dos Serviços</t>
  </si>
  <si>
    <t>Código dos Serviços</t>
  </si>
  <si>
    <t>Item</t>
  </si>
  <si>
    <t>Descrição dos Serviços</t>
  </si>
  <si>
    <t>Unid.</t>
  </si>
  <si>
    <t>Quant.</t>
  </si>
  <si>
    <t>Preço (R$)</t>
  </si>
  <si>
    <t>Valor Total (R$)</t>
  </si>
  <si>
    <t>1.1</t>
  </si>
  <si>
    <t>02.08.020</t>
  </si>
  <si>
    <t>1.1.1</t>
  </si>
  <si>
    <t>02.01.180</t>
  </si>
  <si>
    <t>1.1.2</t>
  </si>
  <si>
    <t>02.02.150</t>
  </si>
  <si>
    <t>1.1.3</t>
  </si>
  <si>
    <t>COBERTURA</t>
  </si>
  <si>
    <t>2.1</t>
  </si>
  <si>
    <t>2.1.1</t>
  </si>
  <si>
    <t>2.2</t>
  </si>
  <si>
    <t>2.2.1</t>
  </si>
  <si>
    <t>06.01.020</t>
  </si>
  <si>
    <t>17.02.020</t>
  </si>
  <si>
    <t>17.02.120</t>
  </si>
  <si>
    <t>22.03.020</t>
  </si>
  <si>
    <t>29.01.230</t>
  </si>
  <si>
    <t>24.02.070</t>
  </si>
  <si>
    <t>UN</t>
  </si>
  <si>
    <t>M2</t>
  </si>
  <si>
    <t>48.02.400</t>
  </si>
  <si>
    <t>48.05.010</t>
  </si>
  <si>
    <t>46.01.050</t>
  </si>
  <si>
    <t>46.01.020</t>
  </si>
  <si>
    <t>46.02.050</t>
  </si>
  <si>
    <t>46.02.010</t>
  </si>
  <si>
    <t>49.03.020</t>
  </si>
  <si>
    <t>46.02.070</t>
  </si>
  <si>
    <t>06.02.020</t>
  </si>
  <si>
    <t>06.11.040</t>
  </si>
  <si>
    <t>38.13.020</t>
  </si>
  <si>
    <t>39.21.050</t>
  </si>
  <si>
    <t>40.06.040</t>
  </si>
  <si>
    <t>38.04.040</t>
  </si>
  <si>
    <t>37.13.840</t>
  </si>
  <si>
    <t>37.10.010</t>
  </si>
  <si>
    <t>39.02.016</t>
  </si>
  <si>
    <t>40.04.450</t>
  </si>
  <si>
    <t>40.05.020</t>
  </si>
  <si>
    <t>40.04.470</t>
  </si>
  <si>
    <t>40.04.480</t>
  </si>
  <si>
    <t>33.02.080</t>
  </si>
  <si>
    <t>33.10.020</t>
  </si>
  <si>
    <t>33.11.050</t>
  </si>
  <si>
    <t>33.12.011</t>
  </si>
  <si>
    <t>05.07.040</t>
  </si>
  <si>
    <t>TOTAL=</t>
  </si>
  <si>
    <t>MEMORIAL DE CÁLCULO</t>
  </si>
  <si>
    <t>Unidade</t>
  </si>
  <si>
    <t>Quantidade</t>
  </si>
  <si>
    <t xml:space="preserve">PLACA PADRÃO PREFEITURA DE TREMEMBÉ TAM. 3,00 X 1,50 </t>
  </si>
  <si>
    <t>Total:</t>
  </si>
  <si>
    <t>ÁREA DE SERVIÇO</t>
  </si>
  <si>
    <t>15.03.030</t>
  </si>
  <si>
    <t>16.33.052</t>
  </si>
  <si>
    <t>PISOS</t>
  </si>
  <si>
    <t>11.18.040</t>
  </si>
  <si>
    <t>17.01.040</t>
  </si>
  <si>
    <t>17.01.020</t>
  </si>
  <si>
    <t>34.02.100</t>
  </si>
  <si>
    <t>COZINHA</t>
  </si>
  <si>
    <t>19.01.062</t>
  </si>
  <si>
    <t>32.16.010</t>
  </si>
  <si>
    <t>32.17.010</t>
  </si>
  <si>
    <t>44.03.400</t>
  </si>
  <si>
    <t>44.01.110</t>
  </si>
  <si>
    <t>44.02.062</t>
  </si>
  <si>
    <t>47.01.020</t>
  </si>
  <si>
    <t>44.01.310</t>
  </si>
  <si>
    <t>DESCRIÇÃO</t>
  </si>
  <si>
    <t>TOTAL</t>
  </si>
  <si>
    <t>TX</t>
  </si>
  <si>
    <t>M</t>
  </si>
  <si>
    <t>01.23.030</t>
  </si>
  <si>
    <t>Preparo de ponte de aderência com adesivo a base de epóxi</t>
  </si>
  <si>
    <t>M3</t>
  </si>
  <si>
    <t>CJ</t>
  </si>
  <si>
    <t>Banheiro químico modelo Standard, com manutenção conforme exigências da CETESB</t>
  </si>
  <si>
    <t>UNMES</t>
  </si>
  <si>
    <t>Locação de container tipo depósito - área mínima de 13,80 m²</t>
  </si>
  <si>
    <t>02.05.202</t>
  </si>
  <si>
    <t>Andaime torre metálico (1,5 x 1,5 m) com piso metálico</t>
  </si>
  <si>
    <t>MXMES</t>
  </si>
  <si>
    <t>Placa de identificação para obra</t>
  </si>
  <si>
    <t>02.10.020</t>
  </si>
  <si>
    <t>Locação de obra de edificação</t>
  </si>
  <si>
    <t>KG</t>
  </si>
  <si>
    <t>Remoção de entulho separado de obra com caçamba metálica - terra, alvenaria, concreto, argamassa, madeira, papel, plástico ou metal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</si>
  <si>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</si>
  <si>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</si>
  <si>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</si>
  <si>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</si>
  <si>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Escavação manual em solo de 1ª e 2ª categoria em campo aberto</t>
  </si>
  <si>
    <t>Escavação manual em solo de 1ª e 2ª categoria em vala ou cava até 1,5 m</t>
  </si>
  <si>
    <t>Reaterro manual apiloado sem controle de compactação</t>
  </si>
  <si>
    <t>07.10.020</t>
  </si>
  <si>
    <t>Espalhamento de solo em bota-fora com compactação sem controle</t>
  </si>
  <si>
    <t>FORMA</t>
  </si>
  <si>
    <t>09.01.020</t>
  </si>
  <si>
    <t>Forma em madeira comum para fundação</t>
  </si>
  <si>
    <t>09.01.030</t>
  </si>
  <si>
    <t>Forma em madeira comum para estrutura</t>
  </si>
  <si>
    <t>09.02.040</t>
  </si>
  <si>
    <t>Forma plana em compensado para estrutura aparente</t>
  </si>
  <si>
    <t>09.02.060</t>
  </si>
  <si>
    <t>10.01.040</t>
  </si>
  <si>
    <t>Armadura em barra de aço CA-50 (A ou B) fyk = 500 MPa</t>
  </si>
  <si>
    <t>10.01.060</t>
  </si>
  <si>
    <t>Armadura em barra de aço CA-60 (A ou B) fyk = 600 MPa</t>
  </si>
  <si>
    <t>10.02.020</t>
  </si>
  <si>
    <t>Armadura em tela soldada de aço</t>
  </si>
  <si>
    <t>11.01.100</t>
  </si>
  <si>
    <t>Concreto usinado, fck = 20 MPa</t>
  </si>
  <si>
    <t>11.01.130</t>
  </si>
  <si>
    <t>Concreto usinado, fck = 25 MPa</t>
  </si>
  <si>
    <t>11.04.020</t>
  </si>
  <si>
    <t>Concreto não estrutural executado no local, mínimo 150 kg cimento / m³</t>
  </si>
  <si>
    <t>11.16.040</t>
  </si>
  <si>
    <t>Lançamento e adensamento de concreto ou massa em fundação</t>
  </si>
  <si>
    <t>Lastro de pedra britada</t>
  </si>
  <si>
    <t>11.18.060</t>
  </si>
  <si>
    <t>11.20.050</t>
  </si>
  <si>
    <t>Corte de junta de dilatação, com serra de disco diamantado para pisos</t>
  </si>
  <si>
    <t>12.01.041</t>
  </si>
  <si>
    <t>Broca em concreto armado diâmetro de 25 cm - completa</t>
  </si>
  <si>
    <t>12.05.010</t>
  </si>
  <si>
    <t>Taxa de mobilização e desmobilização de equipamentos para execução de estaca escavada</t>
  </si>
  <si>
    <t>12.05.150</t>
  </si>
  <si>
    <t>Estaca escavada mecanicamente, diâmetro de 40 cm até 50 t</t>
  </si>
  <si>
    <t>13.01.150</t>
  </si>
  <si>
    <t>Laje pré-fabricada mista vigota treliçada/lajota cerâmica - LT 16 (12+4) e capa com concreto de 25 MPa</t>
  </si>
  <si>
    <t>14.10.111</t>
  </si>
  <si>
    <t>14.20.010</t>
  </si>
  <si>
    <t>Vergas, contravergas e pilaretes de concreto armado</t>
  </si>
  <si>
    <t>14.20.020</t>
  </si>
  <si>
    <t>Cimalha em concreto com pingadeira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</si>
  <si>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</si>
  <si>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</si>
  <si>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</si>
  <si>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</si>
  <si>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14.31.030</t>
  </si>
  <si>
    <t>Fechamento em placa cimentícia com espessura de 12 mm</t>
  </si>
  <si>
    <t>Fornecimento e montagem de estrutura em aço ASTM-A36,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</si>
  <si>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</si>
  <si>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</si>
  <si>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</si>
  <si>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</si>
  <si>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TELHAMENTO</t>
  </si>
  <si>
    <t>16.13.070</t>
  </si>
  <si>
    <t>16.32.120</t>
  </si>
  <si>
    <t>Cobertura plana em chapa de policarbonato alveolar de 10 mm</t>
  </si>
  <si>
    <t>16.33.022</t>
  </si>
  <si>
    <t>Calha, rufo, afins em chapa galvanizada nº 24 - corte 0,33 m</t>
  </si>
  <si>
    <t>Calha, rufo, afins em chapa galvanizada nº 24 - corte 0,50 m</t>
  </si>
  <si>
    <t>Argamassa de regularização e/ou proteção</t>
  </si>
  <si>
    <t>Lastro de concreto impermeabilizado</t>
  </si>
  <si>
    <t>Chapisco</t>
  </si>
  <si>
    <t>17.02.040</t>
  </si>
  <si>
    <t>Chapisco com adesivo de alto desempenho</t>
  </si>
  <si>
    <t>Emboço comum</t>
  </si>
  <si>
    <t>17.03.040</t>
  </si>
  <si>
    <t>Cimentado desempenado e alisado (queimado)</t>
  </si>
  <si>
    <t>17.03.320</t>
  </si>
  <si>
    <t>Rodapé em cimentado desempenado e alisado com altura 10 cm</t>
  </si>
  <si>
    <t>17.05.320</t>
  </si>
  <si>
    <t>Soleira em concreto simples</t>
  </si>
  <si>
    <t>17.10.020</t>
  </si>
  <si>
    <t>Piso em granilite moldado no local</t>
  </si>
  <si>
    <t>17.10.100</t>
  </si>
  <si>
    <t>Soleira em granilite moldado no local</t>
  </si>
  <si>
    <t>17.10.200</t>
  </si>
  <si>
    <t>Rodapé qualquer em granilite moldado no local até 10 cm</t>
  </si>
  <si>
    <t>17.40.150</t>
  </si>
  <si>
    <t>Resina acrílica para piso de granilite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</si>
  <si>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</si>
  <si>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</si>
  <si>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18.11.042</t>
  </si>
  <si>
    <t>Revestimento em placa cerâmica esmaltada de 20x20 cm, tipo monocolor, assentado e rejuntado com argamassa industrializada</t>
  </si>
  <si>
    <t>Peitoril e/ou soleira em granito, espessura de 2 cm e largura até 20 cm, acabamento polido</t>
  </si>
  <si>
    <t>22.02.030</t>
  </si>
  <si>
    <t>Forro em painéis de gesso acartonado, espessura de 12,5mm, fixo</t>
  </si>
  <si>
    <t>22.02.100</t>
  </si>
  <si>
    <t>Forro em lã de vidro revestido em PVC, espessura de 20mm</t>
  </si>
  <si>
    <t>22.06.240</t>
  </si>
  <si>
    <t>Brise metálico fixo em chapa lisa aluzinc pré-pintada, formato ogiva, lâmina frontal de 200mm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</si>
  <si>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</si>
  <si>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</si>
  <si>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</si>
  <si>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</si>
  <si>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</si>
  <si>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</si>
  <si>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24.01.120</t>
  </si>
  <si>
    <t>Caixilho tipo veneziana industrial com montantes em aço galvanizado e aletas em fibra de vidro</t>
  </si>
  <si>
    <t>Porta de ferro de abrir tipo veneziana, linha comercial</t>
  </si>
  <si>
    <t>24.02.290</t>
  </si>
  <si>
    <t>Porta/portão de correr em chapa cega dupla, sob medida</t>
  </si>
  <si>
    <t>24.02.450</t>
  </si>
  <si>
    <t>Grade de proteção para caixilhos</t>
  </si>
  <si>
    <t>24.02.480</t>
  </si>
  <si>
    <t>Portinhola de abrir em chapa, para ´passa pacote´, completa, sob medida</t>
  </si>
  <si>
    <t>24.03.210</t>
  </si>
  <si>
    <t>24.03.930</t>
  </si>
  <si>
    <t>Porta de enrolar automatizada, em chapa de aço galvanizada microperfurada, com pintura eletrostática, com controle remoto</t>
  </si>
  <si>
    <t>25.01.371</t>
  </si>
  <si>
    <t>Caixilho em alumínio basculante com vidro - branco</t>
  </si>
  <si>
    <t>25.01.380</t>
  </si>
  <si>
    <t>Caixilho em alumínio de correr com vidro - branco</t>
  </si>
  <si>
    <t>25.02.040</t>
  </si>
  <si>
    <t>Porta de entrada de correr em alumínio, sob medida</t>
  </si>
  <si>
    <t>26.04.010</t>
  </si>
  <si>
    <t>Espelho em vidro cristal liso, espessura de 4 mm</t>
  </si>
  <si>
    <t>28.01.040</t>
  </si>
  <si>
    <t>Ferragem completa com maçaneta tipo alavanca, para porta interna com 1 folha</t>
  </si>
  <si>
    <t>28.20.090</t>
  </si>
  <si>
    <t>Dobradiça tipo gonzo, diâmetro de 1 1/2´ com abas de 2´ x 3/8´</t>
  </si>
  <si>
    <t>Cantoneira e perfis em ferro</t>
  </si>
  <si>
    <t>30.06.061</t>
  </si>
  <si>
    <t>Sistema de alarme PNE com indicador audiovisual, para pessoas com mobilidade reduzida ou cadeirante</t>
  </si>
  <si>
    <t>CM3</t>
  </si>
  <si>
    <t>32.07.160</t>
  </si>
  <si>
    <t>Junta de dilatação elástica a base de poliuretano</t>
  </si>
  <si>
    <t>32.10.050</t>
  </si>
  <si>
    <t>Proteção anticorrosiva, a base de resina epóxi com alcatrão, para ramais sob a terra, com DN até 1´</t>
  </si>
  <si>
    <t>32.10.090</t>
  </si>
  <si>
    <t>Proteção anticorrosiva, com fita adesiva, para ramais sob a terra, com DN até 1´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</si>
  <si>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</si>
  <si>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</si>
  <si>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</si>
  <si>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</si>
  <si>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Impermeabilização em pintura de asfalto oxidado com solventes orgânicos, sobre massa</t>
  </si>
  <si>
    <t>32.16.050</t>
  </si>
  <si>
    <t>Impermeabilização em membrana à base de polímeros acrílicos, na cor branca</t>
  </si>
  <si>
    <t>Impermeabilização em argamassa impermeável com aditivo hidrófugo</t>
  </si>
  <si>
    <t>33.02.060</t>
  </si>
  <si>
    <t>Massa corrida a base de PVA</t>
  </si>
  <si>
    <t>Massa corrida à base de resina acrílica</t>
  </si>
  <si>
    <t>33.07.140</t>
  </si>
  <si>
    <t>Pintura com esmalte alquídico em estrutura metálica</t>
  </si>
  <si>
    <t>Tinta látex em massa, inclusive preparo</t>
  </si>
  <si>
    <t>33.10.050</t>
  </si>
  <si>
    <t>Tinta acrílica em massa, inclusive preparo</t>
  </si>
  <si>
    <t>Esmalte à base água em superfície metálica, inclusive preparo</t>
  </si>
  <si>
    <t>Esmalte à base de água em madeira, inclusive preparo</t>
  </si>
  <si>
    <t>Plantio de grama esmeralda em placas (jardins e canteiros)</t>
  </si>
  <si>
    <t>34.05.260</t>
  </si>
  <si>
    <t>Gradil em aço galvanizado eletrofundido, malha 65 x 132 mm e pintura eletrostática</t>
  </si>
  <si>
    <t>34.05.290</t>
  </si>
  <si>
    <t>Portão de abrir em grade de aço galvanizado eletrofundida, malha 65 x 132 mm, e pintura eletrostática</t>
  </si>
  <si>
    <t>35.07.020</t>
  </si>
  <si>
    <t>Plataforma com 3 mastros galvanizados, h= 7,00 m</t>
  </si>
  <si>
    <t>37.01.020</t>
  </si>
  <si>
    <t>Quadro Telebrás de embutir de 200 x 200 x 120 mm</t>
  </si>
  <si>
    <t>37.06.014</t>
  </si>
  <si>
    <t>Painel autoportante em chapa de aço, com proteção mínima IP 54 - sem componentes</t>
  </si>
  <si>
    <t>Barramento de cobre nu</t>
  </si>
  <si>
    <t>37.13.800</t>
  </si>
  <si>
    <t>Mini-disjuntor termomagnético, unipolar 127/220 V, corrente de 10 A até 32 A</t>
  </si>
  <si>
    <t>Mini-disjuntor termomagnético, bipolar 220/380 V, corrente de 10 A até 32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</si>
  <si>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</si>
  <si>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</si>
  <si>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</si>
  <si>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</si>
  <si>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</si>
  <si>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</si>
  <si>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37.17.060</t>
  </si>
  <si>
    <t>Dispositivo diferencial residual de 25 A x 30 mA - 2 polos</t>
  </si>
  <si>
    <t>37.20.030</t>
  </si>
  <si>
    <t>37.20.080</t>
  </si>
  <si>
    <t>Barra de neutro e/ou terra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</si>
  <si>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</si>
  <si>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</si>
  <si>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</si>
  <si>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</si>
  <si>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38.01.080</t>
  </si>
  <si>
    <t>Eletroduto de PVC rígido roscável de 1 1/4´ - com acessórios</t>
  </si>
  <si>
    <t>Eletroduto galvanizado conforme NBR13057 -  3/4´ com acessórios</t>
  </si>
  <si>
    <t>38.04.060</t>
  </si>
  <si>
    <t>Eletroduto galvanizado conforme NBR13057 -  1´ com acessórios</t>
  </si>
  <si>
    <t>38.04.120</t>
  </si>
  <si>
    <t>Eletroduto galvanizado conforme NBR13057 -  2´ com acessórios</t>
  </si>
  <si>
    <t>38.06.040</t>
  </si>
  <si>
    <t>Eletroduto galvanizado a quente conforme NBR5598 - 3/4´ com acessórios</t>
  </si>
  <si>
    <t>38.06.080</t>
  </si>
  <si>
    <t>Eletroduto galvanizado a quente conforme NBR5598 - 1 1/4´ com acessórios</t>
  </si>
  <si>
    <t>38.06.120</t>
  </si>
  <si>
    <t>Eletroduto galvanizado a quente conforme NBR5598 - 2´ com acessórios</t>
  </si>
  <si>
    <t>38.06.180</t>
  </si>
  <si>
    <t>Eletroduto galvanizado a quente conforme NBR5598 - 4´ com acessórios</t>
  </si>
  <si>
    <t>38.07.030</t>
  </si>
  <si>
    <t>Grampo tipo ´C´ diâmetro 3/8`, com balancim tamanho grande</t>
  </si>
  <si>
    <t>38.07.050</t>
  </si>
  <si>
    <t>Tampa de pressão para perfilado de 38 x 38 mm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</si>
  <si>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</si>
  <si>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</si>
  <si>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</si>
  <si>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</si>
  <si>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</si>
  <si>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</si>
  <si>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</si>
  <si>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</si>
  <si>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Eletroduto corrugado em polietileno de alta densidade, DN= 50 mm, com acessórios</t>
  </si>
  <si>
    <t>38.13.040</t>
  </si>
  <si>
    <t>Eletroduto corrugado em polietileno de alta densidade, DN= 100 mm, com acessórios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</si>
  <si>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</si>
  <si>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</si>
  <si>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</si>
  <si>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</si>
  <si>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38.21.110</t>
  </si>
  <si>
    <t>Eletrocalha lisa galvanizada a fogo, 50 x 50 mm, com acessórios</t>
  </si>
  <si>
    <t>38.21.310</t>
  </si>
  <si>
    <t>Eletrocalha lisa galvanizada a fogo, 100 x 100 mm, com acessórios</t>
  </si>
  <si>
    <t>38.21.920</t>
  </si>
  <si>
    <t>Eletrocalha perfurada galvanizada a fogo, 100 x 50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</si>
  <si>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</si>
  <si>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</si>
  <si>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</si>
  <si>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</si>
  <si>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38.23.010</t>
  </si>
  <si>
    <t>Suporte para eletrocalha, galvanizado a fogo, 50x50 mm</t>
  </si>
  <si>
    <t>38.23.020</t>
  </si>
  <si>
    <t>Suporte para eletrocalha, galvanizado a fogo, 100x50 mm</t>
  </si>
  <si>
    <t>38.23.110</t>
  </si>
  <si>
    <t>Suporte para eletrocalha, galvanizado a fogo, 100x100 mm</t>
  </si>
  <si>
    <t>Cabo de cobre de 2,5 mm², isolamento 750 V - isolação em PVC 70°C</t>
  </si>
  <si>
    <t>39.02.020</t>
  </si>
  <si>
    <t>Cabo de cobre de 4 mm², isolamento 750 V - isolação em PVC 70°C</t>
  </si>
  <si>
    <t>39.04.070</t>
  </si>
  <si>
    <t>Cabo de cobre nu, têmpera mole, classe 2, de 35 mm²</t>
  </si>
  <si>
    <t>39.04.080</t>
  </si>
  <si>
    <t>Cabo de cobre nu, têmpera mole, classe 2, de 50 mm²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</si>
  <si>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</si>
  <si>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</si>
  <si>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</si>
  <si>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</si>
  <si>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</si>
  <si>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</si>
  <si>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39.10.130</t>
  </si>
  <si>
    <t>Terminal de pressão/compressão para cabo de 35 mm²</t>
  </si>
  <si>
    <t>39.10.200</t>
  </si>
  <si>
    <t>Terminal de pressão/compressão para cabo de 70 mm²</t>
  </si>
  <si>
    <t>39.11.110</t>
  </si>
  <si>
    <t>Fio telefônico externo tipo FE-160</t>
  </si>
  <si>
    <t>39.18.126</t>
  </si>
  <si>
    <t>Cabo para rede 24 AWG com 4 pares, categoria 6</t>
  </si>
  <si>
    <t>39.21.040</t>
  </si>
  <si>
    <t>Cabo de cobre flexível de 6 mm², isolamento 0,6/1kV - isolação HEPR 90°C</t>
  </si>
  <si>
    <t>Cabo de cobre flexível de 10 mm², isolamento 0,6/1kV - isolação HEPR 90°C</t>
  </si>
  <si>
    <t>39.21.080</t>
  </si>
  <si>
    <t>Cabo de cobre flexível de 35 mm², isolamento 0,6/1kV - isolação HEPR 90°C</t>
  </si>
  <si>
    <t>39.21.100</t>
  </si>
  <si>
    <t>Cabo de cobre flexível de 70 mm², isolamento 0,6/1kV - isolação HEPR 90°C</t>
  </si>
  <si>
    <t>39.21.231</t>
  </si>
  <si>
    <t>Cabo de cobre flexível de 3 x 2,5 mm², isolamento 0,6/1 kV - isolação HEPR 90°C</t>
  </si>
  <si>
    <t>39.24.173</t>
  </si>
  <si>
    <t>Cabo de cobre flexível de 4 x 4 mm², isolamento 500 V - isolação PP 70°C</t>
  </si>
  <si>
    <t>40.04.090</t>
  </si>
  <si>
    <t>Tomada RJ 11 para telefone, sem placa</t>
  </si>
  <si>
    <t>Tomada 2P+T de 10 A - 250 V, completa</t>
  </si>
  <si>
    <t>40.04.460</t>
  </si>
  <si>
    <t>Tomada 2P+T de 20 A - 250 V, completa</t>
  </si>
  <si>
    <t>Conjunto 2 tomadas 2P+T de 10 A, completo</t>
  </si>
  <si>
    <t>Conjunto 1 interruptor simples e 1 tomada 2P+T de 10 A, completo</t>
  </si>
  <si>
    <t>Interruptor com 1 tecla simples e placa</t>
  </si>
  <si>
    <t>40.05.080</t>
  </si>
  <si>
    <t>Interruptor com 1 tecla paralelo e placa</t>
  </si>
  <si>
    <t>40.05.100</t>
  </si>
  <si>
    <t>Interruptor com 2 teclas paralelo e placa</t>
  </si>
  <si>
    <t>40.05.180</t>
  </si>
  <si>
    <t>Interruptor bipolar simples, 1 tecla dupla e placa</t>
  </si>
  <si>
    <t>40.05.330</t>
  </si>
  <si>
    <t>Variador de luminosidade rotativo até 1000 W, 127/220 V, com placa</t>
  </si>
  <si>
    <t>Condulete metálico de 3/4´</t>
  </si>
  <si>
    <t>40.06.060</t>
  </si>
  <si>
    <t>Condulete metálico de 1´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</si>
  <si>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</si>
  <si>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</si>
  <si>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</si>
  <si>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</si>
  <si>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</si>
  <si>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</si>
  <si>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40.10.520</t>
  </si>
  <si>
    <t>Contator auxiliar - 4na+4nf</t>
  </si>
  <si>
    <t>40.11.010</t>
  </si>
  <si>
    <t>Relé fotoelétrico 50/60 Hz, 110/220 V, 1200 VA, completo</t>
  </si>
  <si>
    <t>41.02.551</t>
  </si>
  <si>
    <t>Lâmpada LED tubular T8 com base G13, de 1850 até 2000 Im - 18 a 20 W</t>
  </si>
  <si>
    <t>41.02.580</t>
  </si>
  <si>
    <t>Lâmpada LED 13,5W, com base E-27, 1400 até 1510 lm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</si>
  <si>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</si>
  <si>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</si>
  <si>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</si>
  <si>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</si>
  <si>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41.10.500</t>
  </si>
  <si>
    <t>Poste telecônico reto em aço SAE 1010/1020 galvanizado a fogo, altura de 4,00 m</t>
  </si>
  <si>
    <t>41.11.440</t>
  </si>
  <si>
    <t>Suporte tubular de fixação em poste para 1 luminária tipo pétala</t>
  </si>
  <si>
    <t>41.11.703</t>
  </si>
  <si>
    <t>41.12.210</t>
  </si>
  <si>
    <t>Projetor LED modular, fluxo luminoso de 26294 lm, eficiência mínima de 125 l/W - 150 W/200 W</t>
  </si>
  <si>
    <t>41.13.200</t>
  </si>
  <si>
    <t>Luminária blindada oval de sobrepor ou arandela, para lâmpada fluorescentes compacta</t>
  </si>
  <si>
    <t>41.14.640</t>
  </si>
  <si>
    <t>41.31.087</t>
  </si>
  <si>
    <t>42.01.086</t>
  </si>
  <si>
    <t>Captor tipo terminal aéreo, h= 300 mm em alumínio</t>
  </si>
  <si>
    <t>42.05.100</t>
  </si>
  <si>
    <t>Caixa de inspeção suspensa</t>
  </si>
  <si>
    <t>42.05.120</t>
  </si>
  <si>
    <t>Conector de emenda em latão para cabo de até 50 mm² com 4 parafusos</t>
  </si>
  <si>
    <t>42.05.160</t>
  </si>
  <si>
    <t>Conector olhal cabo/haste de 5/8´</t>
  </si>
  <si>
    <t>42.05.200</t>
  </si>
  <si>
    <t>42.05.210</t>
  </si>
  <si>
    <t>Haste de aterramento de 5/8´ x 3 m</t>
  </si>
  <si>
    <t>42.05.270</t>
  </si>
  <si>
    <t>Conector em latão estanhado para cabos de 16 a 50 mm² e vergalhões até 3/8´</t>
  </si>
  <si>
    <t>42.05.300</t>
  </si>
  <si>
    <t>Tampa para caixa de inspeção cilíndrica, aço galvanizado</t>
  </si>
  <si>
    <t>42.05.320</t>
  </si>
  <si>
    <t>Caixa de inspeção do terra cilíndrica em PVC rígido, diâmetro de 300 mm - h= 400 mm</t>
  </si>
  <si>
    <t>42.05.380</t>
  </si>
  <si>
    <t>Caixa de equalização, de embutir, em aço com barramento, de 200 x 200 mm e tampa</t>
  </si>
  <si>
    <t>42.05.440</t>
  </si>
  <si>
    <t>Barra condutora chata em alumínio de 7/8´ x 1/8´, inclusive acessórios de fixação</t>
  </si>
  <si>
    <t>42.05.510</t>
  </si>
  <si>
    <t>Suporte para fixação de fita de alumínio 7/8´ x 1/8´ e/ou cabo de cobre nu, com base ondulada</t>
  </si>
  <si>
    <t>43.10.670</t>
  </si>
  <si>
    <t>Conjunto motor-bomba (centrífuga) 0,5 cv, monoestágio, trifásico, Hman= 9 a 21 mca, Q= 8,3 a 2,0 m³/h</t>
  </si>
  <si>
    <t>43.20.130</t>
  </si>
  <si>
    <t>Caixa de passagem para condicionamento de ar tipo Split, com saída de dreno único na vertical - 39 x 22 x 6 cm</t>
  </si>
  <si>
    <t>Lavatório de louça com coluna</t>
  </si>
  <si>
    <t>Tanque de louça com coluna de 30 litros</t>
  </si>
  <si>
    <t>Tampo/bancada em granito, com frontão, espessura de 2 cm, acabamento polido</t>
  </si>
  <si>
    <t>44.03.050</t>
  </si>
  <si>
    <t>Dispenser papel higiênico em ABS para rolão 300 / 600 m, com visor</t>
  </si>
  <si>
    <t>44.03.130</t>
  </si>
  <si>
    <t>Saboneteira tipo dispenser, para refil de 800 ml</t>
  </si>
  <si>
    <t>44.03.180</t>
  </si>
  <si>
    <t>Dispenser toalheiro em ABS, para folhas</t>
  </si>
  <si>
    <t>44.03.315</t>
  </si>
  <si>
    <t>Torneira de mesa com bica móvel e alavanca</t>
  </si>
  <si>
    <t>44.03.360</t>
  </si>
  <si>
    <t>Ducha higiênica cromada</t>
  </si>
  <si>
    <t>Torneira curta com rosca para uso geral, em latão fundido cromado, DN= 3/4´</t>
  </si>
  <si>
    <t>44.03.645</t>
  </si>
  <si>
    <t>Torneira de mesa automática, acionamento hidromecânico, em latão cromado, DN= 1/2´ou 3/4´</t>
  </si>
  <si>
    <t>44.06.320</t>
  </si>
  <si>
    <t>Cuba em aço inoxidável simples de 560x330x140mm</t>
  </si>
  <si>
    <t>44.20.010</t>
  </si>
  <si>
    <t>Sifão plástico sanfonado universal de 1´</t>
  </si>
  <si>
    <t>45.01.020</t>
  </si>
  <si>
    <t>Entrada completa de água com abrigo e registro de gaveta, DN= 3/4´</t>
  </si>
  <si>
    <t>Tubo de PVC rígido soldável marrom, DN= 25 mm, (3/4´), inclusive conexões</t>
  </si>
  <si>
    <t>46.01.030</t>
  </si>
  <si>
    <t>Tubo de PVC rígido soldável marrom, DN= 32 mm, (1´), inclusive conexões</t>
  </si>
  <si>
    <t>Tubo de PVC rígido soldável marrom, DN= 50 mm, (1 1/2´), inclusive conexões</t>
  </si>
  <si>
    <t>Tubo de PVC rígido branco, pontas lisas, soldável, linha esgoto série normal, DN= 40 mm, inclusive conexões</t>
  </si>
  <si>
    <t>Tubo de PVC rígido branco PxB com virola e anel de borracha, linha esgoto série normal, DN= 50 mm, inclusive conexões</t>
  </si>
  <si>
    <t>Tubo de PVC rígido branco PxB com virola e anel de borracha, linha esgoto série normal, DN= 100 mm, inclusive conexões</t>
  </si>
  <si>
    <t>46.03.050</t>
  </si>
  <si>
    <t>Tubo de PVC rígido PxB com virola e anel de borracha, linha esgoto série reforçada ´R´, DN= 100 mm, inclusive conexões</t>
  </si>
  <si>
    <t>46.27.060</t>
  </si>
  <si>
    <t>Tubo de cobre flexível, espessura 1/32" - diâmetro 1/4",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</si>
  <si>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</si>
  <si>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</si>
  <si>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</si>
  <si>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</si>
  <si>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Registro de gaveta em latão fundido sem acabamento, DN= 3/4´</t>
  </si>
  <si>
    <t>47.01.030</t>
  </si>
  <si>
    <t>Registro de gaveta em latão fundido sem acabamento, DN= 1´</t>
  </si>
  <si>
    <t>47.01.050</t>
  </si>
  <si>
    <t>Registro de gaveta em latão fundido sem acabamento, DN= 1 1/2´</t>
  </si>
  <si>
    <t>47.01.180</t>
  </si>
  <si>
    <t>Válvula de esfera monobloco em latão, passagem plena, acionamento com alavanca, DN= 3/4´</t>
  </si>
  <si>
    <t>47.02.020</t>
  </si>
  <si>
    <t>Registro de gaveta em latão fundido cromado com canopla, DN= 3/4´ - linha especial</t>
  </si>
  <si>
    <t>47.02.110</t>
  </si>
  <si>
    <t>Registro de pressão em latão fundido cromado com canopla, DN= 3/4´ - linha especial</t>
  </si>
  <si>
    <t>Reservatório em polietileno com tampa de rosca - capacidade de 1.000 litros</t>
  </si>
  <si>
    <t>Torneira de boia, DN= 3/4´</t>
  </si>
  <si>
    <t>49.01.030</t>
  </si>
  <si>
    <t>Caixa sifonada de PVC rígido de 150 x 150 x 50 mm, com grelha</t>
  </si>
  <si>
    <t>Caixa de gordura em alvenaria, 600 x 600 x 600 mm</t>
  </si>
  <si>
    <t>50.10.120</t>
  </si>
  <si>
    <t>Extintor manual de pó químico seco ABC - capacidade de 6 kg</t>
  </si>
  <si>
    <t>54.01.210</t>
  </si>
  <si>
    <t>Base de brita graduada</t>
  </si>
  <si>
    <t>54.06.040</t>
  </si>
  <si>
    <t>Guia pré-moldada reta tipo PMSP 100 - fck 25 MPa</t>
  </si>
  <si>
    <t>66.08.100</t>
  </si>
  <si>
    <t>Rack fechado padrão metálico, 19 x 12 Us x 470 mm</t>
  </si>
  <si>
    <t>66.20.170</t>
  </si>
  <si>
    <t>Guia organizadora de cabos para rack, 19´ 2 U</t>
  </si>
  <si>
    <t>66.20.225</t>
  </si>
  <si>
    <t>Switch Gigabit 24 portas com capacidade de 10/100/1000/Mbps</t>
  </si>
  <si>
    <t>69.03.340</t>
  </si>
  <si>
    <t>Conector RJ-45 fêmea - categoria 6</t>
  </si>
  <si>
    <t>69.06.110</t>
  </si>
  <si>
    <t>Sistema ininterrupto de energia, monofásico de 600 VA (127 V/127 V), com autonomia de 10 a 15 minutos</t>
  </si>
  <si>
    <t>69.09.250</t>
  </si>
  <si>
    <t>Patch cords de 1,50 ou 3,00 m - RJ-45 / RJ-45 - categoria 6A</t>
  </si>
  <si>
    <t>69.09.260</t>
  </si>
  <si>
    <t>Patch panel de 24 portas - categoria 6</t>
  </si>
  <si>
    <t>69.20.040</t>
  </si>
  <si>
    <t>Isolador roldana em porcelana de 72 x 72 mm</t>
  </si>
  <si>
    <t>69.20.050</t>
  </si>
  <si>
    <t>Suporte para isolador roldana tipo DM, padrão TELEBRÁS</t>
  </si>
  <si>
    <t>97.02.030</t>
  </si>
  <si>
    <t>Placa comemorativa em aço inoxidável escovado</t>
  </si>
  <si>
    <t>97.02.036</t>
  </si>
  <si>
    <t>Placa de identificação em PVC com texto em vinil</t>
  </si>
  <si>
    <t>Almoxarifado</t>
  </si>
  <si>
    <t>Normas técnicas: NBR 15112, NBR 15113, NBR 15114 e Nota Técnica da NBR 10004/2004.</t>
  </si>
  <si>
    <t>1.1.4</t>
  </si>
  <si>
    <t>2.3</t>
  </si>
  <si>
    <t>2.3.1</t>
  </si>
  <si>
    <t>2.3.2</t>
  </si>
  <si>
    <t>Uma placa de 0,50 x 0,80</t>
  </si>
  <si>
    <t>AMBIENTE</t>
  </si>
  <si>
    <t>WC PNE</t>
  </si>
  <si>
    <t>QUANT</t>
  </si>
  <si>
    <t>ÁREA</t>
  </si>
  <si>
    <t>Lona plástica preta - uso geral</t>
  </si>
  <si>
    <t>Alvenaria de bloco de concreto de vedação de 14 cm - classe C</t>
  </si>
  <si>
    <t>Forro em painéis de gesso acartonado, acabamento liso com película em PVC - removível</t>
  </si>
  <si>
    <t>Tela de proteção em malha ondulada de 1´, fio 12 (BWG), com requadro</t>
  </si>
  <si>
    <t>Bloco terminal conector até 65A / 600V, faixa de aplicação até 16 mm²</t>
  </si>
  <si>
    <t>Luminária pública LED retangular para poste, fluxo luminoso de 14200 a 18000 lm, eficiência mínima de 120 lm/W - potência de 100 W/120 W</t>
  </si>
  <si>
    <t>Luminária retangular de embutir tipo calha aberta com refletor em alumínio de alto brilho para 2 lâmpadas tubulares de 28 W/54 W</t>
  </si>
  <si>
    <t>Luminária LED redonda de sobrepor com difusor translucido, 4000 K, fluxo luminoso de 1900 a 2000 lm, potência de 17 W a 19 W</t>
  </si>
  <si>
    <t>Haste de aterramento de 5/8" x 2,4 m</t>
  </si>
  <si>
    <t>1.2</t>
  </si>
  <si>
    <t>SERVIÇOS PRELIMINARES</t>
  </si>
  <si>
    <t>APOIO À OBRA</t>
  </si>
  <si>
    <t>98459</t>
  </si>
  <si>
    <t>97599</t>
  </si>
  <si>
    <t>94590</t>
  </si>
  <si>
    <t>ESTACAS</t>
  </si>
  <si>
    <t>91836</t>
  </si>
  <si>
    <t>97881</t>
  </si>
  <si>
    <t>CAIXA ENTERRADA ELÉTRICA RETANGULAR, EM CONCRETO PRÉ-MOLDADO, FUNDO COM BRITA, DIMENSÕES INTERNAS: 0,3X0,3X0,3 M. AF_12/2020</t>
  </si>
  <si>
    <t>97883</t>
  </si>
  <si>
    <t>CAIXA ENTERRADA ELÉTRICA RETANGULAR, EM CONCRETO PRÉ-MOLDADO, FUNDO COM BRITA, DIMENSÕES INTERNAS: 0,6X0,6X0,5 M. AF_12/2020</t>
  </si>
  <si>
    <t>100792</t>
  </si>
  <si>
    <t>TUBO, PEX, MULTICAMADA, DN 20, INSTALADO EM IMPLANTAÇÃO DE INSTALAÇÕES DE GÁS - FORNECIMENTO E INSTALAÇÃO. AF_01/2020</t>
  </si>
  <si>
    <t>100861</t>
  </si>
  <si>
    <t>SUPORTE MÃO FRANCESA EM AÇO, ABAS IGUAIS 30 CM, CAPACIDADE MINIMA 60 KG, BRANCO - FORNECIMENTO E INSTALAÇÃO. AF_01/2020</t>
  </si>
  <si>
    <t>PINTURAS</t>
  </si>
  <si>
    <t>102494</t>
  </si>
  <si>
    <t>PINTURA DE PISO COM TINTA EPÓXI, APLICAÇÃO MANUAL, 2 DEMÃOS, INCLUSO PRIMER EPÓXI. AF_05/2021</t>
  </si>
  <si>
    <t>CHAPISCO</t>
  </si>
  <si>
    <t>TAPUME COM TELHA METÁLICA. AF_03/2024</t>
  </si>
  <si>
    <t>ELETRODUTO FLEXÍVEL CORRUGADO, PVC, DN 32 MM (1"), PARA CIRCUITOS TERMINAIS, INSTALADO EM FORRO - FORNECIMENTO E INSTALAÇÃO. AF_03/2023_PA</t>
  </si>
  <si>
    <t>LUMINÁRIA DE EMERGÊNCIA, COM 30 LÂMPADAS LED DE 2 W, SEM REATOR - FORNECIMENTO E INSTALAÇÃO. AF_09/2024</t>
  </si>
  <si>
    <t>1.2.1</t>
  </si>
  <si>
    <t>1.2.2</t>
  </si>
  <si>
    <t>1.2.3</t>
  </si>
  <si>
    <t>1.2.4</t>
  </si>
  <si>
    <t>TAPUME</t>
  </si>
  <si>
    <t>PERÍMETRO</t>
  </si>
  <si>
    <t>ALTURA</t>
  </si>
  <si>
    <t>PROF</t>
  </si>
  <si>
    <t>LOCAÇÃO DE OBRA</t>
  </si>
  <si>
    <t>FUNDAÇÃO</t>
  </si>
  <si>
    <t>2.3.3</t>
  </si>
  <si>
    <t>2.3.4</t>
  </si>
  <si>
    <t>2.3.5</t>
  </si>
  <si>
    <t>2.3.6</t>
  </si>
  <si>
    <t>BASE 1 (LARGURA)</t>
  </si>
  <si>
    <t>BASE 2 (COMPRIMENTO)</t>
  </si>
  <si>
    <t xml:space="preserve">VOLUME DE CADA BLOCO </t>
  </si>
  <si>
    <t>QUANTIDADE</t>
  </si>
  <si>
    <t>VOLUME TOTAL</t>
  </si>
  <si>
    <t>BLOCO 2 ESTACAS</t>
  </si>
  <si>
    <t>ESCAVAÇÃO DA VIGA BALDRAME - NÍVEL 0</t>
  </si>
  <si>
    <t>VOLUME DA VIGA COMPLETA</t>
  </si>
  <si>
    <t>ALTURA (VB 40 CM+LASTRO 5 CM)</t>
  </si>
  <si>
    <t>TOTAL GERAL=</t>
  </si>
  <si>
    <t>COMP</t>
  </si>
  <si>
    <t>LARGURA</t>
  </si>
  <si>
    <t>ÁREA IDEM AO ITEM ANTERIOR=</t>
  </si>
  <si>
    <t>ALTURA=</t>
  </si>
  <si>
    <t>IDEM AO ITEM ANTERIOR=</t>
  </si>
  <si>
    <t>TELA EQ92</t>
  </si>
  <si>
    <t>TELA EQ92=</t>
  </si>
  <si>
    <t>KG/M²</t>
  </si>
  <si>
    <t>PESO(KG/M²)</t>
  </si>
  <si>
    <t>ÁREA (M²)</t>
  </si>
  <si>
    <t>ESTRUTURAL</t>
  </si>
  <si>
    <t>ARQUITETURA</t>
  </si>
  <si>
    <t>3.1</t>
  </si>
  <si>
    <t>3.1.1</t>
  </si>
  <si>
    <t>3.2</t>
  </si>
  <si>
    <t>3.2.1</t>
  </si>
  <si>
    <t>3.2.2</t>
  </si>
  <si>
    <t>SERVIÇOS DO CANTEIRO</t>
  </si>
  <si>
    <t>3.3</t>
  </si>
  <si>
    <t>3.3.1</t>
  </si>
  <si>
    <t>3.3.2</t>
  </si>
  <si>
    <t>REPETE</t>
  </si>
  <si>
    <t xml:space="preserve">EXECUÇÃO DE PISO INTERNO </t>
  </si>
  <si>
    <t xml:space="preserve">EXECUÇÃO DE PISOS EXTERNOS </t>
  </si>
  <si>
    <t>3.2.1.1</t>
  </si>
  <si>
    <t>3.2.1.2</t>
  </si>
  <si>
    <t>3.2.2.1</t>
  </si>
  <si>
    <t>3.2.2.2</t>
  </si>
  <si>
    <t>3.2.2.3</t>
  </si>
  <si>
    <t>LASTRO DE PEDRA DE 5CM</t>
  </si>
  <si>
    <t>SOLEIRA EM GRANILITE</t>
  </si>
  <si>
    <t>PISO GRANILITE</t>
  </si>
  <si>
    <t>RODAPÉ PISO GRANILITE</t>
  </si>
  <si>
    <t>PORCELANATO</t>
  </si>
  <si>
    <t>VOLUME=</t>
  </si>
  <si>
    <t>REVESTIMENTOS</t>
  </si>
  <si>
    <t>FORROS</t>
  </si>
  <si>
    <t>3.1.1.1</t>
  </si>
  <si>
    <t>3.1.1.2</t>
  </si>
  <si>
    <t>3.3.1.1</t>
  </si>
  <si>
    <t>3.3.1.2</t>
  </si>
  <si>
    <t>3.3.1.3</t>
  </si>
  <si>
    <t>3.3.2.1</t>
  </si>
  <si>
    <t>PESO KG</t>
  </si>
  <si>
    <t>ESTRUTURA METÁLICA</t>
  </si>
  <si>
    <t>3.4</t>
  </si>
  <si>
    <t>3.4.1</t>
  </si>
  <si>
    <t>3.4.1.1</t>
  </si>
  <si>
    <t>3.4.1.2</t>
  </si>
  <si>
    <t>3.4.1.3</t>
  </si>
  <si>
    <t>3.4.2</t>
  </si>
  <si>
    <t>3.4.2.1</t>
  </si>
  <si>
    <t>3.4.2.2</t>
  </si>
  <si>
    <t>3.4.2.3</t>
  </si>
  <si>
    <t>3.4.2.4</t>
  </si>
  <si>
    <t>3.4.2.5</t>
  </si>
  <si>
    <t>3.4.2.6</t>
  </si>
  <si>
    <t>3.4.3</t>
  </si>
  <si>
    <t>3.4.3.1</t>
  </si>
  <si>
    <t>3.4.3.2</t>
  </si>
  <si>
    <t>3.4.3.3</t>
  </si>
  <si>
    <t>3.4.3.4</t>
  </si>
  <si>
    <t>3.4.3.5</t>
  </si>
  <si>
    <t>PORTA COMPLETA DE 0,90 X 2,10</t>
  </si>
  <si>
    <t>3.3.1.4</t>
  </si>
  <si>
    <t>3.3.1.5</t>
  </si>
  <si>
    <t>3.5</t>
  </si>
  <si>
    <t>3.5.1</t>
  </si>
  <si>
    <t>3.5.2</t>
  </si>
  <si>
    <t>3.5.3</t>
  </si>
  <si>
    <t>3.5.4</t>
  </si>
  <si>
    <t>3.5.5</t>
  </si>
  <si>
    <t>3.5.6</t>
  </si>
  <si>
    <t>3.5.7</t>
  </si>
  <si>
    <t>REDE DE ÁGUA FRIA</t>
  </si>
  <si>
    <t>4.1</t>
  </si>
  <si>
    <t>4.1.1</t>
  </si>
  <si>
    <t>4.1.1.1</t>
  </si>
  <si>
    <t>4.1.1.2</t>
  </si>
  <si>
    <t>4.1.1.3</t>
  </si>
  <si>
    <t>RESERVATÓRIO E ALIMENTACÃO</t>
  </si>
  <si>
    <t>4.1.2</t>
  </si>
  <si>
    <t>4.1.2.2</t>
  </si>
  <si>
    <t>4.1.2.3</t>
  </si>
  <si>
    <t>4.1.2.4</t>
  </si>
  <si>
    <t>4.1.2.5</t>
  </si>
  <si>
    <t>4.1.2.6</t>
  </si>
  <si>
    <t>4.1.2.7</t>
  </si>
  <si>
    <t>4.1.2.8</t>
  </si>
  <si>
    <t>4.1.2.9</t>
  </si>
  <si>
    <t>4.1.2.10</t>
  </si>
  <si>
    <t>4.1.2.11</t>
  </si>
  <si>
    <t>4.1.2.12</t>
  </si>
  <si>
    <t>4.1.2.13</t>
  </si>
  <si>
    <t>LOUÇAS E METAIS</t>
  </si>
  <si>
    <t>08.16.089</t>
  </si>
  <si>
    <t>08.16.090</t>
  </si>
  <si>
    <t>REDE DE ESGOTO</t>
  </si>
  <si>
    <t>08.10.056</t>
  </si>
  <si>
    <t>4.2</t>
  </si>
  <si>
    <t>REDE DE ÁGUAS PLUVIAIS</t>
  </si>
  <si>
    <t>REDE DE GÁS</t>
  </si>
  <si>
    <t>4.2.1</t>
  </si>
  <si>
    <t>4.2.2</t>
  </si>
  <si>
    <t>4.2.3</t>
  </si>
  <si>
    <t>4.2.4</t>
  </si>
  <si>
    <t>4.2.5</t>
  </si>
  <si>
    <t>4.2.6</t>
  </si>
  <si>
    <t>4.3</t>
  </si>
  <si>
    <t>4.3.1</t>
  </si>
  <si>
    <t>4.3.2</t>
  </si>
  <si>
    <t>4.3.3</t>
  </si>
  <si>
    <t>4.3.4</t>
  </si>
  <si>
    <t>4.4</t>
  </si>
  <si>
    <t>4.4.1</t>
  </si>
  <si>
    <t>4.4.2</t>
  </si>
  <si>
    <t>4.4.3</t>
  </si>
  <si>
    <t>4.4.4</t>
  </si>
  <si>
    <t>4.4.5</t>
  </si>
  <si>
    <t>COEFICIÊNTE</t>
  </si>
  <si>
    <t>INSTALAÇÕES HIDROSSANITÁRIAS,GÁS E INCÊNDIO</t>
  </si>
  <si>
    <t>08.80.040</t>
  </si>
  <si>
    <t>4.4.6</t>
  </si>
  <si>
    <t>INSTALAÇÕES ELÉTRICAS</t>
  </si>
  <si>
    <t>COMPONENTES</t>
  </si>
  <si>
    <t>SISTEMA DE PROTEÇÃO DE ATERRAMENTO</t>
  </si>
  <si>
    <t>INFRAESTRUTURA</t>
  </si>
  <si>
    <t>CONDUTORES</t>
  </si>
  <si>
    <t xml:space="preserve">TELEFONIA E TECNOLOGIA DA INFORMAÇÃO - T.I. </t>
  </si>
  <si>
    <t>SISTEMA DE PROTEÇÃO A DESCARGAS ATMOSFÉRICAS</t>
  </si>
  <si>
    <t>5.1</t>
  </si>
  <si>
    <t>5.2</t>
  </si>
  <si>
    <t>5.2.1</t>
  </si>
  <si>
    <t>5.2.2</t>
  </si>
  <si>
    <t>5.2.3</t>
  </si>
  <si>
    <t>5.2.4</t>
  </si>
  <si>
    <t>5.1.1</t>
  </si>
  <si>
    <t>5.1.2</t>
  </si>
  <si>
    <t>5.1.3</t>
  </si>
  <si>
    <t>5.1.4</t>
  </si>
  <si>
    <t>6.1</t>
  </si>
  <si>
    <t>6.1.1</t>
  </si>
  <si>
    <t>6.1.2</t>
  </si>
  <si>
    <t>6.1.3</t>
  </si>
  <si>
    <t>6.2</t>
  </si>
  <si>
    <t>6.2.1</t>
  </si>
  <si>
    <t>6.2.2</t>
  </si>
  <si>
    <t>6.2.3</t>
  </si>
  <si>
    <t>6.2.4</t>
  </si>
  <si>
    <t>7.1</t>
  </si>
  <si>
    <t>7.2</t>
  </si>
  <si>
    <t>PADRÃO DE ENTRADA</t>
  </si>
  <si>
    <t>5.3</t>
  </si>
  <si>
    <t>5.4</t>
  </si>
  <si>
    <t>5.5</t>
  </si>
  <si>
    <t>5.6</t>
  </si>
  <si>
    <t>5.3.1</t>
  </si>
  <si>
    <t>5.3.2</t>
  </si>
  <si>
    <t>5.3.3</t>
  </si>
  <si>
    <t>5.3.4</t>
  </si>
  <si>
    <t>5.4.1</t>
  </si>
  <si>
    <t>5.4.2</t>
  </si>
  <si>
    <t>5.5.1</t>
  </si>
  <si>
    <t>5.5.2</t>
  </si>
  <si>
    <t>5.6.1</t>
  </si>
  <si>
    <t>5.6.2</t>
  </si>
  <si>
    <t>5.6.3</t>
  </si>
  <si>
    <t>5.6.4</t>
  </si>
  <si>
    <t>5.6.5</t>
  </si>
  <si>
    <t>5.6.6</t>
  </si>
  <si>
    <t>5.6.7</t>
  </si>
  <si>
    <t>5.6.8</t>
  </si>
  <si>
    <t>5.6.9</t>
  </si>
  <si>
    <t>5.6.10</t>
  </si>
  <si>
    <t>6.2.5</t>
  </si>
  <si>
    <t>6.2.6</t>
  </si>
  <si>
    <t>CALHA</t>
  </si>
  <si>
    <t>RUFO</t>
  </si>
  <si>
    <t>CAIXA PLUVIAL</t>
  </si>
  <si>
    <t>W.C. PNE</t>
  </si>
  <si>
    <t>TANQUE</t>
  </si>
  <si>
    <t>ÁREA EXTERNA</t>
  </si>
  <si>
    <t>PIA DA COZINHA</t>
  </si>
  <si>
    <t>TANQUE ÁREA DE SERVIÇO</t>
  </si>
  <si>
    <t>TONEIRA DE JARDIM</t>
  </si>
  <si>
    <t>PIA COZINHA</t>
  </si>
  <si>
    <t>RAMAL DE ALIMENTAÇÃO</t>
  </si>
  <si>
    <t>BOIA DA CAIXA D' ÁGUA</t>
  </si>
  <si>
    <t>BAN. MASCULINO</t>
  </si>
  <si>
    <t>4.1.2.1</t>
  </si>
  <si>
    <t>BAN. FEMININO ALUNOS</t>
  </si>
  <si>
    <t>W.C. PNE - (0,80 X 0,60)</t>
  </si>
  <si>
    <t>BAN. MASCULINO ALUNOS</t>
  </si>
  <si>
    <t xml:space="preserve">BAN. FEMININO </t>
  </si>
  <si>
    <t xml:space="preserve">BAN. FEMININO ALUNOS </t>
  </si>
  <si>
    <t>TESTE DO GÁS</t>
  </si>
  <si>
    <t>ABRIGO DO GÁS</t>
  </si>
  <si>
    <t>TUBULAÇÃO</t>
  </si>
  <si>
    <t xml:space="preserve">PROTEÇÃO </t>
  </si>
  <si>
    <t>SISTEMA DE GÁS</t>
  </si>
  <si>
    <t>Telhamento em chapa de aço pré-pintada com epóxi e poliéster, tipo sanduíche, espessura de 0,50 mm, com poliisocianurato (PIR)</t>
  </si>
  <si>
    <t>44.01.820</t>
  </si>
  <si>
    <t>Bacia sifonada com caixa de descarga acoplada com tampa - 6 litros</t>
  </si>
  <si>
    <t>05.81.080</t>
  </si>
  <si>
    <t>PORTA CADEADO EM FERRO PINTADO - DE 60MM - PESO MIN 25G</t>
  </si>
  <si>
    <t>08.02.005</t>
  </si>
  <si>
    <t>AG-08 ABRIGO PARA GAS COM 2 BUJOES DE 13 KG</t>
  </si>
  <si>
    <t>TERMINAL DE VENTILACAO EM PVC P/ESGOTO DN 50MM (2")</t>
  </si>
  <si>
    <t>BR-01 BACIA P/ SANITARIO ACESSIVEL</t>
  </si>
  <si>
    <t>BR-02 LAVATORIO  PARA SANITARIO ACESSIVEL</t>
  </si>
  <si>
    <t>09.02.077</t>
  </si>
  <si>
    <t>CONJ 4 CABOS P/ ENTRADA ENERGIA SECCAO 70MM2 C/ ELETRODUTOS</t>
  </si>
  <si>
    <t>09.04.025</t>
  </si>
  <si>
    <t>QUADRO GERAL - DISJUNTOR TERMO MAGNETICO 3X125A A 3X225A</t>
  </si>
  <si>
    <t>09.84.020</t>
  </si>
  <si>
    <t>ESPELHO DE 4'X2'</t>
  </si>
  <si>
    <t>15.01.005</t>
  </si>
  <si>
    <t>PINTURA PARA ESTRUTURA DE ALUMINIO C/ TINTA ESMALTE AUTOMOTIVA</t>
  </si>
  <si>
    <t>16.03.302</t>
  </si>
  <si>
    <t>ARBUSTO CLÚSIA H=0,50 A 0,70M</t>
  </si>
  <si>
    <t>CONTRAMARCO DE ALUMÍNIO, FIXAÇÃO COM PARAFUSO - FORNECIMENTO E INSTALAÇÃO. AF_11/2024</t>
  </si>
  <si>
    <t>2.1.2</t>
  </si>
  <si>
    <t>2.3.7</t>
  </si>
  <si>
    <t>2.3.8</t>
  </si>
  <si>
    <t>2.3.9</t>
  </si>
  <si>
    <t>2.4</t>
  </si>
  <si>
    <t>2.4.1</t>
  </si>
  <si>
    <t>PREVISÃO DE DURAÇÃO 6 MESES</t>
  </si>
  <si>
    <t>SABESP=</t>
  </si>
  <si>
    <t>ANDAIMES = PERÍODO DE 6 MESES</t>
  </si>
  <si>
    <t>ESTRUTURA</t>
  </si>
  <si>
    <t>ACABAMENTO</t>
  </si>
  <si>
    <t>ÍNDICE</t>
  </si>
  <si>
    <t>Construção Principal</t>
  </si>
  <si>
    <t>Canteiro de obras</t>
  </si>
  <si>
    <t>O projeto prevê a implementação de taludes nos fundos e no lado direito da edificação, com o objetivo de garantir a estabilidade do terreno e atender às exigências geotécnicas da área.</t>
  </si>
  <si>
    <t>ALTURA DA MOVIMENTAÇÃO DE TERRA=</t>
  </si>
  <si>
    <t>ÁREA DO TERRENO PARA CORTE E ATERRO=</t>
  </si>
  <si>
    <t>2.5</t>
  </si>
  <si>
    <t>2.5.1</t>
  </si>
  <si>
    <t>2.5.2</t>
  </si>
  <si>
    <t>2.5.3</t>
  </si>
  <si>
    <t>2.5.4</t>
  </si>
  <si>
    <t>PISO ESTRUTUTAL</t>
  </si>
  <si>
    <t>ESTRUTURAS METÁLICAS E SUPERESTRUTURA</t>
  </si>
  <si>
    <t>2.3.11</t>
  </si>
  <si>
    <t>TERRAPLANAGEM, CORTE E ATERRO</t>
  </si>
  <si>
    <t>2.6</t>
  </si>
  <si>
    <t>2.6.1</t>
  </si>
  <si>
    <t>2.6.2</t>
  </si>
  <si>
    <t>2.6.3</t>
  </si>
  <si>
    <t>2.3.10</t>
  </si>
  <si>
    <t>B2 (ALTURA 70 CM+ LASTRO 5 CM)</t>
  </si>
  <si>
    <t>TOTAL ESCAVAÇÃO=</t>
  </si>
  <si>
    <t xml:space="preserve">TAXA DE MOBILIZAÇÃO  </t>
  </si>
  <si>
    <t xml:space="preserve"> FUNDAÇÃO </t>
  </si>
  <si>
    <t>BLOCOS DE FUNDAÇÃO 2 ESTACAS</t>
  </si>
  <si>
    <t>FORMA DOS BLOCOS 2 ESTACAS</t>
  </si>
  <si>
    <t>FORMA VIGA BALDRAME</t>
  </si>
  <si>
    <t xml:space="preserve">LASTRO DE PEDRA </t>
  </si>
  <si>
    <t>CONFORME PROJETO ESTRUTURAL</t>
  </si>
  <si>
    <t xml:space="preserve"> BLOCOS 2 ESTACAS</t>
  </si>
  <si>
    <t xml:space="preserve"> VIGA BALDRAME</t>
  </si>
  <si>
    <t>IDEM AO ITEM ANTERIOR</t>
  </si>
  <si>
    <t>PERÍMETRO DA VIGA=</t>
  </si>
  <si>
    <t>PERÍMETRO TOTAL=</t>
  </si>
  <si>
    <t>2.4.2</t>
  </si>
  <si>
    <t>2.4.3</t>
  </si>
  <si>
    <t>Conforme o critério de medição da CDHU, a contratada deverá apresentar um projeto de estrutura metálica acompanhado do ART (Anotação de Responsabilidade Técnica), seguindo o modelo especificado na licitação, que é o indicado para o cálculo.</t>
  </si>
  <si>
    <t>2.4.4</t>
  </si>
  <si>
    <t>ÁREA DA FORMA</t>
  </si>
  <si>
    <t>LATERAL DA FORMA</t>
  </si>
  <si>
    <t>2.5.5</t>
  </si>
  <si>
    <t>2.5.6</t>
  </si>
  <si>
    <t>2.5.7</t>
  </si>
  <si>
    <t>2.5.8</t>
  </si>
  <si>
    <t>Brita graduada simples - BGS</t>
  </si>
  <si>
    <t>Lona plástica simples</t>
  </si>
  <si>
    <t>TELA Q196</t>
  </si>
  <si>
    <t xml:space="preserve">TELA </t>
  </si>
  <si>
    <t>DIMENSÕES</t>
  </si>
  <si>
    <t>2,45 X 6</t>
  </si>
  <si>
    <t>2,45 X 3</t>
  </si>
  <si>
    <t>1,22 X 6</t>
  </si>
  <si>
    <t>1,22 X 3</t>
  </si>
  <si>
    <t>PAINÉIS INTERNOS</t>
  </si>
  <si>
    <t>CA50 - DIÂMETRO (mm)</t>
  </si>
  <si>
    <t>CONCRETAGEM DO PISO 25 Mpa</t>
  </si>
  <si>
    <t>PISO EM CONCRETO</t>
  </si>
  <si>
    <t>JUNTA AO REDOR DO PISO</t>
  </si>
  <si>
    <t>JUNTA NO MEIO DO PISO</t>
  </si>
  <si>
    <t>PERIMETRO</t>
  </si>
  <si>
    <t>EM CM</t>
  </si>
  <si>
    <t>PROFUNDIDADE</t>
  </si>
  <si>
    <t>VOLUME</t>
  </si>
  <si>
    <t>2.6.4</t>
  </si>
  <si>
    <t>2.6.5</t>
  </si>
  <si>
    <t>2.6.6</t>
  </si>
  <si>
    <t>2.6.7</t>
  </si>
  <si>
    <t>2.6.8</t>
  </si>
  <si>
    <t>QUANTIDADE LADO DIREITO</t>
  </si>
  <si>
    <t xml:space="preserve">QUANTIDADE LADO ESQUERDO </t>
  </si>
  <si>
    <t>CANALETA DO MURO</t>
  </si>
  <si>
    <t>N1 - 4 ∅ 8 C= 2M</t>
  </si>
  <si>
    <t>N2 - 20 ∅ 6,3 CD 15CM</t>
  </si>
  <si>
    <t>ESTRIBO</t>
  </si>
  <si>
    <t>FORMA DOS PILARES</t>
  </si>
  <si>
    <t>LADO</t>
  </si>
  <si>
    <t>CONCRETO DOS PILARES</t>
  </si>
  <si>
    <t>MURO LADO DIREITO</t>
  </si>
  <si>
    <t xml:space="preserve">MURO LADO ESQUERDO </t>
  </si>
  <si>
    <t>3.1.1.3</t>
  </si>
  <si>
    <t>3.1.1.4</t>
  </si>
  <si>
    <t>3.1.1.5</t>
  </si>
  <si>
    <t>3.1.1.6</t>
  </si>
  <si>
    <t>ABERTURAS</t>
  </si>
  <si>
    <t>Alojamento I</t>
  </si>
  <si>
    <t>Alojamento II</t>
  </si>
  <si>
    <t>Alojamento III</t>
  </si>
  <si>
    <t>Alojamento IV</t>
  </si>
  <si>
    <t>COB/Administração</t>
  </si>
  <si>
    <t>Circulação</t>
  </si>
  <si>
    <t>Área de Convivência</t>
  </si>
  <si>
    <t>WC PNE/DML</t>
  </si>
  <si>
    <t>BWC I</t>
  </si>
  <si>
    <t>BWC II</t>
  </si>
  <si>
    <t>DML</t>
  </si>
  <si>
    <t>Divisão da Caixa d'água</t>
  </si>
  <si>
    <t>Divisão Interna - garagem/ambientes</t>
  </si>
  <si>
    <t>Fachada Lateral Direita</t>
  </si>
  <si>
    <t>COBERTURA =</t>
  </si>
  <si>
    <t>PAINÉIS E REVESTIMENTOS</t>
  </si>
  <si>
    <t>PAINÉIS</t>
  </si>
  <si>
    <t>3.1.2</t>
  </si>
  <si>
    <t>3.1.2.1</t>
  </si>
  <si>
    <t>3.1.2.2</t>
  </si>
  <si>
    <t>3.1.2.3</t>
  </si>
  <si>
    <t>3.1.2.4</t>
  </si>
  <si>
    <t>CDHU197</t>
  </si>
  <si>
    <t>3.3.2.2</t>
  </si>
  <si>
    <t>3.3.2.3</t>
  </si>
  <si>
    <t>3.3.2.4</t>
  </si>
  <si>
    <t>3.3.2.5</t>
  </si>
  <si>
    <t>3.3.2.6</t>
  </si>
  <si>
    <t>3.3.2.7</t>
  </si>
  <si>
    <t>3.3.2.8</t>
  </si>
  <si>
    <t>3.3.2.9</t>
  </si>
  <si>
    <t>3.3.2.10</t>
  </si>
  <si>
    <t>3.3.2.11</t>
  </si>
  <si>
    <t>3.3.2.12</t>
  </si>
  <si>
    <t>Circulação I</t>
  </si>
  <si>
    <t>Circulação II</t>
  </si>
  <si>
    <t>Circulação III</t>
  </si>
  <si>
    <t>ÁREA DAS CONDENSADORAS</t>
  </si>
  <si>
    <t>COB - Administração</t>
  </si>
  <si>
    <t>CIRCULAÇÃO ENTRE ÁREA DE SERVIÇO E ÁREA CONDENSADORAS</t>
  </si>
  <si>
    <t>PIA NA ÁREA DE CONVIVÊNCIA</t>
  </si>
  <si>
    <t>3.3.1.6</t>
  </si>
  <si>
    <t>3.3.1.7</t>
  </si>
  <si>
    <t>3.3.1.8</t>
  </si>
  <si>
    <t>3.3.1.9</t>
  </si>
  <si>
    <t>3.3.1.10</t>
  </si>
  <si>
    <t>3.3.1.11</t>
  </si>
  <si>
    <t>3.3.1.12</t>
  </si>
  <si>
    <t>CONTRAPISO IMPERMEABILIZADO</t>
  </si>
  <si>
    <t>REGULARIZAÇÃO DAS ÁREA MOLHADAS</t>
  </si>
  <si>
    <t>PORCELANATO ANTIDERRAPANTE</t>
  </si>
  <si>
    <t>RESINA NO PISO - ITEM 3.3.1.5</t>
  </si>
  <si>
    <t>RESINA NO RODAPÉ - ITEM 3.3.1.6</t>
  </si>
  <si>
    <t>RESINA NA SOLEIRA - ITEM 3.3.1.7</t>
  </si>
  <si>
    <t>PISO EM CIMENTO QUEIMADO</t>
  </si>
  <si>
    <t>RODAPÉ</t>
  </si>
  <si>
    <t>ESTACIONAMENTO</t>
  </si>
  <si>
    <t>LONA PLÁSTICA</t>
  </si>
  <si>
    <t>MALHA DUPLA - TELA EQ92</t>
  </si>
  <si>
    <t>KG TOTAL=</t>
  </si>
  <si>
    <t>CORTE E JUNTA DE DILATAÇÃO</t>
  </si>
  <si>
    <t>JUNTA DE DILATAÇÃO</t>
  </si>
  <si>
    <t>TALUDES</t>
  </si>
  <si>
    <t>GRAMA</t>
  </si>
  <si>
    <t>ÁREA DA FRENTE (JARDIM)</t>
  </si>
  <si>
    <t>JARDIM DA FRENTE</t>
  </si>
  <si>
    <t>ÁREA DO ESTACIONAMENTO NO FUNDOS (5,50 X 10,50)=</t>
  </si>
  <si>
    <t>MASTRO DAS BANDEIRAS</t>
  </si>
  <si>
    <t>COBERTURA NA COR VERMELHA</t>
  </si>
  <si>
    <t>ESQUADRIAS DE MADEIRA</t>
  </si>
  <si>
    <t>PORTAS, ESQUADRIAS, GRADES E PORTÕES</t>
  </si>
  <si>
    <t>PORTA COMPLETA DE 70CM</t>
  </si>
  <si>
    <t>PORTA COMPLETA DE 80CM</t>
  </si>
  <si>
    <t>FERRAGEM DAS PORTAS DE 70 E 80 CM</t>
  </si>
  <si>
    <t>IDEM AO ITEM 3.4.1.1</t>
  </si>
  <si>
    <t>IDEM AO ITEM 3.4.1.2</t>
  </si>
  <si>
    <t>CONTRAMARCO</t>
  </si>
  <si>
    <t>Alojamento I (1,10 x 0,50)</t>
  </si>
  <si>
    <t>Alojamento II (1,10 x 0,50)</t>
  </si>
  <si>
    <t>Alojamento III (1,10 x 0,50)</t>
  </si>
  <si>
    <t>Alojamento IV (1,10 x 0,50)</t>
  </si>
  <si>
    <t>BWC I (1,10 x 0,50)</t>
  </si>
  <si>
    <t>BWC II (1,10 x 0,50)</t>
  </si>
  <si>
    <t>Almoxarifado (2,20 x 0,50)</t>
  </si>
  <si>
    <t>COB - Administração (2,20 x 0,50)</t>
  </si>
  <si>
    <t>Área de Convivência (3,50 x 0,50)</t>
  </si>
  <si>
    <t>WC PNE (0,80 x 0,50)</t>
  </si>
  <si>
    <t>DML (0,50 x 1,10)</t>
  </si>
  <si>
    <t>CAIXILHO DE ALUMÍNIO DE CORRER</t>
  </si>
  <si>
    <t>Almoxarifado (2,20 x 0,50 - 4 Folhas)</t>
  </si>
  <si>
    <t>COB - Administração (2,20 x 0,50 - 2 Folhas)</t>
  </si>
  <si>
    <t xml:space="preserve">COB - Administração (2,20 x 0,50 - 4 Folhas) </t>
  </si>
  <si>
    <t>Alojamento I (1,10 x 0,50 - 2 Folhas)</t>
  </si>
  <si>
    <t>Alojamento II (1,10 x 0,50 - 2 Folhas)</t>
  </si>
  <si>
    <t>Alojamento III (1,10 x 0,50 - 2 Folhas)</t>
  </si>
  <si>
    <t>Alojamento IV (1,10 x 0,50 - 2 Folhas)</t>
  </si>
  <si>
    <t>BWC I (1,10 x 0,50 - 2 Folhas)</t>
  </si>
  <si>
    <t>BWC II (1,10 x 0,50 - 2 Folhas)</t>
  </si>
  <si>
    <t>Área de Convivência (3,50 x 0,50 - 4 Folhas)</t>
  </si>
  <si>
    <t>WC PNE (0,80 x 0,50 - 2 Folhas)</t>
  </si>
  <si>
    <t>CAIXILHO DE ALUMÍNIO DE BASCULANTE</t>
  </si>
  <si>
    <t>PORTA DE ENTRADA DE CORRER EM ALUMÍNIO</t>
  </si>
  <si>
    <t xml:space="preserve">Almoxarifado (1,20 x 2,10) </t>
  </si>
  <si>
    <t>Lanterninho - Frontal (10,56 x 0,50)</t>
  </si>
  <si>
    <t>Lanterninho - Posterior (10,56 x 0,47)</t>
  </si>
  <si>
    <t>Garagem Operacional - Fachada Posterior (6,60 x 1,0)</t>
  </si>
  <si>
    <t xml:space="preserve">Brise deverá ser pintado na cor vermelha </t>
  </si>
  <si>
    <t>Garagem Operacional (4,0 x 4,0)</t>
  </si>
  <si>
    <t>QUANTIDADE=</t>
  </si>
  <si>
    <t>Área das Condensadoras</t>
  </si>
  <si>
    <t>PORTÃO DE ABRIR</t>
  </si>
  <si>
    <t>Área das Condensadoras (0,70 X 2,10)</t>
  </si>
  <si>
    <t>PORTINHOLA</t>
  </si>
  <si>
    <t xml:space="preserve">COB - Administração (0,60 X 0,80) </t>
  </si>
  <si>
    <t>GRADES DE PROTEÇÃO</t>
  </si>
  <si>
    <t>EMASSAMENTO ACRÍLICO</t>
  </si>
  <si>
    <t>Garagem Operacional</t>
  </si>
  <si>
    <t>Divisão Interna - Caixa d'água</t>
  </si>
  <si>
    <t>COB</t>
  </si>
  <si>
    <t>EMASSAMENTO PVA</t>
  </si>
  <si>
    <t>PINTURA DAS ESQUADRIAS E GRADES</t>
  </si>
  <si>
    <t>2.4.5</t>
  </si>
  <si>
    <t>PERFIS DOS PILARES, VIGAS E CONTRAVENTAMENTOS</t>
  </si>
  <si>
    <t>CHAPAS, SUPORTES DE TERÇA E TERÇAS</t>
  </si>
  <si>
    <t>COR:  CINZA PLATINA</t>
  </si>
  <si>
    <t>IDEM AO ITEM 2.4.2</t>
  </si>
  <si>
    <t>IDEM AO ITEM 2.4.1</t>
  </si>
  <si>
    <t>PINTURA NO PISO</t>
  </si>
  <si>
    <t>LINHAS DEMARCATÓRIAS NA COBERTURA DE ESTACIONAMENTO NOS FUNDOS</t>
  </si>
  <si>
    <t>GARAGEM OPERACIONAL</t>
  </si>
  <si>
    <t>FDE 01/25</t>
  </si>
  <si>
    <t>SINAPI 01/25</t>
  </si>
  <si>
    <t>4.1.1.4</t>
  </si>
  <si>
    <t>4.1.1.5</t>
  </si>
  <si>
    <t>4.1.1.6</t>
  </si>
  <si>
    <t>4.1.1.7</t>
  </si>
  <si>
    <t>4.1.1.8</t>
  </si>
  <si>
    <t>4.1.1.9</t>
  </si>
  <si>
    <t>4.1.1.10</t>
  </si>
  <si>
    <t>4.1.1.11</t>
  </si>
  <si>
    <t>4.1.2.14</t>
  </si>
  <si>
    <t>4.1.2.15</t>
  </si>
  <si>
    <t>4.1.2.16</t>
  </si>
  <si>
    <t>4.1.2.17</t>
  </si>
  <si>
    <t>CAIXA D' ÁGUA DE 1.000 LITROS</t>
  </si>
  <si>
    <t>ALIMENTAÇÃO CAIXA D' ÁGUA</t>
  </si>
  <si>
    <t>EXTRAVASOR E LIMPEZA</t>
  </si>
  <si>
    <t>LIGAÇÃO E ALIMENTEÇÃO PRESSURIZADOR</t>
  </si>
  <si>
    <t>6.20</t>
  </si>
  <si>
    <t>ALIMENTAÇÃO DAS DESCIDAS</t>
  </si>
  <si>
    <t>PRESSURIZADOR</t>
  </si>
  <si>
    <t xml:space="preserve">BAN. FEMININO - (1,20 X 0,60)  </t>
  </si>
  <si>
    <t xml:space="preserve">BAN. MASCULINO  - (1,20 X 0,60) </t>
  </si>
  <si>
    <t>TORNEIRA PARA TANQUE</t>
  </si>
  <si>
    <t>M²</t>
  </si>
  <si>
    <t>BANCADA DA COZINHA</t>
  </si>
  <si>
    <t>APOIO BANCA PARA PIA DA COZINHA</t>
  </si>
  <si>
    <t>BAN. FEMININO</t>
  </si>
  <si>
    <t>PIA  COZINHA</t>
  </si>
  <si>
    <t>CAIXA DE GORDURA</t>
  </si>
  <si>
    <t>CAIXA DE INSPEÇÃO</t>
  </si>
  <si>
    <t>DESCIDA PLUVIAL</t>
  </si>
  <si>
    <t>4.5</t>
  </si>
  <si>
    <t>4.5.1</t>
  </si>
  <si>
    <t>4.5.2</t>
  </si>
  <si>
    <t>4.5.3</t>
  </si>
  <si>
    <t>4.5.4</t>
  </si>
  <si>
    <t>SISTEMA DE INCÊNDIO</t>
  </si>
  <si>
    <t xml:space="preserve">Área de Convivência </t>
  </si>
  <si>
    <t>PLACA EXTINTOR DE INCÊNDIO</t>
  </si>
  <si>
    <t>PLACAS</t>
  </si>
  <si>
    <t>PLACA SAÍDA E EMERGÊNCIA</t>
  </si>
  <si>
    <t>ÁREA PARA PINTURA DA SINALIZAÇÃO DE EXTINTOR</t>
  </si>
  <si>
    <t>PMETT.001</t>
  </si>
  <si>
    <t>AVENIDA 01, BAIRRO DO CAMINHO NOVO, LOTEAMENTO BARÃO DE TREMEMBÉ</t>
  </si>
  <si>
    <t>CONSTRUÇÃO PARA IMPLANTAÇÃO DO POSTO DO CORPO DE BOMBEIROS NO MUNICÍPIO DE TREMEMBÉ</t>
  </si>
  <si>
    <t>ENCARGOS SOCIAIS:</t>
  </si>
  <si>
    <t>OBJETO:</t>
  </si>
  <si>
    <t>DATA BASE:</t>
  </si>
  <si>
    <t>CDHU197; FDE 01/25; SINAPI 01/25</t>
  </si>
  <si>
    <t>LOCAL:</t>
  </si>
  <si>
    <t>BDI: 20,39%</t>
  </si>
  <si>
    <t>NÃO DESONERADO</t>
  </si>
  <si>
    <t>5.1.5</t>
  </si>
  <si>
    <t>5.1.6</t>
  </si>
  <si>
    <t>5.1.7</t>
  </si>
  <si>
    <t>5.1.8</t>
  </si>
  <si>
    <t>5.1.9</t>
  </si>
  <si>
    <t>5.1.10</t>
  </si>
  <si>
    <t>5.1.11</t>
  </si>
  <si>
    <t>5.2.1.1</t>
  </si>
  <si>
    <t>5.2.2.1</t>
  </si>
  <si>
    <t>5.2.2.2</t>
  </si>
  <si>
    <t>5.2.2.3</t>
  </si>
  <si>
    <t>5.2.2.4</t>
  </si>
  <si>
    <t>5.2.2.5</t>
  </si>
  <si>
    <t>5.2.2.6</t>
  </si>
  <si>
    <t>5.2.2.7</t>
  </si>
  <si>
    <t>5.2.2.8</t>
  </si>
  <si>
    <t>5.2.3.1</t>
  </si>
  <si>
    <t>5.2.3.2</t>
  </si>
  <si>
    <t>5.2.3.3</t>
  </si>
  <si>
    <t>5.2.3.4</t>
  </si>
  <si>
    <t>5.2.3.5</t>
  </si>
  <si>
    <t>5.2.3.6</t>
  </si>
  <si>
    <t>5.2.3.7</t>
  </si>
  <si>
    <t>5.2.3.8</t>
  </si>
  <si>
    <t>5.2.4.1</t>
  </si>
  <si>
    <t>5.2.4.2</t>
  </si>
  <si>
    <t>5.2.4.3</t>
  </si>
  <si>
    <t>5.2.4.4</t>
  </si>
  <si>
    <t>5.2.4.5</t>
  </si>
  <si>
    <t>5.2.4.6</t>
  </si>
  <si>
    <t>5.3.5</t>
  </si>
  <si>
    <t>5.3.6</t>
  </si>
  <si>
    <t>5.3.7</t>
  </si>
  <si>
    <t>5.3.8</t>
  </si>
  <si>
    <t>5.3.9</t>
  </si>
  <si>
    <t>5.6.11</t>
  </si>
  <si>
    <t>5.6.12</t>
  </si>
  <si>
    <t>5.6.13</t>
  </si>
  <si>
    <t>5.6.14</t>
  </si>
  <si>
    <t>5.6.15</t>
  </si>
  <si>
    <t>5.6.16</t>
  </si>
  <si>
    <t>5.6.17</t>
  </si>
  <si>
    <t>5.6.18</t>
  </si>
  <si>
    <t>5.6.19</t>
  </si>
  <si>
    <t>5.6.20</t>
  </si>
  <si>
    <t>5.6.21</t>
  </si>
  <si>
    <t>5.6.22</t>
  </si>
  <si>
    <t>5.5.3</t>
  </si>
  <si>
    <t>5.5.4</t>
  </si>
  <si>
    <t>5.5.5</t>
  </si>
  <si>
    <t>5.5.6</t>
  </si>
  <si>
    <t>5.5.7</t>
  </si>
  <si>
    <t>7.3</t>
  </si>
  <si>
    <t>Painel termoisolante para fechamentos verticais (PIR), revestido em aço galvalume, largura útil de 1100 mm, espessura de 50 mm, com pré-pintura nas duas faces</t>
  </si>
  <si>
    <t>001.25</t>
  </si>
  <si>
    <t xml:space="preserve">Box de canto modelo em "L", com vidro incolor temperado de 8mm, acompanhado de kit de alumínio na cor branca. </t>
  </si>
  <si>
    <t>Fachada Frontal</t>
  </si>
  <si>
    <t>Fachada Lateral Esquerda</t>
  </si>
  <si>
    <t>Fachada Posterior</t>
  </si>
  <si>
    <t>Fechamento Platibanda</t>
  </si>
  <si>
    <t>-</t>
  </si>
  <si>
    <t>PMETT.002</t>
  </si>
  <si>
    <t>002.25</t>
  </si>
  <si>
    <t>4.1.2.18</t>
  </si>
  <si>
    <t>PMETT.003</t>
  </si>
  <si>
    <t>003.25</t>
  </si>
  <si>
    <t>WC 1 - Box</t>
  </si>
  <si>
    <t>WC 2 - Box</t>
  </si>
  <si>
    <t>PORTÕES, GRADES E ACESSÓRIOS</t>
  </si>
  <si>
    <t>3.4.3.6</t>
  </si>
  <si>
    <t>TOTEM=</t>
  </si>
  <si>
    <t xml:space="preserve">CONSULTAR FISCALIZAÇÃO - TOTEM DO CORPO DE BOMBEIROS COM LOGO DE SP E ESCRITAS </t>
  </si>
  <si>
    <t>2.3.12</t>
  </si>
  <si>
    <t>B2 (ALTURA 50 CM+ LASTRO 5 CM)</t>
  </si>
  <si>
    <t>BROCAS FUNDAÇÃO DO TOTEM</t>
  </si>
  <si>
    <t>TAXA</t>
  </si>
  <si>
    <t>BLOCO DE FUNDAÇÃO DO TOTEM</t>
  </si>
  <si>
    <t>3.4.3.7</t>
  </si>
  <si>
    <t>Portão Social Acesso ao Estacionamento (0,80 x 2,10)</t>
  </si>
  <si>
    <t>PORTÃO DE CORRER ACESSO AO ESTACIONAMENTO (3,50 X 2,50)</t>
  </si>
  <si>
    <t>PERFIL ESPECIAL METÁLICO PARA ACABAMENTO, 0,65 MM, COR VERMELHA</t>
  </si>
  <si>
    <t>Fechamento Lateral Descidas</t>
  </si>
  <si>
    <t>Peso Kg/m</t>
  </si>
  <si>
    <t>MALHA SIMPLES - TELA EQ92</t>
  </si>
  <si>
    <t>CONCRETO 20 Mpa</t>
  </si>
  <si>
    <t>GUIA REBAIXADA DA FRENTE</t>
  </si>
  <si>
    <t>PORTÃO GARAGEM OPERACIONAL</t>
  </si>
  <si>
    <t>ESQUADRIAS DE ALUMÍNIO E FERRO</t>
  </si>
  <si>
    <t>3.4.2.7</t>
  </si>
  <si>
    <t>PORTA DE ENTRADA DE FERRO VENEZIANA</t>
  </si>
  <si>
    <t>Duas Portas - Área de Convivência (0,80 x 2,10)</t>
  </si>
  <si>
    <t>BLOCO 1 ESTACAS - FUNDAÇÃO TOTEM</t>
  </si>
  <si>
    <t xml:space="preserve"> BLOCO 1 ESTACA</t>
  </si>
  <si>
    <t>BLOCOS 2 ESTACAS</t>
  </si>
  <si>
    <t>NOTA: MURO DEVERÁ SER EXECUTADO DE FORMA FRISADA</t>
  </si>
  <si>
    <t>GRADIL - COR VERMELHA</t>
  </si>
  <si>
    <t>ÁREA DE MANOBRA</t>
  </si>
  <si>
    <t>CORREDOR ESQUERDO</t>
  </si>
  <si>
    <t>CORREDOR DIREITO</t>
  </si>
  <si>
    <t>Gradil da Frente - Lado Esquerdo (Portão Social)</t>
  </si>
  <si>
    <t>3.5.8</t>
  </si>
  <si>
    <t>PINTURA DAS ESQUADRIAS</t>
  </si>
  <si>
    <t>ALMOXARIFADO (PORTA)</t>
  </si>
  <si>
    <t>BRISE METÁLICO</t>
  </si>
  <si>
    <t xml:space="preserve"> GRADIL DA FRENTE - LADO ESQUERDO (PORTÃO SOCIAL)</t>
  </si>
  <si>
    <t>GRADIL ÁREA DAS CONDENSADORAS</t>
  </si>
  <si>
    <t>PORTÃO ÁREA DAS CONDENSADORAS</t>
  </si>
  <si>
    <t xml:space="preserve"> PORTÃO DA FRENTE - LADO ESQUERDO (PORTÃO SOCIAL)</t>
  </si>
  <si>
    <t>PORTINHOLA COB - ADMINISTRAÇÃO</t>
  </si>
  <si>
    <t>ALOJAMENTO I</t>
  </si>
  <si>
    <t xml:space="preserve"> BWC I</t>
  </si>
  <si>
    <t xml:space="preserve"> BWC II</t>
  </si>
  <si>
    <t>PORTA ÁREA DE CONVIVÊNCIA</t>
  </si>
  <si>
    <t>GRADE ALOJAMENTO I</t>
  </si>
  <si>
    <t>GRADE ALOJAMENTO II</t>
  </si>
  <si>
    <t>GRADE ALOJAMENTO III</t>
  </si>
  <si>
    <t xml:space="preserve"> GRADE ALOJAMENTO IV</t>
  </si>
  <si>
    <t>GRADE BWC I</t>
  </si>
  <si>
    <t>GRADE BWC II</t>
  </si>
  <si>
    <t>GRADE ALMOXARIFADO</t>
  </si>
  <si>
    <t xml:space="preserve"> GRADE COB - ADMINISTRAÇÃO</t>
  </si>
  <si>
    <t>GRADE ÁREA DE CONVIVÊNCIA</t>
  </si>
  <si>
    <t>PORTÃO ACESSO ESTACIONAMENTO</t>
  </si>
  <si>
    <t>ALOJAMENTO II</t>
  </si>
  <si>
    <t>ALOJAMENTO III</t>
  </si>
  <si>
    <t>ALOJAMENTO IV</t>
  </si>
  <si>
    <t>COB - ADMINISTRAÇÃO</t>
  </si>
  <si>
    <t>PORTA COMPLETA DE 90CM</t>
  </si>
  <si>
    <t>WC - PNE</t>
  </si>
  <si>
    <t>3.4.1.4</t>
  </si>
  <si>
    <t>IDEM AO ITEM 3.4.1.3</t>
  </si>
  <si>
    <t>COR:  CINZA VERMELHA</t>
  </si>
  <si>
    <t>IDEM AO ITEM 3.1.1.1</t>
  </si>
  <si>
    <t>YURI LAGROTTI</t>
  </si>
  <si>
    <t>ENGENHEIRO CIVIL</t>
  </si>
  <si>
    <t>CREA/SP:5070464580</t>
  </si>
  <si>
    <t>3.4.3.8</t>
  </si>
  <si>
    <t>3.4.3.9</t>
  </si>
  <si>
    <t>PMETT.004</t>
  </si>
  <si>
    <t>004.25</t>
  </si>
  <si>
    <t>PMETT.005</t>
  </si>
  <si>
    <t>005.25</t>
  </si>
  <si>
    <t>Totem Luminoso em ACM – 3,00 x 0,80 m</t>
  </si>
  <si>
    <t>Kit de Letras Caixa em ACM – 80 cm e 65 cm de Altura</t>
  </si>
  <si>
    <t>Símbolo do Corpo de Bombeiros em ACM</t>
  </si>
  <si>
    <t>CORPO DE BOMBEIROS MILITAR - 80CM</t>
  </si>
  <si>
    <t>LIGUE 193 - 65CM</t>
  </si>
  <si>
    <t xml:space="preserve">CONSULTAR FISCALIZAÇÃO - FONTE IMPACT </t>
  </si>
  <si>
    <t>CONSULTAR FISCALIZAÇÃO - SÍMBOLO CORPO DE BOMBEIRO DO ESTADO DE SÃO PAULO</t>
  </si>
  <si>
    <t>2.6.9</t>
  </si>
  <si>
    <t>2.6.10</t>
  </si>
  <si>
    <t>2.6.11</t>
  </si>
  <si>
    <t>2.6.12</t>
  </si>
  <si>
    <t>FORMA PARA LAJE - COB (ADMINISTRAÇÃO)</t>
  </si>
  <si>
    <t>LAJE DO BANHEIRO PARA CAIXA D'ÁGUA - COB (ADMINISTRAÇÃO)</t>
  </si>
  <si>
    <t xml:space="preserve">ESCAVAÇÃO PARA SAPATA CORRIDA </t>
  </si>
  <si>
    <t>LEOMAR OLIVEIRA DIAS</t>
  </si>
  <si>
    <t>ENGENHEIRO CHEFE</t>
  </si>
  <si>
    <t>CREA/SP: 0600851819</t>
  </si>
  <si>
    <t>PADRÃO DE ENTRADA DE ENERGIA</t>
  </si>
  <si>
    <t>DISJUNTOR GERAL PADRÃO DE ENTRADA 150A</t>
  </si>
  <si>
    <t>OBSERVAÇÃO: O 3º DPS ESTÁ INCLUSO NO ITEM 13.1.2</t>
  </si>
  <si>
    <t>CONEXÃO DO CONDUTOR DE ATERRAMENTO PDRÃO DE ENTRADA+ NEUTRO E ATERRAMENTO DO QGBT</t>
  </si>
  <si>
    <t xml:space="preserve">TELA PARA FECHAMENTO DA CAIXA DE MEDIÇÃO TIPO III </t>
  </si>
  <si>
    <t>METRO LINEAR</t>
  </si>
  <si>
    <t>KG/ML</t>
  </si>
  <si>
    <t>SUBTOTAL</t>
  </si>
  <si>
    <t>Cantoneira 1/4 x 1</t>
  </si>
  <si>
    <t xml:space="preserve">BASE PARA A MOLDURA DA TELA PARA FECHAMENTO DA CAIXA DE MEDIÇÃO TIPO III </t>
  </si>
  <si>
    <t>Barra TEE 1/4 x 1 1/4</t>
  </si>
  <si>
    <t xml:space="preserve">BASE INTERNA PARA A MOLDURA DA TELA PARA FECHAMENTO DA CAIXA DE MEDIÇÃO TIPO III </t>
  </si>
  <si>
    <t>DOBRADIÇA PARA A MOLDURA DA TELA PARA FECHAMENTO DA CAIXA DE MEDIÇÃO TIPO III</t>
  </si>
  <si>
    <t>COEFICIENTE</t>
  </si>
  <si>
    <t>PINTURA DE ACABAMENTO DA TELA DE FECHAMENTO DA CAIXA DE MEDIÇÃO TIPO III</t>
  </si>
  <si>
    <t>PINTURA DE ACABAMENTO DO SHAFT COM CHAPA GALVANIZADA DA PAREDE EXTERNA DA UDS</t>
  </si>
  <si>
    <t>5.1.12</t>
  </si>
  <si>
    <t>QUADROS, PAINÉIS, COMPONENTES E PROTEÇÕES</t>
  </si>
  <si>
    <t>QUADROS</t>
  </si>
  <si>
    <t>QUADRO</t>
  </si>
  <si>
    <t>QGBT- QUADRO GERAL DE BAIXA TENSÃO</t>
  </si>
  <si>
    <t>QDAC - QUADRO DISTRIBUIÇÃO DE AR CONDICIONADO</t>
  </si>
  <si>
    <t>QCI - QUADRO DE COMANDO DE ILUMINAÇÃO</t>
  </si>
  <si>
    <t>Nº DENTES</t>
  </si>
  <si>
    <t>PESO PADRÃO</t>
  </si>
  <si>
    <t>PESO TOTAL</t>
  </si>
  <si>
    <t xml:space="preserve">QGBT- BARRAMENTO TIPO PENTE </t>
  </si>
  <si>
    <t xml:space="preserve">QDAC- BARRAMENTO TIPO PENTE </t>
  </si>
  <si>
    <t>SUBTOTAL 1=</t>
  </si>
  <si>
    <t>COMPRIMENTO</t>
  </si>
  <si>
    <t>QGBT- BARRAMENTO TERRA- 1" X 1/8"</t>
  </si>
  <si>
    <t>QDLF- BARRAMENTO NEUTRO- 1" X 1/8"</t>
  </si>
  <si>
    <t>SUBTOTAL 2=</t>
  </si>
  <si>
    <t>VIAS</t>
  </si>
  <si>
    <t>OBSERVAÇÃO: CONSIDERADO 1 TERMINAL POR CIRCUITO</t>
  </si>
  <si>
    <t>QGBT- QUADRO GERAL DE BAIXA TENSÃO (SAIDA DOS DJ 3~DENTRO DO QGBT PARA O BARRAMENTO PENTE)</t>
  </si>
  <si>
    <t xml:space="preserve">QGBT SAIDA DJ 150A 2VIAS </t>
  </si>
  <si>
    <t>QGBT DJ63A 1 E DJ63A 2</t>
  </si>
  <si>
    <t>QGBT- BARRAMENTO DE TERRA</t>
  </si>
  <si>
    <t>QGBT- INTERLIGAÇÃO DO BARRAMENTO DE NEUTRO AO BARRAMENTO DE TERRA</t>
  </si>
  <si>
    <t>QGBT- CONEXÕES DISJUNTOR GERAL</t>
  </si>
  <si>
    <t>QDAC</t>
  </si>
  <si>
    <t>QCI- BARRAMENTO DE TERRA</t>
  </si>
  <si>
    <t>PLACA DE ADVERTÊNCIA</t>
  </si>
  <si>
    <t>PROTEÇÕES</t>
  </si>
  <si>
    <t>QGBT- DISJUNTOR GERAL 150A</t>
  </si>
  <si>
    <t>QDAC (ENTRADA)</t>
  </si>
  <si>
    <t>QGBT- CIRCUITO 15</t>
  </si>
  <si>
    <t>QGBT- ALIMENTAÇÃO DO QDAC</t>
  </si>
  <si>
    <t>QGBT- ALIMENTAÇÃO BLOCOS (GRL1 E GRL2)</t>
  </si>
  <si>
    <t>QGBT - CIRCUITOS 18,19,20, 22, 23, 24, 25, 26, 27,29, QCI</t>
  </si>
  <si>
    <t>QDAC - 8 AR CONDICIONADOS</t>
  </si>
  <si>
    <t>QGBT - CIRCUITOS 9,11,13,17,21,,31 E 10,12,14,16, 28,30</t>
  </si>
  <si>
    <t>QGBT</t>
  </si>
  <si>
    <t>QUADRO DE COMANDO DE ILUMINAÇÃO</t>
  </si>
  <si>
    <t>QCI- BORNES SAK</t>
  </si>
  <si>
    <t xml:space="preserve">CONTATOR MODULAR </t>
  </si>
  <si>
    <t>FOTOCÉLULA</t>
  </si>
  <si>
    <t>BOTOEIRAS DE ACIONAMENTO</t>
  </si>
  <si>
    <t>SISTEMA DE ATERRAMENTO ÁREA EXTERNA</t>
  </si>
  <si>
    <t>REFORÇO ATERRAMENTO POSTES DE ILUMINAÇÃO (INTERIOR DAS CAIXAS DE CONCRETO)</t>
  </si>
  <si>
    <t>HASTE DE REFORÇO DE ATERRAMENTO DOS POSTES DE ILUMINAÇÃO</t>
  </si>
  <si>
    <t>SISTEMA DE ATERRAMENTO ÁREA EXTERNA- CONEXÃO ENTRE AS 3 HASTES</t>
  </si>
  <si>
    <t>ÁREA EXTERNA - SISTEMA DO ATERRAMENTO (PROTEÇÃO)</t>
  </si>
  <si>
    <t>PROFUND.</t>
  </si>
  <si>
    <t>COMP. TOTAL</t>
  </si>
  <si>
    <t>ÁREA INTERNA</t>
  </si>
  <si>
    <t>* (COMPT)</t>
  </si>
  <si>
    <t>5.4.3</t>
  </si>
  <si>
    <t>5.4.4</t>
  </si>
  <si>
    <t>ÁREA TÉCNICA</t>
  </si>
  <si>
    <t>ALOJAMENTO 01</t>
  </si>
  <si>
    <t xml:space="preserve">WC </t>
  </si>
  <si>
    <t>CORREDOR 01</t>
  </si>
  <si>
    <t>ALOJAMENTO 02</t>
  </si>
  <si>
    <t>ÁREA CONVIVÊNCIA</t>
  </si>
  <si>
    <t>ALOJAMENTO 03</t>
  </si>
  <si>
    <t>CORREDOR 02</t>
  </si>
  <si>
    <t>ALOJAMENTO 04</t>
  </si>
  <si>
    <t>COB ADMINISTRAÇÃO</t>
  </si>
  <si>
    <t>CORREDOR 03</t>
  </si>
  <si>
    <t>DML - DEPÓSITO MAT. LIMP.</t>
  </si>
  <si>
    <t xml:space="preserve">WC PCD </t>
  </si>
  <si>
    <t>ALMOXARIFADO</t>
  </si>
  <si>
    <t>OBSERVAÇÃO: OS ELETRODUTOS CONTABILIZADOS NOS AMBIENTES CONTEMPLAM AS DESCIDAS A PARTIR DA LAJE/FORRO E OS TRECHOS HORIZONTAIS EMBUTIDOS NA ALVENARIA</t>
  </si>
  <si>
    <t>5.4.5</t>
  </si>
  <si>
    <t>OBSERVAÇÃO: OS ELETRODUTOS CONTABILIZADOS NOS AMBIENTES CONTEMPLAM AS DESCIDAS A PARTIR DA LAJE E OS TRECHOS HORIZONTAIS EMBUTIDOS NA ALVENARIA</t>
  </si>
  <si>
    <t>5.4.6</t>
  </si>
  <si>
    <t>5.4.7</t>
  </si>
  <si>
    <t>FACHADA</t>
  </si>
  <si>
    <t>5.4.8</t>
  </si>
  <si>
    <t>5.4.9</t>
  </si>
  <si>
    <t>5.4.10</t>
  </si>
  <si>
    <t>ÁREA EXTERNA FRENTE E CORREDOR DIREITO</t>
  </si>
  <si>
    <t>5.4.11</t>
  </si>
  <si>
    <t>5.4.12</t>
  </si>
  <si>
    <t>KANAFLEX 30MM</t>
  </si>
  <si>
    <t>KANAFLEX 40MM</t>
  </si>
  <si>
    <t>KANAFLEX 100MM</t>
  </si>
  <si>
    <t>SUBTOTAL 3=</t>
  </si>
  <si>
    <t>5.4.13</t>
  </si>
  <si>
    <t>5.4.14</t>
  </si>
  <si>
    <t>5.4.15</t>
  </si>
  <si>
    <t>TRECHO 01</t>
  </si>
  <si>
    <t>HORIZONTAL 1</t>
  </si>
  <si>
    <t>TRECHO 02</t>
  </si>
  <si>
    <t>HORIZONTAL 2</t>
  </si>
  <si>
    <t>TRECHO 03</t>
  </si>
  <si>
    <t>HORIZONTAL 3</t>
  </si>
  <si>
    <t>TRECHO 04</t>
  </si>
  <si>
    <t>HORIZONTAL 4</t>
  </si>
  <si>
    <t>TRECHO 05</t>
  </si>
  <si>
    <t>VERTICAL 1</t>
  </si>
  <si>
    <t>5.4.16</t>
  </si>
  <si>
    <t>TRECHOS 1 A 5</t>
  </si>
  <si>
    <t>5.4.17</t>
  </si>
  <si>
    <t>TRECHO 06</t>
  </si>
  <si>
    <t>VERTICAL 2</t>
  </si>
  <si>
    <t>TRECHO 07</t>
  </si>
  <si>
    <t>VERTICAL 3</t>
  </si>
  <si>
    <t>TRECHO 08</t>
  </si>
  <si>
    <t>VERTICAL 4</t>
  </si>
  <si>
    <t>5.4.18</t>
  </si>
  <si>
    <t>5.4.19</t>
  </si>
  <si>
    <t>VERTICAL 5</t>
  </si>
  <si>
    <t>VERTICAL 6</t>
  </si>
  <si>
    <t>VERTICAL 7</t>
  </si>
  <si>
    <t>5.4.20</t>
  </si>
  <si>
    <t>5.4.21</t>
  </si>
  <si>
    <t>5.4.22</t>
  </si>
  <si>
    <t>5.4.23</t>
  </si>
  <si>
    <t>5.4.24</t>
  </si>
  <si>
    <t>SUPENSÃO DE ELETRODUTOS</t>
  </si>
  <si>
    <t>SUSPENSÃO DAS ELETROCALHAS 50X50mm</t>
  </si>
  <si>
    <t>SUSPENSÃO DAS ELETROCALHAS 100X50mm</t>
  </si>
  <si>
    <t>SUSPENSÃO PERFILADOS</t>
  </si>
  <si>
    <t>OBSERVAÇÃO: FOI CONSIDERADO UM PONTO DE APOIO A CADA 1,20M.</t>
  </si>
  <si>
    <t>5.4.25</t>
  </si>
  <si>
    <t>OBSERVAÇÃO: FOI CONSIDERADO UM PONTO DE APOIO A CADA 1,20M E COMPRIMENTO MÉDIO DO VERGALHÃO DE 1,70M.</t>
  </si>
  <si>
    <t>5.4.26</t>
  </si>
  <si>
    <t>5.4.27</t>
  </si>
  <si>
    <t>QM ATÉ O QGBT- CABOS DE ALIMENTAÇÃO</t>
  </si>
  <si>
    <t>3 FASES</t>
  </si>
  <si>
    <t>NEUTRO</t>
  </si>
  <si>
    <t>OBSERVAÇÃO: O CONDUTOR DE ATERRAMENTO ESTÁ CONTABILIZADO NO ITEM 13.3.7</t>
  </si>
  <si>
    <t>QGBT ATÉ O QDCA</t>
  </si>
  <si>
    <t>FASES</t>
  </si>
  <si>
    <t>TERRA</t>
  </si>
  <si>
    <t>CIRCUITO 15</t>
  </si>
  <si>
    <t>FFF+N+T</t>
  </si>
  <si>
    <t xml:space="preserve"> CIRCUITO 22 CHUVEIRO </t>
  </si>
  <si>
    <t>FF+T</t>
  </si>
  <si>
    <t xml:space="preserve"> CIRCUITO 23 CHUVEIRO </t>
  </si>
  <si>
    <t>DISTÂNCIA</t>
  </si>
  <si>
    <t>CIRCUITO 9</t>
  </si>
  <si>
    <t>CIRCUITO 11</t>
  </si>
  <si>
    <t>CIRCUITO 18</t>
  </si>
  <si>
    <t>CIRCUITO 19</t>
  </si>
  <si>
    <t>CIRCUITO 20</t>
  </si>
  <si>
    <t>CIRCUITO 31</t>
  </si>
  <si>
    <t>CIRCUITO 1 AC</t>
  </si>
  <si>
    <t>CIRCUITO 2 AC</t>
  </si>
  <si>
    <t>QDLF</t>
  </si>
  <si>
    <t>CIRCUITO 3</t>
  </si>
  <si>
    <t>CIRCUITO 4</t>
  </si>
  <si>
    <t>CIRCUITO 5</t>
  </si>
  <si>
    <t>CIRCUITO 6</t>
  </si>
  <si>
    <t>CIRCUITO 7</t>
  </si>
  <si>
    <t>CIRCUITO 8</t>
  </si>
  <si>
    <t>CIRCUITO 10</t>
  </si>
  <si>
    <t>CIRCUITO 12</t>
  </si>
  <si>
    <t>CIRCUITO 13</t>
  </si>
  <si>
    <t>CIRCUITO 14</t>
  </si>
  <si>
    <t>CIRCUITO 16</t>
  </si>
  <si>
    <t>CIRCUITO 17</t>
  </si>
  <si>
    <t>CIRCUITO 21</t>
  </si>
  <si>
    <t>CIRCUITO 24</t>
  </si>
  <si>
    <t>CIRCUITO 25</t>
  </si>
  <si>
    <t>CIRCUITO 26</t>
  </si>
  <si>
    <t>CIRCUITO 27</t>
  </si>
  <si>
    <t>CIRCUITO 28</t>
  </si>
  <si>
    <t>CIRCUITO 29</t>
  </si>
  <si>
    <t>CIRCUITO 30</t>
  </si>
  <si>
    <t>POSTES DE ILUMINAÇÃO- VAI DA LUMINÁRIA ATÉ A CAIXA DE PASSAGEM MAIS PRÓXIMA</t>
  </si>
  <si>
    <t>DISTÂNCIA POSTE ATÉ A CX</t>
  </si>
  <si>
    <t>INTERIOR POSTE ATÉ A LUMINÁRIA</t>
  </si>
  <si>
    <t>QUANTIDADE DE POSTES</t>
  </si>
  <si>
    <t>POSTES PÉTALA 4M</t>
  </si>
  <si>
    <t>POSTES SUPORTE PARA REFLETOR 8M</t>
  </si>
  <si>
    <t>WC 01</t>
  </si>
  <si>
    <t>WC 02</t>
  </si>
  <si>
    <t>CIRCUITO 19A</t>
  </si>
  <si>
    <t xml:space="preserve">ÁREA TÉCNICA </t>
  </si>
  <si>
    <t>ÁREA DE SERVIÇO + EXTERNA</t>
  </si>
  <si>
    <t>LUMINÁRIAS TIPO PÉTALA CIRCUITO 18 B</t>
  </si>
  <si>
    <t>CIRCUITO 18C</t>
  </si>
  <si>
    <t>CIRCUITO 19B</t>
  </si>
  <si>
    <t>ILUMINAÇÃO EXTERNA</t>
  </si>
  <si>
    <t>ILUMINAÇÃO EXTERNA REFLETORES CIRCUITO 20</t>
  </si>
  <si>
    <t>SISTEMA DE CAPTAÇÃO</t>
  </si>
  <si>
    <t>CAPTAÇÃO (conforme projeto)</t>
  </si>
  <si>
    <t>DESCIDA P01</t>
  </si>
  <si>
    <t>DESCIDA P02</t>
  </si>
  <si>
    <t>DESCIDA P03</t>
  </si>
  <si>
    <t>DESCIDA P04</t>
  </si>
  <si>
    <t>DESCIDA P05</t>
  </si>
  <si>
    <t>DESCIDA P06</t>
  </si>
  <si>
    <t>CAPTAÇÃO - CONFORME PROJETO</t>
  </si>
  <si>
    <t>SISTEMA DE DESCIDA</t>
  </si>
  <si>
    <t>DESCIDA -P01, P04 E P05</t>
  </si>
  <si>
    <t>DESCIDA - FACHADA FRONTAL</t>
  </si>
  <si>
    <t>DESCIDA  P01 E P04</t>
  </si>
  <si>
    <t>QUANT.</t>
  </si>
  <si>
    <t>SUBIDA TERRA</t>
  </si>
  <si>
    <t>SUBIDA CONEX.</t>
  </si>
  <si>
    <t>INTERLIGAÇÃO B.E.P</t>
  </si>
  <si>
    <t>INTERLIGAÇÃO ATERRAMENTO DE PROTEÇÃO</t>
  </si>
  <si>
    <t>DESCIDAS</t>
  </si>
  <si>
    <t>DESCIDA</t>
  </si>
  <si>
    <t>6.3</t>
  </si>
  <si>
    <t>SISTEMA DE ATERRAMENTO</t>
  </si>
  <si>
    <t>6.3.1</t>
  </si>
  <si>
    <t>ATERRAMENTO - CONFORME PROJETO</t>
  </si>
  <si>
    <t>6.3.2</t>
  </si>
  <si>
    <t>6.3.3</t>
  </si>
  <si>
    <t>6.3.4</t>
  </si>
  <si>
    <t>6.3.5</t>
  </si>
  <si>
    <t>ATERRAMENTO - CONFORME PROJETO - CAD</t>
  </si>
  <si>
    <t>6.3.6</t>
  </si>
  <si>
    <t xml:space="preserve"> ÁREA EXTERNA- CABO 50MM²</t>
  </si>
  <si>
    <t xml:space="preserve"> ÁREA EXTERNA-CABO 35MM²</t>
  </si>
  <si>
    <t>6.3.7</t>
  </si>
  <si>
    <t xml:space="preserve"> ÁREA EXTERNA- CABO 35MM²</t>
  </si>
  <si>
    <t>7.4</t>
  </si>
  <si>
    <t>ENTRADA ATÉ O RACK</t>
  </si>
  <si>
    <t>7.5</t>
  </si>
  <si>
    <t>KANAFLEX 50MM</t>
  </si>
  <si>
    <t>7.6</t>
  </si>
  <si>
    <t>7.7</t>
  </si>
  <si>
    <t>ESPESSURA</t>
  </si>
  <si>
    <t>7.8</t>
  </si>
  <si>
    <t xml:space="preserve">OBSERVAÇÃO: CONSIDERANDO QUE PARTE DO ELETRODUTO CORRUGADO FICARÁ EXPOSTA ACIMA DA FORRO, PARA A EXECUÇÃO COMPLETA DA INFRAESTRUTURA FLEXÍVEL DEVERÁ SER UTILIZADO SPIRAFLEX (ELETRODUTO EMBORRACHADO) POIS É UM PRODUTO SIMILAR AO ELETRODUTO REFORÇADO. </t>
  </si>
  <si>
    <t>7.9</t>
  </si>
  <si>
    <t>ALOJAMENTOS 1 E 2</t>
  </si>
  <si>
    <t>ALOJAMENTOS 3 E 4</t>
  </si>
  <si>
    <t>ÁREA DE CONVIVÊNCIA</t>
  </si>
  <si>
    <t>7.10</t>
  </si>
  <si>
    <t>7.11</t>
  </si>
  <si>
    <t>INFRAESTRUTURA  A PARTIR DO RACK</t>
  </si>
  <si>
    <t>7.12</t>
  </si>
  <si>
    <t>INFRAESTRUTURA ACIMA DA LAJE</t>
  </si>
  <si>
    <t>7.13</t>
  </si>
  <si>
    <t>7.14</t>
  </si>
  <si>
    <t>ALOJAMENTOS 1</t>
  </si>
  <si>
    <t>ALOJAMENTOS 3</t>
  </si>
  <si>
    <t>7.15</t>
  </si>
  <si>
    <t>ALOJAMENTOS 2</t>
  </si>
  <si>
    <t>ALOJAMENTOS 4</t>
  </si>
  <si>
    <t>7.16</t>
  </si>
  <si>
    <t>7.17</t>
  </si>
  <si>
    <t>COB ADMINISTRAÇÃO- ENTRADA DO RACK</t>
  </si>
  <si>
    <t>7.18</t>
  </si>
  <si>
    <t>SUSPENSÃO DA ELETROCALHA 50X50MM</t>
  </si>
  <si>
    <t>SUSPENSÃO DOS ELETRODUTOS GALVANIZADOS DE 3/4" E 1"</t>
  </si>
  <si>
    <t>7.19</t>
  </si>
  <si>
    <t>7.20</t>
  </si>
  <si>
    <t>7.21</t>
  </si>
  <si>
    <t>7.22</t>
  </si>
  <si>
    <t>RACK- LIGAÇÕES INTERNAS ENTRE SWITCH E PATCH PANEL</t>
  </si>
  <si>
    <t>7.23</t>
  </si>
  <si>
    <t>INTERIOR DO RACK</t>
  </si>
  <si>
    <t>7.24</t>
  </si>
  <si>
    <t>7.25</t>
  </si>
  <si>
    <t>7.26</t>
  </si>
  <si>
    <t>COB ADMINISTRAÇÃO- P01</t>
  </si>
  <si>
    <t>COB ADMINISTRAÇÃO- P02</t>
  </si>
  <si>
    <t>COB ADMINISTRAÇÃO- P03</t>
  </si>
  <si>
    <t>COB ADMINISTRAÇÃO- P04</t>
  </si>
  <si>
    <t>COB ADMINISTRAÇÃO- P05</t>
  </si>
  <si>
    <t>ALOJAMENTO 1- P06</t>
  </si>
  <si>
    <t>ALOJAMENTO 2- P07</t>
  </si>
  <si>
    <t>ÁREA DE CONVIVÊNCIA- P08</t>
  </si>
  <si>
    <t>ALOJAMENTO 3- P09</t>
  </si>
  <si>
    <t>ALOJAMENTO 4- P10</t>
  </si>
  <si>
    <t>7.27</t>
  </si>
  <si>
    <t xml:space="preserve">COB ADM </t>
  </si>
  <si>
    <t>7.28</t>
  </si>
  <si>
    <t>7.29</t>
  </si>
  <si>
    <t xml:space="preserve">RACK </t>
  </si>
  <si>
    <t>7.30</t>
  </si>
  <si>
    <t>PADRÃO DE ENTRADA ATÉ PONTO DE TELEFONIA NA COB-ADMINISTRAÇÃO (PONTO TL01)</t>
  </si>
  <si>
    <t>ENTESÃO DO PONTO TL01 AO PONTO TL02</t>
  </si>
  <si>
    <t>INFRAESTRUTURA PARA AR CONDICIONADO</t>
  </si>
  <si>
    <t>ESTIMADO 1 SUPORTE A CADA 1,20 (APROXIMADO)</t>
  </si>
  <si>
    <t xml:space="preserve">ÁREA DE CONVIVÊNCIA </t>
  </si>
  <si>
    <t>PARA SUPORTE DE ELETROCALHA DE 100X100</t>
  </si>
  <si>
    <t>PARA SUPORTE DE ELETROCALHA DE 50X50</t>
  </si>
  <si>
    <t>ALTURA MÉDIA</t>
  </si>
  <si>
    <t>ESTIMADO 1,70m</t>
  </si>
  <si>
    <t>18KBTU</t>
  </si>
  <si>
    <t>AR CONDICIONADO 01 ÁREA CONVIVÊNCIA</t>
  </si>
  <si>
    <t>AR CONDICIONADO 02 ÁREA CONVIVÊNCIA</t>
  </si>
  <si>
    <t>9KBTU</t>
  </si>
  <si>
    <t>AR CONDICIONADO 03 ALOJAMENTO 01</t>
  </si>
  <si>
    <t>AR CONDICIONADO 04 ALOJAMENTO 02</t>
  </si>
  <si>
    <t>AR CONDICIONADO 05 ALOJAMENTO 03</t>
  </si>
  <si>
    <t>AR CONDICIONADO 06 ALOJAMENTO 04</t>
  </si>
  <si>
    <t>AR CONDICIONADO 07 COB ADMINISTRAÇÃO</t>
  </si>
  <si>
    <t>12 KBTU</t>
  </si>
  <si>
    <t>AR CONDICIONADO 08 ALMOXARIFADO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</si>
  <si>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</si>
  <si>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</si>
  <si>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</si>
  <si>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</si>
  <si>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</si>
  <si>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</si>
  <si>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</si>
  <si>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</si>
  <si>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</si>
  <si>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</si>
  <si>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</si>
  <si>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</si>
  <si>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8.13</t>
  </si>
  <si>
    <t>COMPONENTES DOS CIRCUITOS TERMINAIS</t>
  </si>
  <si>
    <t>LASTRO DE PEDRA - TOTEM</t>
  </si>
  <si>
    <t xml:space="preserve">LASTRO DE PEDRA  - CONSTRUÇÃO </t>
  </si>
  <si>
    <t>LASTRO DE PEDRA - CONSTRUÇÃO</t>
  </si>
  <si>
    <t>CONCRETO 25 Mpa - TOTEM</t>
  </si>
  <si>
    <t xml:space="preserve"> BLOCO 1 ESTACA </t>
  </si>
  <si>
    <t>CONCRETO 25 Mpa - CONSTRUÇÃO</t>
  </si>
  <si>
    <t>MURO FUNDOS</t>
  </si>
  <si>
    <t>QUANTIDADE FUNDOS</t>
  </si>
  <si>
    <t>NOTA: EXECUTAR BROCAS DO MURO AO REDOR DO TERRENO A CADA 2,5M COM 2M DE PROFUNDIDADE</t>
  </si>
  <si>
    <t xml:space="preserve">ALTURA 2,20M - AÇO POR PILAR (KG) </t>
  </si>
  <si>
    <t>PILAR (14X30) A CADA 2,50M</t>
  </si>
  <si>
    <t>PERÍMETRO DA FUNDAÇÃO=</t>
  </si>
  <si>
    <t>NOTA: EXECUTAR  FIADA NA FUNDAÇÃO + CANALETA NO MEIO DO MURO H=1,20</t>
  </si>
  <si>
    <t>ALVENARIA DO MURO (ALTURA 2,20M) - DESCONTANDO CANALETAS</t>
  </si>
  <si>
    <t xml:space="preserve">PINTURA DO MURO (ALTURA 2,20M) </t>
  </si>
  <si>
    <t>FORRO PARA ÁREA SECAS - EXECUTAR EM 3,0M DE ALTURA</t>
  </si>
  <si>
    <t>FORRO PARA ÁREAS MOLHADAS - EXECUTAR EM 3,0M DE ALTURA</t>
  </si>
  <si>
    <t>FORRO PARA ÁREA EXTERNA - EXECUTAR EM 2,80M DE ALTURA</t>
  </si>
  <si>
    <t xml:space="preserve">NOTA: O nível da edificação deverá ser 30cm mais alto que a rua </t>
  </si>
  <si>
    <t>CALÇADA DA FRENTE</t>
  </si>
  <si>
    <t xml:space="preserve">CALÇADA FRENTE </t>
  </si>
  <si>
    <t>CALÇADA FRENTE</t>
  </si>
  <si>
    <t>GUIA DO JARDIM</t>
  </si>
  <si>
    <t>3.4.3.10</t>
  </si>
  <si>
    <t>TREMEMBÉ, 06 DE JUNHO DE 2025</t>
  </si>
  <si>
    <r>
      <rPr>
        <b/>
        <sz val="15"/>
        <rFont val="Calibri"/>
        <family val="2"/>
        <scheme val="minor"/>
      </rPr>
      <t>DATA DE ELABORAÇÃO:</t>
    </r>
    <r>
      <rPr>
        <sz val="15"/>
        <rFont val="Calibri"/>
        <family val="2"/>
        <scheme val="minor"/>
      </rPr>
      <t xml:space="preserve"> 06/06/2025</t>
    </r>
  </si>
  <si>
    <t>MURO DO TERRENO</t>
  </si>
  <si>
    <t>CDHU197; FDE 04/25; SINAPI 01/25</t>
  </si>
  <si>
    <t>FDE 04/25</t>
  </si>
  <si>
    <t>ÁREA EXTERNA- LADO ESQUERDO</t>
  </si>
  <si>
    <t>ÁREA EXTERNA LADO DIREITO</t>
  </si>
  <si>
    <t>ÁREA EXTERNA FUNDOS (MURO DOS FUNDOS)</t>
  </si>
  <si>
    <t>SUBTOTAL 4=</t>
  </si>
  <si>
    <t>ÁREA EXTERNA LADO ESQUERDO, LADO DIREITO E FUNDOS</t>
  </si>
  <si>
    <t>QGBT- ENTRADA (1 VIA)</t>
  </si>
  <si>
    <t>ÁREA EXTERNA- MURO LADO ESQUERDO</t>
  </si>
  <si>
    <t>ÁREA EXTERNA- MURO LADO DIREITO</t>
  </si>
  <si>
    <t>ÁREA EXTERNA- MURO DOS FUNDOS</t>
  </si>
  <si>
    <t>5.4.28</t>
  </si>
  <si>
    <t>5.4.29</t>
  </si>
  <si>
    <t>5.4.30</t>
  </si>
  <si>
    <t>CIRCUITO 18A</t>
  </si>
  <si>
    <t>QGBT- SAÍDAS (1 VIAS)</t>
  </si>
  <si>
    <t>5.4.31</t>
  </si>
  <si>
    <t>ÁREA EXTERNA FUNDOS (FRENTE)</t>
  </si>
  <si>
    <t xml:space="preserve">QGBT PARA CX03 </t>
  </si>
  <si>
    <t xml:space="preserve">QGBT PARA CX07 </t>
  </si>
  <si>
    <t>ÁREA INTERNA QGBT ATÉ CX03</t>
  </si>
  <si>
    <t>AVENIDA MANFREDINI, Nº 71, BAIRRO DO CAMINHO NOVO, LOTEAMENTO BARÃO DE TREMEMBÉ - TREMEMBÉ-SP</t>
  </si>
  <si>
    <t>TREMEMBÉ, 10 DE JUNHO DE 2025</t>
  </si>
  <si>
    <r>
      <rPr>
        <b/>
        <sz val="15"/>
        <rFont val="Calibri"/>
        <family val="2"/>
        <scheme val="minor"/>
      </rPr>
      <t>DATA DE ELABORAÇÃO:</t>
    </r>
    <r>
      <rPr>
        <sz val="15"/>
        <rFont val="Calibri"/>
        <family val="2"/>
        <scheme val="minor"/>
      </rPr>
      <t xml:space="preserve"> 10/06/2025</t>
    </r>
  </si>
  <si>
    <t>ALEXANDRE MARCUS ALVES DOS SANTOS</t>
  </si>
  <si>
    <t>ENGENHEIRO ELETRICISTA</t>
  </si>
  <si>
    <t>CREA/SP: 5063559001</t>
  </si>
  <si>
    <t>LAUDO COM TESTE DE ESTANQUEIDADE EM INSTAL.DE  REDES DE DISTRIB.DE GÁS
COMBUST.NBR 15526/07</t>
  </si>
  <si>
    <t>AE-20 ABRIGO E ENTRADA DE ENERGIA (CAIXAS III OU
V):BANDEIRANTE/CPFL/ELEKTRO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</si>
</sst>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[Red]\(&quot;R$ &quot;#,##0\)"/>
    <numFmt numFmtId="165" formatCode="_(* #,##0.00_);_(* \(#,##0.00\);_(* \-??_);_(@_)"/>
    <numFmt numFmtId="166" formatCode="_(&quot;R$ &quot;* #,##0.00_);_(&quot;R$ &quot;* \(#,##0.00\);_(&quot;R$ &quot;* \-??_);_(@_)"/>
    <numFmt numFmtId="167" formatCode="0.000"/>
    <numFmt numFmtId="169" formatCode="_(* #,##0.00_);_(* \(#,##0.00\);_(* &quot;-&quot;??_);_(@_)"/>
    <numFmt numFmtId="170" formatCode="_([$€-2]* #,##0.00_);_([$€-2]* \(#,##0.00\);_([$€-2]* &quot;-&quot;??_)"/>
    <numFmt numFmtId="171" formatCode="#,##0.00&quot; &quot;;&quot; (&quot;#,##0.00&quot;)&quot;;&quot; -&quot;#&quot; &quot;;@&quot; &quot;"/>
    <numFmt numFmtId="172" formatCode="#,##0.00&quot; &quot;;&quot;(&quot;#,##0.00&quot;)&quot;;&quot;-&quot;#&quot; &quot;;@&quot; &quot;"/>
    <numFmt numFmtId="173" formatCode="_(&quot;R$ &quot;* #,##0.00_);_(&quot;R$ &quot;* \(#,##0.00\);_(&quot;R$ &quot;* &quot;-&quot;??_);_(@_)"/>
    <numFmt numFmtId="174" formatCode="_-* #,##0.000_-;\-* #,##0.000_-;_-* &quot;-&quot;??_-;_-@_-"/>
    <numFmt numFmtId="175" formatCode="&quot;R$ &quot;#,##0_);\(&quot;R$ &quot;#,##0\)"/>
    <numFmt numFmtId="176" formatCode="#,##0.0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0"/>
      <color indexed="8"/>
      <name val="MS Sans Serif"/>
      <family val="2"/>
    </font>
    <font>
      <b/>
      <sz val="14"/>
      <name val="Arial"/>
      <family val="2"/>
    </font>
    <font>
      <b/>
      <sz val="20"/>
      <name val="Arial"/>
      <family val="2"/>
    </font>
    <font>
      <sz val="14"/>
      <color theme="1"/>
      <name val="Calibri"/>
      <family val="2"/>
      <scheme val="minor"/>
    </font>
    <font>
      <sz val="18"/>
      <color indexed="48"/>
      <name val="Arial"/>
      <family val="2"/>
    </font>
    <font>
      <sz val="14"/>
      <color indexed="48"/>
      <name val="Arial"/>
      <family val="2"/>
    </font>
    <font>
      <b/>
      <sz val="14"/>
      <color theme="1"/>
      <name val="Calibri"/>
      <family val="2"/>
      <scheme val="minor"/>
    </font>
    <font>
      <sz val="12"/>
      <name val="Andalus"/>
      <family val="1"/>
    </font>
    <font>
      <b/>
      <sz val="12"/>
      <name val="Andalus"/>
      <family val="1"/>
    </font>
    <font>
      <b/>
      <sz val="18"/>
      <name val="Andalus"/>
      <family val="1"/>
    </font>
    <font>
      <sz val="10"/>
      <name val="Times New Roman"/>
      <family val="1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  <font>
      <sz val="14"/>
      <name val="Arial"/>
      <family val="2"/>
    </font>
    <font>
      <sz val="11"/>
      <color theme="1"/>
      <name val="Calibri"/>
      <family val="2"/>
      <charset val="134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b/>
      <sz val="9.85"/>
      <color indexed="8"/>
      <name val="Times New Roman"/>
      <family val="1"/>
    </font>
    <font>
      <sz val="11"/>
      <color indexed="60"/>
      <name val="Calibri"/>
      <family val="2"/>
    </font>
    <font>
      <sz val="10"/>
      <color indexed="8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2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9FFCC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149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164" fontId="3" fillId="0" borderId="0" applyFont="0" applyFill="0" applyBorder="0" applyAlignment="0" applyProtection="0"/>
    <xf numFmtId="165" fontId="18" fillId="0" borderId="0" applyFill="0" applyBorder="0" applyAlignment="0" applyProtection="0"/>
    <xf numFmtId="166" fontId="19" fillId="0" borderId="0"/>
    <xf numFmtId="0" fontId="19" fillId="0" borderId="0"/>
    <xf numFmtId="43" fontId="3" fillId="0" borderId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21" fillId="0" borderId="0"/>
    <xf numFmtId="169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1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5" fillId="0" borderId="0">
      <alignment vertical="center"/>
    </xf>
    <xf numFmtId="0" fontId="1" fillId="0" borderId="0"/>
    <xf numFmtId="44" fontId="1" fillId="0" borderId="0" applyFont="0" applyFill="0" applyBorder="0" applyAlignment="0" applyProtection="0"/>
    <xf numFmtId="0" fontId="8" fillId="0" borderId="0"/>
    <xf numFmtId="0" fontId="26" fillId="0" borderId="0"/>
    <xf numFmtId="0" fontId="27" fillId="0" borderId="0"/>
    <xf numFmtId="0" fontId="3" fillId="0" borderId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9" borderId="0" applyNumberFormat="0" applyBorder="0" applyAlignment="0" applyProtection="0"/>
    <xf numFmtId="0" fontId="28" fillId="12" borderId="0" applyNumberFormat="0" applyBorder="0" applyAlignment="0" applyProtection="0"/>
    <xf numFmtId="0" fontId="28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30" fillId="8" borderId="0" applyNumberFormat="0" applyBorder="0" applyAlignment="0" applyProtection="0"/>
    <xf numFmtId="0" fontId="31" fillId="20" borderId="49" applyNumberFormat="0" applyAlignment="0" applyProtection="0"/>
    <xf numFmtId="0" fontId="32" fillId="21" borderId="50" applyNumberFormat="0" applyAlignment="0" applyProtection="0"/>
    <xf numFmtId="0" fontId="33" fillId="0" borderId="51" applyNumberFormat="0" applyFill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25" borderId="0" applyNumberFormat="0" applyBorder="0" applyAlignment="0" applyProtection="0"/>
    <xf numFmtId="0" fontId="34" fillId="11" borderId="49" applyNumberFormat="0" applyAlignment="0" applyProtection="0"/>
    <xf numFmtId="170" fontId="3" fillId="0" borderId="0" applyFont="0" applyFill="0" applyBorder="0" applyAlignment="0" applyProtection="0"/>
    <xf numFmtId="171" fontId="35" fillId="0" borderId="0"/>
    <xf numFmtId="172" fontId="35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37" fillId="7" borderId="0" applyNumberFormat="0" applyBorder="0" applyAlignment="0" applyProtection="0"/>
    <xf numFmtId="173" fontId="3" fillId="0" borderId="0" applyFont="0" applyFill="0" applyBorder="0" applyAlignment="0" applyProtection="0"/>
    <xf numFmtId="0" fontId="38" fillId="0" borderId="0" applyNumberFormat="0" applyFill="0" applyBorder="0" applyProtection="0">
      <alignment vertical="center"/>
    </xf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8" fillId="0" borderId="0" applyNumberFormat="0" applyFill="0" applyBorder="0" applyProtection="0">
      <alignment vertical="center"/>
    </xf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4" fontId="3" fillId="0" borderId="0" applyFont="0" applyFill="0" applyBorder="0" applyAlignment="0" applyProtection="0"/>
    <xf numFmtId="0" fontId="39" fillId="26" borderId="0" applyNumberFormat="0" applyBorder="0" applyAlignment="0" applyProtection="0"/>
    <xf numFmtId="0" fontId="1" fillId="0" borderId="0"/>
    <xf numFmtId="0" fontId="21" fillId="0" borderId="0"/>
    <xf numFmtId="0" fontId="3" fillId="0" borderId="0"/>
    <xf numFmtId="0" fontId="27" fillId="0" borderId="0"/>
    <xf numFmtId="0" fontId="1" fillId="0" borderId="0"/>
    <xf numFmtId="0" fontId="3" fillId="0" borderId="0"/>
    <xf numFmtId="0" fontId="3" fillId="0" borderId="0"/>
    <xf numFmtId="0" fontId="21" fillId="0" borderId="0"/>
    <xf numFmtId="0" fontId="8" fillId="0" borderId="0"/>
    <xf numFmtId="0" fontId="40" fillId="0" borderId="0">
      <alignment vertical="top"/>
    </xf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40" fillId="0" borderId="0">
      <alignment vertical="top"/>
    </xf>
    <xf numFmtId="0" fontId="3" fillId="27" borderId="52" applyNumberFormat="0" applyFont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1" fillId="20" borderId="53" applyNumberFormat="0" applyAlignment="0" applyProtection="0"/>
    <xf numFmtId="173" fontId="3" fillId="0" borderId="0" applyFont="0" applyFill="0" applyBorder="0" applyAlignment="0" applyProtection="0"/>
    <xf numFmtId="0" fontId="40" fillId="0" borderId="0" applyFont="0" applyFill="0" applyBorder="0" applyAlignment="0" applyProtection="0">
      <alignment vertical="top"/>
    </xf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8" fillId="0" borderId="0" applyNumberFormat="0" applyFont="0" applyFill="0" applyBorder="0" applyProtection="0">
      <alignment vertical="center"/>
    </xf>
    <xf numFmtId="43" fontId="21" fillId="0" borderId="0" applyFont="0" applyFill="0" applyBorder="0" applyAlignment="0" applyProtection="0"/>
    <xf numFmtId="0" fontId="40" fillId="0" borderId="0" applyFont="0" applyFill="0" applyBorder="0" applyAlignment="0" applyProtection="0">
      <alignment vertical="top"/>
    </xf>
    <xf numFmtId="0" fontId="40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0" fontId="40" fillId="0" borderId="0" applyFont="0" applyFill="0" applyBorder="0" applyAlignment="0" applyProtection="0">
      <alignment vertical="top"/>
    </xf>
    <xf numFmtId="0" fontId="40" fillId="0" borderId="0" applyFont="0" applyFill="0" applyBorder="0" applyAlignment="0" applyProtection="0">
      <alignment vertical="top"/>
    </xf>
    <xf numFmtId="173" fontId="40" fillId="0" borderId="0" applyFont="0" applyFill="0" applyBorder="0" applyAlignment="0" applyProtection="0">
      <alignment vertical="top"/>
    </xf>
    <xf numFmtId="43" fontId="40" fillId="0" borderId="0" applyFont="0" applyFill="0" applyBorder="0" applyAlignment="0" applyProtection="0">
      <alignment vertical="top"/>
    </xf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54" applyNumberFormat="0" applyFill="0" applyAlignment="0" applyProtection="0"/>
    <xf numFmtId="0" fontId="45" fillId="0" borderId="55" applyNumberFormat="0" applyFill="0" applyAlignment="0" applyProtection="0"/>
    <xf numFmtId="0" fontId="46" fillId="0" borderId="56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0" borderId="57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175" fontId="21" fillId="0" borderId="0" applyFont="0" applyFill="0" applyBorder="0" applyAlignment="0" applyProtection="0"/>
    <xf numFmtId="0" fontId="1" fillId="0" borderId="0"/>
    <xf numFmtId="0" fontId="48" fillId="0" borderId="61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58" applyNumberFormat="0" applyAlignment="0" applyProtection="0"/>
    <xf numFmtId="44" fontId="1" fillId="0" borderId="0" applyFont="0" applyFill="0" applyBorder="0" applyAlignment="0" applyProtection="0"/>
    <xf numFmtId="0" fontId="3" fillId="27" borderId="59" applyNumberFormat="0" applyFont="0" applyAlignment="0" applyProtection="0"/>
    <xf numFmtId="0" fontId="48" fillId="0" borderId="61" applyNumberFormat="0" applyFill="0" applyAlignment="0" applyProtection="0"/>
    <xf numFmtId="0" fontId="41" fillId="20" borderId="60" applyNumberFormat="0" applyAlignment="0" applyProtection="0"/>
    <xf numFmtId="0" fontId="3" fillId="27" borderId="59" applyNumberFormat="0" applyFont="0" applyAlignment="0" applyProtection="0"/>
    <xf numFmtId="0" fontId="31" fillId="20" borderId="58" applyNumberFormat="0" applyAlignment="0" applyProtection="0"/>
    <xf numFmtId="0" fontId="41" fillId="20" borderId="60" applyNumberFormat="0" applyAlignment="0" applyProtection="0"/>
    <xf numFmtId="0" fontId="31" fillId="20" borderId="58" applyNumberFormat="0" applyAlignment="0" applyProtection="0"/>
    <xf numFmtId="0" fontId="34" fillId="11" borderId="58" applyNumberFormat="0" applyAlignment="0" applyProtection="0"/>
    <xf numFmtId="0" fontId="41" fillId="20" borderId="60" applyNumberFormat="0" applyAlignment="0" applyProtection="0"/>
    <xf numFmtId="0" fontId="34" fillId="11" borderId="58" applyNumberFormat="0" applyAlignment="0" applyProtection="0"/>
    <xf numFmtId="0" fontId="34" fillId="11" borderId="58" applyNumberFormat="0" applyAlignment="0" applyProtection="0"/>
    <xf numFmtId="0" fontId="34" fillId="11" borderId="58" applyNumberFormat="0" applyAlignment="0" applyProtection="0"/>
    <xf numFmtId="0" fontId="34" fillId="11" borderId="58" applyNumberFormat="0" applyAlignment="0" applyProtection="0"/>
    <xf numFmtId="0" fontId="41" fillId="20" borderId="60" applyNumberFormat="0" applyAlignment="0" applyProtection="0"/>
    <xf numFmtId="44" fontId="3" fillId="0" borderId="0" applyFont="0" applyFill="0" applyBorder="0" applyAlignment="0" applyProtection="0"/>
    <xf numFmtId="0" fontId="34" fillId="11" borderId="58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0" applyNumberFormat="0" applyAlignment="0" applyProtection="0"/>
    <xf numFmtId="0" fontId="31" fillId="20" borderId="58" applyNumberFormat="0" applyAlignment="0" applyProtection="0"/>
    <xf numFmtId="0" fontId="41" fillId="20" borderId="60" applyNumberFormat="0" applyAlignment="0" applyProtection="0"/>
    <xf numFmtId="0" fontId="31" fillId="20" borderId="58" applyNumberFormat="0" applyAlignment="0" applyProtection="0"/>
    <xf numFmtId="0" fontId="3" fillId="27" borderId="59" applyNumberFormat="0" applyFont="0" applyAlignment="0" applyProtection="0"/>
    <xf numFmtId="0" fontId="41" fillId="20" borderId="60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1" applyNumberFormat="0" applyFill="0" applyAlignment="0" applyProtection="0"/>
    <xf numFmtId="43" fontId="1" fillId="0" borderId="0" applyFont="0" applyFill="0" applyBorder="0" applyAlignment="0" applyProtection="0"/>
    <xf numFmtId="0" fontId="3" fillId="27" borderId="59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58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1" applyNumberFormat="0" applyFill="0" applyAlignment="0" applyProtection="0"/>
    <xf numFmtId="43" fontId="21" fillId="0" borderId="0" applyFont="0" applyFill="0" applyBorder="0" applyAlignment="0" applyProtection="0"/>
    <xf numFmtId="0" fontId="31" fillId="20" borderId="58" applyNumberFormat="0" applyAlignment="0" applyProtection="0"/>
    <xf numFmtId="43" fontId="3" fillId="0" borderId="0" applyFont="0" applyFill="0" applyBorder="0" applyAlignment="0" applyProtection="0"/>
    <xf numFmtId="0" fontId="3" fillId="27" borderId="59" applyNumberFormat="0" applyFont="0" applyAlignment="0" applyProtection="0"/>
    <xf numFmtId="0" fontId="48" fillId="0" borderId="61" applyNumberFormat="0" applyFill="0" applyAlignment="0" applyProtection="0"/>
    <xf numFmtId="0" fontId="3" fillId="27" borderId="59" applyNumberFormat="0" applyFont="0" applyAlignment="0" applyProtection="0"/>
    <xf numFmtId="0" fontId="3" fillId="27" borderId="59" applyNumberFormat="0" applyFont="0" applyAlignment="0" applyProtection="0"/>
    <xf numFmtId="0" fontId="48" fillId="0" borderId="61" applyNumberFormat="0" applyFill="0" applyAlignment="0" applyProtection="0"/>
    <xf numFmtId="0" fontId="31" fillId="20" borderId="58" applyNumberFormat="0" applyAlignment="0" applyProtection="0"/>
    <xf numFmtId="0" fontId="48" fillId="0" borderId="61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44" fontId="3" fillId="0" borderId="0" applyFont="0" applyFill="0" applyBorder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4" fillId="11" borderId="62" applyNumberFormat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0" fontId="41" fillId="20" borderId="64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34" fillId="11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44" fontId="3" fillId="0" borderId="0" applyFont="0" applyFill="0" applyBorder="0" applyAlignment="0" applyProtection="0"/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0" fontId="41" fillId="20" borderId="64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34" fillId="11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44" fontId="3" fillId="0" borderId="0" applyFont="0" applyFill="0" applyBorder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4" fillId="11" borderId="62" applyNumberFormat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0" fontId="41" fillId="20" borderId="64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34" fillId="11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44" fontId="3" fillId="0" borderId="0" applyFont="0" applyFill="0" applyBorder="0" applyAlignment="0" applyProtection="0"/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11" borderId="6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0" fontId="41" fillId="20" borderId="64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34" fillId="11" borderId="62" applyNumberFormat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0" fillId="0" borderId="0" applyFont="0" applyFill="0" applyBorder="0" applyAlignment="0" applyProtection="0">
      <alignment vertical="top"/>
    </xf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44" fontId="3" fillId="0" borderId="0" applyFont="0" applyFill="0" applyBorder="0" applyAlignment="0" applyProtection="0"/>
    <xf numFmtId="0" fontId="34" fillId="11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43" fontId="2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0" fontId="3" fillId="27" borderId="63" applyNumberFormat="0" applyFont="0" applyAlignment="0" applyProtection="0"/>
    <xf numFmtId="43" fontId="40" fillId="0" borderId="0" applyFont="0" applyFill="0" applyBorder="0" applyAlignment="0" applyProtection="0">
      <alignment vertical="top"/>
    </xf>
    <xf numFmtId="0" fontId="31" fillId="20" borderId="62" applyNumberForma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8" fillId="0" borderId="65" applyNumberFormat="0" applyFill="0" applyAlignment="0" applyProtection="0"/>
    <xf numFmtId="43" fontId="21" fillId="0" borderId="0" applyFont="0" applyFill="0" applyBorder="0" applyAlignment="0" applyProtection="0"/>
    <xf numFmtId="0" fontId="31" fillId="20" borderId="62" applyNumberFormat="0" applyAlignment="0" applyProtection="0"/>
    <xf numFmtId="43" fontId="3" fillId="0" borderId="0" applyFont="0" applyFill="0" applyBorder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48" fillId="0" borderId="65" applyNumberFormat="0" applyFill="0" applyAlignment="0" applyProtection="0"/>
    <xf numFmtId="0" fontId="34" fillId="11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41" fillId="20" borderId="64" applyNumberFormat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4" fillId="11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41" fillId="20" borderId="64" applyNumberFormat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1" fillId="20" borderId="64" applyNumberForma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" fillId="27" borderId="63" applyNumberFormat="0" applyFont="0" applyAlignment="0" applyProtection="0"/>
    <xf numFmtId="0" fontId="3" fillId="27" borderId="63" applyNumberFormat="0" applyFont="0" applyAlignment="0" applyProtection="0"/>
    <xf numFmtId="0" fontId="48" fillId="0" borderId="65" applyNumberFormat="0" applyFill="0" applyAlignment="0" applyProtection="0"/>
    <xf numFmtId="0" fontId="31" fillId="20" borderId="62" applyNumberFormat="0" applyAlignment="0" applyProtection="0"/>
    <xf numFmtId="0" fontId="48" fillId="0" borderId="65" applyNumberFormat="0" applyFill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9" fillId="0" borderId="0"/>
    <xf numFmtId="43" fontId="3" fillId="0" borderId="0" applyBorder="0" applyAlignment="0" applyProtection="0"/>
    <xf numFmtId="44" fontId="1" fillId="0" borderId="0" applyFont="0" applyFill="0" applyBorder="0" applyAlignment="0" applyProtection="0"/>
    <xf numFmtId="165" fontId="3" fillId="0" borderId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43" fontId="2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1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2" borderId="9" xfId="0" applyFont="1" applyFill="1" applyBorder="1" applyAlignment="1">
      <alignment vertical="center"/>
    </xf>
    <xf numFmtId="0" fontId="7" fillId="2" borderId="9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44" fontId="9" fillId="0" borderId="0" xfId="2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4" fontId="13" fillId="0" borderId="0" xfId="2" applyFont="1" applyAlignment="1">
      <alignment vertical="center"/>
    </xf>
    <xf numFmtId="44" fontId="6" fillId="0" borderId="13" xfId="2" applyFont="1" applyFill="1" applyBorder="1" applyAlignment="1">
      <alignment vertical="center" wrapText="1"/>
    </xf>
    <xf numFmtId="44" fontId="6" fillId="0" borderId="13" xfId="2" applyFont="1" applyFill="1" applyBorder="1" applyAlignment="1">
      <alignment horizontal="center" vertical="center"/>
    </xf>
    <xf numFmtId="2" fontId="6" fillId="0" borderId="17" xfId="0" applyNumberFormat="1" applyFont="1" applyBorder="1" applyAlignment="1" applyProtection="1">
      <alignment horizontal="center" vertical="center"/>
      <protection locked="0"/>
    </xf>
    <xf numFmtId="44" fontId="1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2" fontId="2" fillId="2" borderId="2" xfId="0" applyNumberFormat="1" applyFont="1" applyFill="1" applyBorder="1" applyAlignment="1">
      <alignment vertical="center"/>
    </xf>
    <xf numFmtId="2" fontId="15" fillId="2" borderId="3" xfId="0" applyNumberFormat="1" applyFont="1" applyFill="1" applyBorder="1" applyAlignment="1">
      <alignment horizontal="center" vertical="center"/>
    </xf>
    <xf numFmtId="2" fontId="16" fillId="2" borderId="5" xfId="0" applyNumberFormat="1" applyFont="1" applyFill="1" applyBorder="1" applyAlignment="1">
      <alignment horizontal="center" vertical="center"/>
    </xf>
    <xf numFmtId="2" fontId="17" fillId="2" borderId="5" xfId="0" applyNumberFormat="1" applyFont="1" applyFill="1" applyBorder="1" applyAlignment="1">
      <alignment horizontal="center" vertical="center"/>
    </xf>
    <xf numFmtId="43" fontId="6" fillId="3" borderId="13" xfId="1" applyFont="1" applyFill="1" applyBorder="1" applyAlignment="1">
      <alignment horizontal="center" vertical="center" wrapText="1"/>
    </xf>
    <xf numFmtId="2" fontId="6" fillId="3" borderId="14" xfId="2" applyNumberFormat="1" applyFont="1" applyFill="1" applyBorder="1" applyAlignment="1">
      <alignment horizontal="center" vertical="center"/>
    </xf>
    <xf numFmtId="44" fontId="6" fillId="3" borderId="14" xfId="2" applyFont="1" applyFill="1" applyBorder="1" applyAlignment="1">
      <alignment vertical="center"/>
    </xf>
    <xf numFmtId="44" fontId="6" fillId="3" borderId="12" xfId="2" applyFont="1" applyFill="1" applyBorder="1" applyAlignment="1">
      <alignment vertical="center"/>
    </xf>
    <xf numFmtId="2" fontId="6" fillId="3" borderId="22" xfId="2" applyNumberFormat="1" applyFont="1" applyFill="1" applyBorder="1" applyAlignment="1">
      <alignment horizontal="center" vertical="center"/>
    </xf>
    <xf numFmtId="43" fontId="7" fillId="0" borderId="0" xfId="1" applyFont="1" applyFill="1" applyBorder="1" applyAlignment="1" applyProtection="1">
      <alignment horizontal="center" vertical="center"/>
      <protection locked="0"/>
    </xf>
    <xf numFmtId="2" fontId="7" fillId="0" borderId="5" xfId="2" applyNumberFormat="1" applyFont="1" applyFill="1" applyBorder="1" applyAlignment="1">
      <alignment horizontal="center" vertical="center"/>
    </xf>
    <xf numFmtId="0" fontId="6" fillId="0" borderId="13" xfId="0" applyFont="1" applyBorder="1" applyAlignment="1">
      <alignment horizontal="right" vertical="center" wrapText="1"/>
    </xf>
    <xf numFmtId="2" fontId="6" fillId="0" borderId="13" xfId="0" applyNumberFormat="1" applyFont="1" applyBorder="1" applyAlignment="1" applyProtection="1">
      <alignment horizontal="center" vertical="center"/>
      <protection locked="0"/>
    </xf>
    <xf numFmtId="2" fontId="6" fillId="0" borderId="0" xfId="2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2" fontId="6" fillId="0" borderId="0" xfId="1" applyNumberFormat="1" applyFont="1" applyBorder="1" applyAlignment="1">
      <alignment horizontal="center" vertical="center"/>
    </xf>
    <xf numFmtId="44" fontId="6" fillId="0" borderId="0" xfId="2" applyFont="1" applyFill="1" applyBorder="1" applyAlignment="1">
      <alignment vertical="center"/>
    </xf>
    <xf numFmtId="2" fontId="6" fillId="0" borderId="13" xfId="0" applyNumberFormat="1" applyFont="1" applyBorder="1" applyAlignment="1">
      <alignment horizontal="center" vertical="center" wrapText="1"/>
    </xf>
    <xf numFmtId="2" fontId="6" fillId="0" borderId="5" xfId="2" applyNumberFormat="1" applyFont="1" applyFill="1" applyBorder="1" applyAlignment="1">
      <alignment horizontal="center" vertical="center"/>
    </xf>
    <xf numFmtId="2" fontId="6" fillId="0" borderId="13" xfId="0" applyNumberFormat="1" applyFont="1" applyBorder="1" applyAlignment="1">
      <alignment horizontal="center" vertical="center"/>
    </xf>
    <xf numFmtId="2" fontId="6" fillId="0" borderId="13" xfId="1" applyNumberFormat="1" applyFont="1" applyBorder="1" applyAlignment="1">
      <alignment horizontal="center" vertical="center"/>
    </xf>
    <xf numFmtId="44" fontId="6" fillId="0" borderId="0" xfId="2" applyFont="1" applyBorder="1" applyAlignment="1">
      <alignment horizontal="left" vertical="center" wrapText="1"/>
    </xf>
    <xf numFmtId="44" fontId="6" fillId="0" borderId="0" xfId="2" applyFont="1" applyBorder="1" applyAlignment="1">
      <alignment horizontal="right" vertical="center" wrapText="1"/>
    </xf>
    <xf numFmtId="2" fontId="6" fillId="0" borderId="13" xfId="2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1" fillId="0" borderId="0" xfId="0" applyFont="1" applyAlignment="1">
      <alignment vertical="center"/>
    </xf>
    <xf numFmtId="0" fontId="6" fillId="0" borderId="13" xfId="0" applyFont="1" applyBorder="1" applyAlignment="1">
      <alignment horizontal="left" vertical="center" wrapText="1"/>
    </xf>
    <xf numFmtId="43" fontId="6" fillId="3" borderId="13" xfId="1" applyFont="1" applyFill="1" applyBorder="1" applyAlignment="1">
      <alignment horizontal="center" vertical="center"/>
    </xf>
    <xf numFmtId="44" fontId="6" fillId="0" borderId="13" xfId="2" applyFont="1" applyBorder="1" applyAlignment="1">
      <alignment horizontal="right" vertical="center" wrapText="1"/>
    </xf>
    <xf numFmtId="43" fontId="6" fillId="0" borderId="13" xfId="1" applyFont="1" applyFill="1" applyBorder="1" applyAlignment="1">
      <alignment horizontal="center" vertical="center"/>
    </xf>
    <xf numFmtId="17" fontId="7" fillId="2" borderId="28" xfId="0" applyNumberFormat="1" applyFont="1" applyFill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0" borderId="11" xfId="0" applyFont="1" applyBorder="1" applyAlignment="1" applyProtection="1">
      <alignment horizontal="center" vertical="center" wrapText="1"/>
      <protection locked="0"/>
    </xf>
    <xf numFmtId="44" fontId="6" fillId="0" borderId="45" xfId="2" applyFont="1" applyFill="1" applyBorder="1" applyAlignment="1">
      <alignment vertic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23" xfId="0" applyFont="1" applyBorder="1" applyAlignment="1" applyProtection="1">
      <alignment horizontal="center" vertical="center" wrapText="1"/>
      <protection locked="0"/>
    </xf>
    <xf numFmtId="44" fontId="6" fillId="0" borderId="17" xfId="2" applyFont="1" applyFill="1" applyBorder="1" applyAlignment="1">
      <alignment vertical="center" wrapText="1"/>
    </xf>
    <xf numFmtId="44" fontId="6" fillId="0" borderId="17" xfId="2" applyFont="1" applyFill="1" applyBorder="1" applyAlignment="1">
      <alignment horizontal="center" vertical="center"/>
    </xf>
    <xf numFmtId="2" fontId="6" fillId="0" borderId="17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43" fontId="6" fillId="3" borderId="33" xfId="1" applyFont="1" applyFill="1" applyBorder="1" applyAlignment="1">
      <alignment horizontal="center" vertical="center"/>
    </xf>
    <xf numFmtId="2" fontId="6" fillId="3" borderId="32" xfId="2" applyNumberFormat="1" applyFont="1" applyFill="1" applyBorder="1" applyAlignment="1">
      <alignment horizontal="center" vertical="center"/>
    </xf>
    <xf numFmtId="44" fontId="6" fillId="3" borderId="32" xfId="2" applyFont="1" applyFill="1" applyBorder="1" applyAlignment="1">
      <alignment vertical="center"/>
    </xf>
    <xf numFmtId="44" fontId="6" fillId="3" borderId="33" xfId="2" applyFont="1" applyFill="1" applyBorder="1" applyAlignment="1">
      <alignment vertical="center"/>
    </xf>
    <xf numFmtId="2" fontId="6" fillId="3" borderId="25" xfId="2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11" fillId="0" borderId="4" xfId="0" applyFont="1" applyBorder="1"/>
    <xf numFmtId="0" fontId="6" fillId="0" borderId="2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>
      <alignment vertical="center"/>
    </xf>
    <xf numFmtId="0" fontId="6" fillId="0" borderId="2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>
      <alignment horizontal="center" vertical="center"/>
    </xf>
    <xf numFmtId="43" fontId="6" fillId="0" borderId="35" xfId="1" applyFont="1" applyFill="1" applyBorder="1" applyAlignment="1">
      <alignment horizontal="center" vertical="center"/>
    </xf>
    <xf numFmtId="44" fontId="6" fillId="0" borderId="35" xfId="2" applyFont="1" applyFill="1" applyBorder="1" applyAlignment="1">
      <alignment vertical="center" wrapText="1"/>
    </xf>
    <xf numFmtId="44" fontId="6" fillId="0" borderId="35" xfId="2" applyFont="1" applyFill="1" applyBorder="1" applyAlignment="1">
      <alignment horizontal="center" vertical="center"/>
    </xf>
    <xf numFmtId="2" fontId="6" fillId="0" borderId="34" xfId="0" applyNumberFormat="1" applyFont="1" applyBorder="1" applyAlignment="1" applyProtection="1">
      <alignment horizontal="center" vertical="center"/>
      <protection locked="0"/>
    </xf>
    <xf numFmtId="44" fontId="6" fillId="0" borderId="46" xfId="2" applyFont="1" applyFill="1" applyBorder="1" applyAlignment="1">
      <alignment vertical="center"/>
    </xf>
    <xf numFmtId="0" fontId="2" fillId="2" borderId="2" xfId="0" applyFont="1" applyFill="1" applyBorder="1" applyAlignment="1">
      <alignment horizontal="left" vertical="center"/>
    </xf>
    <xf numFmtId="44" fontId="6" fillId="3" borderId="13" xfId="2" applyFont="1" applyFill="1" applyBorder="1" applyAlignment="1">
      <alignment horizontal="left" vertical="center" wrapText="1"/>
    </xf>
    <xf numFmtId="49" fontId="6" fillId="2" borderId="13" xfId="5" applyNumberFormat="1" applyFont="1" applyFill="1" applyBorder="1" applyAlignment="1" applyProtection="1">
      <alignment horizontal="left" vertical="center" wrapText="1"/>
    </xf>
    <xf numFmtId="44" fontId="6" fillId="3" borderId="35" xfId="2" applyFont="1" applyFill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11" fillId="0" borderId="13" xfId="0" applyNumberFormat="1" applyFont="1" applyBorder="1" applyAlignment="1">
      <alignment horizontal="center" vertical="center"/>
    </xf>
    <xf numFmtId="44" fontId="6" fillId="0" borderId="13" xfId="2" applyFont="1" applyBorder="1" applyAlignment="1">
      <alignment horizontal="center" vertical="center" wrapText="1"/>
    </xf>
    <xf numFmtId="43" fontId="6" fillId="0" borderId="17" xfId="1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44" fontId="7" fillId="0" borderId="13" xfId="2" applyFont="1" applyBorder="1" applyAlignment="1">
      <alignment horizontal="center" vertical="center" wrapText="1"/>
    </xf>
    <xf numFmtId="2" fontId="7" fillId="0" borderId="13" xfId="1" applyNumberFormat="1" applyFont="1" applyBorder="1" applyAlignment="1">
      <alignment horizontal="center" vertical="center" wrapText="1"/>
    </xf>
    <xf numFmtId="44" fontId="7" fillId="0" borderId="13" xfId="1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2" fontId="24" fillId="0" borderId="0" xfId="1" applyNumberFormat="1" applyFont="1" applyBorder="1" applyAlignment="1">
      <alignment horizontal="center" vertical="center"/>
    </xf>
    <xf numFmtId="44" fontId="24" fillId="0" borderId="0" xfId="1" applyNumberFormat="1" applyFont="1" applyBorder="1" applyAlignment="1">
      <alignment vertical="center"/>
    </xf>
    <xf numFmtId="0" fontId="14" fillId="0" borderId="35" xfId="0" applyFont="1" applyBorder="1" applyAlignment="1">
      <alignment horizontal="center" vertical="center" wrapText="1"/>
    </xf>
    <xf numFmtId="2" fontId="11" fillId="0" borderId="13" xfId="0" applyNumberFormat="1" applyFont="1" applyBorder="1" applyAlignment="1">
      <alignment horizontal="center" vertical="center" wrapText="1"/>
    </xf>
    <xf numFmtId="2" fontId="6" fillId="0" borderId="13" xfId="1" applyNumberFormat="1" applyFont="1" applyBorder="1" applyAlignment="1">
      <alignment horizontal="center" vertical="center" wrapText="1"/>
    </xf>
    <xf numFmtId="44" fontId="7" fillId="0" borderId="9" xfId="2" applyFont="1" applyFill="1" applyBorder="1" applyAlignment="1">
      <alignment vertical="center" wrapText="1"/>
    </xf>
    <xf numFmtId="43" fontId="24" fillId="0" borderId="0" xfId="1" applyFont="1" applyBorder="1" applyAlignment="1">
      <alignment vertical="center"/>
    </xf>
    <xf numFmtId="0" fontId="14" fillId="0" borderId="14" xfId="0" applyFont="1" applyBorder="1" applyAlignment="1">
      <alignment horizontal="center" vertical="center" wrapText="1"/>
    </xf>
    <xf numFmtId="2" fontId="11" fillId="0" borderId="35" xfId="0" applyNumberFormat="1" applyFont="1" applyBorder="1" applyAlignment="1">
      <alignment horizontal="center" vertical="center"/>
    </xf>
    <xf numFmtId="44" fontId="7" fillId="5" borderId="0" xfId="2" applyFont="1" applyFill="1" applyBorder="1" applyAlignment="1">
      <alignment horizontal="left" vertical="center" wrapText="1"/>
    </xf>
    <xf numFmtId="44" fontId="7" fillId="5" borderId="9" xfId="2" applyFont="1" applyFill="1" applyBorder="1" applyAlignment="1">
      <alignment vertical="center" wrapText="1"/>
    </xf>
    <xf numFmtId="0" fontId="14" fillId="0" borderId="48" xfId="0" applyFont="1" applyBorder="1" applyAlignment="1">
      <alignment horizontal="center" vertical="center" wrapText="1"/>
    </xf>
    <xf numFmtId="0" fontId="6" fillId="0" borderId="13" xfId="2" applyNumberFormat="1" applyFont="1" applyFill="1" applyBorder="1" applyAlignment="1">
      <alignment horizontal="center" vertical="center"/>
    </xf>
    <xf numFmtId="44" fontId="6" fillId="5" borderId="0" xfId="2" applyFont="1" applyFill="1" applyBorder="1" applyAlignment="1">
      <alignment horizontal="center" vertical="center"/>
    </xf>
    <xf numFmtId="0" fontId="6" fillId="0" borderId="13" xfId="0" applyFont="1" applyBorder="1" applyAlignment="1">
      <alignment horizontal="right" vertical="center"/>
    </xf>
    <xf numFmtId="2" fontId="6" fillId="0" borderId="13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 vertical="center"/>
    </xf>
    <xf numFmtId="167" fontId="6" fillId="0" borderId="13" xfId="2" applyNumberFormat="1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right" vertical="center"/>
    </xf>
    <xf numFmtId="44" fontId="6" fillId="0" borderId="26" xfId="2" applyFont="1" applyFill="1" applyBorder="1" applyAlignment="1">
      <alignment vertical="center"/>
    </xf>
    <xf numFmtId="44" fontId="6" fillId="0" borderId="17" xfId="2" applyFont="1" applyFill="1" applyBorder="1" applyAlignment="1">
      <alignment horizontal="right" vertical="center"/>
    </xf>
    <xf numFmtId="43" fontId="6" fillId="3" borderId="12" xfId="1" applyFont="1" applyFill="1" applyBorder="1" applyAlignment="1">
      <alignment horizontal="center" vertical="center"/>
    </xf>
    <xf numFmtId="0" fontId="6" fillId="0" borderId="13" xfId="1" applyNumberFormat="1" applyFont="1" applyFill="1" applyBorder="1" applyAlignment="1">
      <alignment horizontal="center" vertical="center"/>
    </xf>
    <xf numFmtId="44" fontId="6" fillId="0" borderId="13" xfId="2" applyFont="1" applyFill="1" applyBorder="1" applyAlignment="1">
      <alignment horizontal="right" vertical="center" wrapText="1"/>
    </xf>
    <xf numFmtId="2" fontId="6" fillId="0" borderId="13" xfId="2" applyNumberFormat="1" applyFont="1" applyFill="1" applyBorder="1" applyAlignment="1">
      <alignment horizontal="center" vertical="center" wrapText="1"/>
    </xf>
    <xf numFmtId="44" fontId="6" fillId="5" borderId="0" xfId="2" applyFont="1" applyFill="1" applyBorder="1" applyAlignment="1">
      <alignment horizontal="center" vertical="center" wrapText="1"/>
    </xf>
    <xf numFmtId="2" fontId="6" fillId="0" borderId="0" xfId="2" applyNumberFormat="1" applyFont="1" applyFill="1" applyBorder="1" applyAlignment="1">
      <alignment horizontal="center" vertical="center" wrapText="1"/>
    </xf>
    <xf numFmtId="44" fontId="6" fillId="5" borderId="9" xfId="2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2" fontId="6" fillId="0" borderId="13" xfId="1" applyNumberFormat="1" applyFont="1" applyFill="1" applyBorder="1" applyAlignment="1" applyProtection="1">
      <alignment horizontal="center" vertical="center"/>
      <protection locked="0"/>
    </xf>
    <xf numFmtId="43" fontId="7" fillId="0" borderId="9" xfId="1" applyFont="1" applyFill="1" applyBorder="1" applyAlignment="1" applyProtection="1">
      <alignment horizontal="center" vertical="center"/>
      <protection locked="0"/>
    </xf>
    <xf numFmtId="4" fontId="6" fillId="0" borderId="13" xfId="0" applyNumberFormat="1" applyFont="1" applyBorder="1" applyAlignment="1" applyProtection="1">
      <alignment horizontal="center" vertical="center"/>
      <protection locked="0"/>
    </xf>
    <xf numFmtId="44" fontId="6" fillId="0" borderId="0" xfId="2" applyFont="1" applyFill="1" applyBorder="1" applyAlignment="1">
      <alignment horizontal="center" vertical="center" wrapText="1"/>
    </xf>
    <xf numFmtId="167" fontId="6" fillId="0" borderId="0" xfId="2" applyNumberFormat="1" applyFont="1" applyFill="1" applyBorder="1" applyAlignment="1">
      <alignment horizontal="center" vertical="center"/>
    </xf>
    <xf numFmtId="2" fontId="6" fillId="0" borderId="0" xfId="2" applyNumberFormat="1" applyFont="1" applyFill="1" applyBorder="1" applyAlignment="1">
      <alignment horizontal="center" vertical="center"/>
    </xf>
    <xf numFmtId="43" fontId="6" fillId="0" borderId="0" xfId="1" applyFont="1" applyFill="1" applyBorder="1" applyAlignment="1">
      <alignment horizontal="center" vertical="center"/>
    </xf>
    <xf numFmtId="44" fontId="6" fillId="0" borderId="0" xfId="2" applyFont="1" applyFill="1" applyBorder="1" applyAlignment="1">
      <alignment horizontal="left" vertical="center" wrapText="1"/>
    </xf>
    <xf numFmtId="44" fontId="6" fillId="0" borderId="0" xfId="2" applyFont="1" applyFill="1" applyBorder="1" applyAlignment="1">
      <alignment horizontal="right" vertical="center" wrapText="1"/>
    </xf>
    <xf numFmtId="2" fontId="6" fillId="5" borderId="0" xfId="2" applyNumberFormat="1" applyFont="1" applyFill="1" applyBorder="1" applyAlignment="1">
      <alignment horizontal="center" vertical="center"/>
    </xf>
    <xf numFmtId="44" fontId="6" fillId="0" borderId="13" xfId="2" applyFont="1" applyFill="1" applyBorder="1" applyAlignment="1">
      <alignment horizontal="center" vertical="center" wrapText="1"/>
    </xf>
    <xf numFmtId="44" fontId="7" fillId="28" borderId="42" xfId="2" applyFont="1" applyFill="1" applyBorder="1" applyAlignment="1" applyProtection="1">
      <alignment vertical="center"/>
    </xf>
    <xf numFmtId="43" fontId="6" fillId="0" borderId="13" xfId="1" applyFont="1" applyFill="1" applyBorder="1" applyAlignment="1">
      <alignment horizontal="center" vertical="center" wrapText="1"/>
    </xf>
    <xf numFmtId="44" fontId="6" fillId="0" borderId="13" xfId="2" applyFont="1" applyFill="1" applyBorder="1" applyAlignment="1">
      <alignment horizontal="right" vertical="center"/>
    </xf>
    <xf numFmtId="44" fontId="6" fillId="0" borderId="66" xfId="2" applyFont="1" applyFill="1" applyBorder="1" applyAlignment="1">
      <alignment horizontal="center" vertical="center"/>
    </xf>
    <xf numFmtId="44" fontId="6" fillId="0" borderId="13" xfId="2" applyFont="1" applyFill="1" applyBorder="1" applyAlignment="1">
      <alignment horizontal="left" vertical="center" wrapText="1"/>
    </xf>
    <xf numFmtId="44" fontId="6" fillId="0" borderId="45" xfId="2" applyFont="1" applyFill="1" applyBorder="1" applyAlignment="1">
      <alignment horizontal="center" vertical="center"/>
    </xf>
    <xf numFmtId="44" fontId="6" fillId="0" borderId="26" xfId="2" applyFont="1" applyFill="1" applyBorder="1" applyAlignment="1">
      <alignment horizontal="center" vertical="center"/>
    </xf>
    <xf numFmtId="43" fontId="6" fillId="0" borderId="33" xfId="1" applyFont="1" applyFill="1" applyBorder="1" applyAlignment="1">
      <alignment horizontal="center" vertical="center"/>
    </xf>
    <xf numFmtId="44" fontId="6" fillId="0" borderId="15" xfId="2" applyFont="1" applyBorder="1" applyAlignment="1">
      <alignment horizontal="right" vertical="center" wrapText="1"/>
    </xf>
    <xf numFmtId="2" fontId="6" fillId="0" borderId="15" xfId="2" applyNumberFormat="1" applyFont="1" applyBorder="1" applyAlignment="1">
      <alignment horizontal="center" vertical="center"/>
    </xf>
    <xf numFmtId="49" fontId="7" fillId="29" borderId="10" xfId="3" applyNumberFormat="1" applyFont="1" applyFill="1" applyBorder="1" applyAlignment="1">
      <alignment horizontal="center" vertical="center" wrapText="1"/>
    </xf>
    <xf numFmtId="0" fontId="7" fillId="29" borderId="7" xfId="3" applyFont="1" applyFill="1" applyBorder="1" applyAlignment="1">
      <alignment horizontal="center" vertical="center" wrapText="1"/>
    </xf>
    <xf numFmtId="0" fontId="7" fillId="29" borderId="6" xfId="3" applyFont="1" applyFill="1" applyBorder="1" applyAlignment="1">
      <alignment horizontal="center" vertical="center" wrapText="1"/>
    </xf>
    <xf numFmtId="4" fontId="7" fillId="29" borderId="6" xfId="4" applyNumberFormat="1" applyFont="1" applyFill="1" applyBorder="1" applyAlignment="1">
      <alignment horizontal="center" vertical="center" wrapText="1"/>
    </xf>
    <xf numFmtId="4" fontId="7" fillId="29" borderId="10" xfId="4" applyNumberFormat="1" applyFont="1" applyFill="1" applyBorder="1" applyAlignment="1">
      <alignment horizontal="center" vertical="center" wrapText="1"/>
    </xf>
    <xf numFmtId="4" fontId="7" fillId="29" borderId="8" xfId="4" applyNumberFormat="1" applyFont="1" applyFill="1" applyBorder="1" applyAlignment="1">
      <alignment horizontal="center" vertical="center" wrapText="1"/>
    </xf>
    <xf numFmtId="0" fontId="7" fillId="29" borderId="43" xfId="0" applyFont="1" applyFill="1" applyBorder="1" applyAlignment="1">
      <alignment horizontal="center" vertical="center" wrapText="1"/>
    </xf>
    <xf numFmtId="0" fontId="7" fillId="29" borderId="7" xfId="0" applyFont="1" applyFill="1" applyBorder="1" applyAlignment="1">
      <alignment vertical="center"/>
    </xf>
    <xf numFmtId="0" fontId="7" fillId="29" borderId="37" xfId="0" applyFont="1" applyFill="1" applyBorder="1" applyAlignment="1">
      <alignment vertical="center"/>
    </xf>
    <xf numFmtId="0" fontId="7" fillId="29" borderId="44" xfId="0" applyFont="1" applyFill="1" applyBorder="1" applyAlignment="1">
      <alignment vertical="center" wrapText="1"/>
    </xf>
    <xf numFmtId="0" fontId="7" fillId="29" borderId="44" xfId="0" applyFont="1" applyFill="1" applyBorder="1" applyAlignment="1" applyProtection="1">
      <alignment horizontal="center" vertical="center"/>
      <protection locked="0"/>
    </xf>
    <xf numFmtId="2" fontId="7" fillId="29" borderId="7" xfId="0" applyNumberFormat="1" applyFont="1" applyFill="1" applyBorder="1" applyAlignment="1" applyProtection="1">
      <alignment horizontal="center" vertical="center"/>
      <protection locked="0"/>
    </xf>
    <xf numFmtId="44" fontId="7" fillId="29" borderId="7" xfId="2" applyFont="1" applyFill="1" applyBorder="1" applyAlignment="1" applyProtection="1">
      <alignment vertical="center"/>
      <protection locked="0"/>
    </xf>
    <xf numFmtId="44" fontId="7" fillId="29" borderId="36" xfId="2" applyFont="1" applyFill="1" applyBorder="1" applyAlignment="1">
      <alignment vertical="center"/>
    </xf>
    <xf numFmtId="0" fontId="7" fillId="30" borderId="18" xfId="0" applyFont="1" applyFill="1" applyBorder="1" applyAlignment="1">
      <alignment horizontal="center" vertical="center" wrapText="1"/>
    </xf>
    <xf numFmtId="0" fontId="7" fillId="30" borderId="20" xfId="0" applyFont="1" applyFill="1" applyBorder="1" applyAlignment="1">
      <alignment horizontal="center" vertical="center"/>
    </xf>
    <xf numFmtId="0" fontId="7" fillId="30" borderId="19" xfId="0" applyFont="1" applyFill="1" applyBorder="1" applyAlignment="1">
      <alignment horizontal="center" vertical="center"/>
    </xf>
    <xf numFmtId="0" fontId="7" fillId="30" borderId="20" xfId="0" applyFont="1" applyFill="1" applyBorder="1" applyAlignment="1">
      <alignment vertical="center" wrapText="1"/>
    </xf>
    <xf numFmtId="0" fontId="7" fillId="30" borderId="20" xfId="0" applyFont="1" applyFill="1" applyBorder="1" applyAlignment="1" applyProtection="1">
      <alignment horizontal="center" vertical="center"/>
      <protection locked="0"/>
    </xf>
    <xf numFmtId="44" fontId="7" fillId="30" borderId="21" xfId="2" applyFont="1" applyFill="1" applyBorder="1" applyAlignment="1" applyProtection="1">
      <alignment vertical="center"/>
      <protection locked="0"/>
    </xf>
    <xf numFmtId="0" fontId="7" fillId="30" borderId="11" xfId="0" applyFont="1" applyFill="1" applyBorder="1" applyAlignment="1">
      <alignment horizontal="center" vertical="center" wrapText="1"/>
    </xf>
    <xf numFmtId="0" fontId="7" fillId="30" borderId="14" xfId="0" applyFont="1" applyFill="1" applyBorder="1" applyAlignment="1">
      <alignment horizontal="center" vertical="center"/>
    </xf>
    <xf numFmtId="0" fontId="7" fillId="30" borderId="12" xfId="0" applyFont="1" applyFill="1" applyBorder="1" applyAlignment="1">
      <alignment horizontal="center" vertical="center"/>
    </xf>
    <xf numFmtId="0" fontId="7" fillId="30" borderId="14" xfId="0" applyFont="1" applyFill="1" applyBorder="1" applyAlignment="1">
      <alignment vertical="center" wrapText="1"/>
    </xf>
    <xf numFmtId="0" fontId="7" fillId="30" borderId="14" xfId="0" applyFont="1" applyFill="1" applyBorder="1" applyAlignment="1" applyProtection="1">
      <alignment horizontal="center" vertical="center"/>
      <protection locked="0"/>
    </xf>
    <xf numFmtId="2" fontId="7" fillId="30" borderId="15" xfId="0" applyNumberFormat="1" applyFont="1" applyFill="1" applyBorder="1" applyAlignment="1" applyProtection="1">
      <alignment horizontal="center" vertical="center"/>
      <protection locked="0"/>
    </xf>
    <xf numFmtId="44" fontId="7" fillId="30" borderId="15" xfId="2" applyFont="1" applyFill="1" applyBorder="1" applyAlignment="1" applyProtection="1">
      <alignment vertical="center"/>
      <protection locked="0"/>
    </xf>
    <xf numFmtId="44" fontId="7" fillId="30" borderId="26" xfId="2" applyFont="1" applyFill="1" applyBorder="1" applyAlignment="1">
      <alignment vertical="center"/>
    </xf>
    <xf numFmtId="2" fontId="7" fillId="30" borderId="21" xfId="0" applyNumberFormat="1" applyFont="1" applyFill="1" applyBorder="1" applyAlignment="1" applyProtection="1">
      <alignment horizontal="center" vertical="center"/>
      <protection locked="0"/>
    </xf>
    <xf numFmtId="44" fontId="7" fillId="30" borderId="47" xfId="2" applyFont="1" applyFill="1" applyBorder="1" applyAlignment="1">
      <alignment vertical="center"/>
    </xf>
    <xf numFmtId="0" fontId="7" fillId="31" borderId="11" xfId="0" applyFont="1" applyFill="1" applyBorder="1" applyAlignment="1">
      <alignment horizontal="center" vertical="center" wrapText="1"/>
    </xf>
    <xf numFmtId="0" fontId="7" fillId="31" borderId="14" xfId="0" applyFont="1" applyFill="1" applyBorder="1" applyAlignment="1">
      <alignment horizontal="center" vertical="center"/>
    </xf>
    <xf numFmtId="0" fontId="7" fillId="31" borderId="12" xfId="0" applyFont="1" applyFill="1" applyBorder="1" applyAlignment="1">
      <alignment horizontal="center" vertical="center"/>
    </xf>
    <xf numFmtId="0" fontId="7" fillId="31" borderId="14" xfId="0" applyFont="1" applyFill="1" applyBorder="1" applyAlignment="1">
      <alignment vertical="center" wrapText="1"/>
    </xf>
    <xf numFmtId="0" fontId="7" fillId="31" borderId="14" xfId="0" applyFont="1" applyFill="1" applyBorder="1" applyAlignment="1" applyProtection="1">
      <alignment horizontal="center" vertical="center"/>
      <protection locked="0"/>
    </xf>
    <xf numFmtId="2" fontId="7" fillId="31" borderId="15" xfId="0" applyNumberFormat="1" applyFont="1" applyFill="1" applyBorder="1" applyAlignment="1" applyProtection="1">
      <alignment horizontal="center" vertical="center"/>
      <protection locked="0"/>
    </xf>
    <xf numFmtId="44" fontId="7" fillId="31" borderId="15" xfId="2" applyFont="1" applyFill="1" applyBorder="1" applyAlignment="1" applyProtection="1">
      <alignment vertical="center"/>
      <protection locked="0"/>
    </xf>
    <xf numFmtId="44" fontId="7" fillId="31" borderId="26" xfId="2" applyFont="1" applyFill="1" applyBorder="1" applyAlignment="1">
      <alignment vertical="center"/>
    </xf>
    <xf numFmtId="0" fontId="7" fillId="29" borderId="7" xfId="3" applyFont="1" applyFill="1" applyBorder="1" applyAlignment="1">
      <alignment horizontal="left" vertical="center" wrapText="1"/>
    </xf>
    <xf numFmtId="0" fontId="7" fillId="29" borderId="6" xfId="0" applyFont="1" applyFill="1" applyBorder="1" applyAlignment="1">
      <alignment vertical="center"/>
    </xf>
    <xf numFmtId="0" fontId="7" fillId="29" borderId="44" xfId="0" applyFont="1" applyFill="1" applyBorder="1" applyAlignment="1">
      <alignment horizontal="left" vertical="center" wrapText="1"/>
    </xf>
    <xf numFmtId="0" fontId="7" fillId="30" borderId="24" xfId="0" applyFont="1" applyFill="1" applyBorder="1" applyAlignment="1">
      <alignment horizontal="center" vertical="center" wrapText="1"/>
    </xf>
    <xf numFmtId="0" fontId="7" fillId="30" borderId="32" xfId="0" applyFont="1" applyFill="1" applyBorder="1" applyAlignment="1">
      <alignment horizontal="center" vertical="center"/>
    </xf>
    <xf numFmtId="0" fontId="7" fillId="30" borderId="33" xfId="0" applyFont="1" applyFill="1" applyBorder="1" applyAlignment="1">
      <alignment horizontal="center" vertical="center"/>
    </xf>
    <xf numFmtId="0" fontId="7" fillId="30" borderId="32" xfId="0" applyFont="1" applyFill="1" applyBorder="1" applyAlignment="1">
      <alignment horizontal="left" vertical="center" wrapText="1"/>
    </xf>
    <xf numFmtId="0" fontId="7" fillId="30" borderId="32" xfId="0" applyFont="1" applyFill="1" applyBorder="1" applyAlignment="1" applyProtection="1">
      <alignment horizontal="center" vertical="center"/>
      <protection locked="0"/>
    </xf>
    <xf numFmtId="44" fontId="7" fillId="30" borderId="9" xfId="2" applyFont="1" applyFill="1" applyBorder="1" applyAlignment="1" applyProtection="1">
      <alignment vertical="center"/>
      <protection locked="0"/>
    </xf>
    <xf numFmtId="44" fontId="7" fillId="30" borderId="46" xfId="2" applyFont="1" applyFill="1" applyBorder="1" applyAlignment="1">
      <alignment vertical="center"/>
    </xf>
    <xf numFmtId="0" fontId="7" fillId="30" borderId="16" xfId="0" applyFont="1" applyFill="1" applyBorder="1" applyAlignment="1">
      <alignment horizontal="center" vertical="center" wrapText="1"/>
    </xf>
    <xf numFmtId="0" fontId="7" fillId="30" borderId="13" xfId="0" applyFont="1" applyFill="1" applyBorder="1" applyAlignment="1">
      <alignment horizontal="center" vertical="center"/>
    </xf>
    <xf numFmtId="0" fontId="7" fillId="30" borderId="13" xfId="0" applyFont="1" applyFill="1" applyBorder="1" applyAlignment="1">
      <alignment horizontal="left" vertical="center" wrapText="1"/>
    </xf>
    <xf numFmtId="0" fontId="7" fillId="30" borderId="13" xfId="0" applyFont="1" applyFill="1" applyBorder="1" applyAlignment="1" applyProtection="1">
      <alignment horizontal="center" vertical="center"/>
      <protection locked="0"/>
    </xf>
    <xf numFmtId="2" fontId="7" fillId="30" borderId="13" xfId="0" applyNumberFormat="1" applyFont="1" applyFill="1" applyBorder="1" applyAlignment="1" applyProtection="1">
      <alignment horizontal="center" vertical="center"/>
      <protection locked="0"/>
    </xf>
    <xf numFmtId="44" fontId="7" fillId="30" borderId="13" xfId="2" applyFont="1" applyFill="1" applyBorder="1" applyAlignment="1" applyProtection="1">
      <alignment vertical="center"/>
      <protection locked="0"/>
    </xf>
    <xf numFmtId="0" fontId="7" fillId="30" borderId="14" xfId="0" applyFont="1" applyFill="1" applyBorder="1" applyAlignment="1">
      <alignment horizontal="left" vertical="center" wrapText="1"/>
    </xf>
    <xf numFmtId="2" fontId="7" fillId="31" borderId="14" xfId="0" applyNumberFormat="1" applyFont="1" applyFill="1" applyBorder="1" applyAlignment="1" applyProtection="1">
      <alignment horizontal="center" vertical="center"/>
      <protection locked="0"/>
    </xf>
    <xf numFmtId="44" fontId="7" fillId="31" borderId="12" xfId="2" applyFont="1" applyFill="1" applyBorder="1" applyAlignment="1" applyProtection="1">
      <alignment vertical="center"/>
      <protection locked="0"/>
    </xf>
    <xf numFmtId="44" fontId="7" fillId="31" borderId="22" xfId="2" applyFont="1" applyFill="1" applyBorder="1" applyAlignment="1">
      <alignment vertical="center"/>
    </xf>
    <xf numFmtId="2" fontId="6" fillId="0" borderId="0" xfId="1" applyNumberFormat="1" applyFont="1" applyFill="1" applyBorder="1" applyAlignment="1" applyProtection="1">
      <alignment horizontal="center" vertical="center"/>
      <protection locked="0"/>
    </xf>
    <xf numFmtId="44" fontId="7" fillId="0" borderId="4" xfId="2" applyFont="1" applyFill="1" applyBorder="1" applyAlignment="1">
      <alignment horizontal="center" vertical="center" wrapText="1"/>
    </xf>
    <xf numFmtId="44" fontId="7" fillId="0" borderId="0" xfId="2" applyFont="1" applyFill="1" applyBorder="1" applyAlignment="1">
      <alignment horizontal="center" vertical="center" wrapText="1"/>
    </xf>
    <xf numFmtId="2" fontId="7" fillId="5" borderId="0" xfId="2" applyNumberFormat="1" applyFont="1" applyFill="1" applyBorder="1" applyAlignment="1">
      <alignment horizontal="center" vertical="center"/>
    </xf>
    <xf numFmtId="44" fontId="7" fillId="5" borderId="0" xfId="2" applyFont="1" applyFill="1" applyBorder="1" applyAlignment="1">
      <alignment horizontal="center" vertical="center" wrapText="1"/>
    </xf>
    <xf numFmtId="44" fontId="7" fillId="5" borderId="9" xfId="2" applyFont="1" applyFill="1" applyBorder="1" applyAlignment="1">
      <alignment horizontal="center" vertical="center" wrapText="1"/>
    </xf>
    <xf numFmtId="4" fontId="6" fillId="0" borderId="14" xfId="0" applyNumberFormat="1" applyFont="1" applyBorder="1" applyAlignment="1" applyProtection="1">
      <alignment horizontal="center" vertical="center"/>
      <protection locked="0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29" xfId="0" applyFill="1" applyBorder="1"/>
    <xf numFmtId="0" fontId="11" fillId="2" borderId="0" xfId="0" applyFont="1" applyFill="1"/>
    <xf numFmtId="43" fontId="6" fillId="0" borderId="35" xfId="1" applyFont="1" applyFill="1" applyBorder="1" applyAlignment="1">
      <alignment horizontal="center" vertical="center" wrapText="1"/>
    </xf>
    <xf numFmtId="44" fontId="6" fillId="0" borderId="68" xfId="2" applyFont="1" applyFill="1" applyBorder="1" applyAlignment="1">
      <alignment horizontal="center" vertical="center" wrapText="1"/>
    </xf>
    <xf numFmtId="44" fontId="6" fillId="0" borderId="68" xfId="2" applyFont="1" applyFill="1" applyBorder="1" applyAlignment="1">
      <alignment horizontal="right" vertical="center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0" fillId="0" borderId="5" xfId="0" applyBorder="1"/>
    <xf numFmtId="0" fontId="0" fillId="0" borderId="4" xfId="0" applyBorder="1"/>
    <xf numFmtId="44" fontId="6" fillId="0" borderId="66" xfId="2" applyFont="1" applyFill="1" applyBorder="1" applyAlignment="1">
      <alignment vertical="center"/>
    </xf>
    <xf numFmtId="0" fontId="6" fillId="0" borderId="14" xfId="0" applyFont="1" applyBorder="1" applyAlignment="1">
      <alignment horizontal="center" vertical="center"/>
    </xf>
    <xf numFmtId="44" fontId="6" fillId="0" borderId="14" xfId="2" applyFont="1" applyFill="1" applyBorder="1" applyAlignment="1">
      <alignment vertical="center" wrapText="1"/>
    </xf>
    <xf numFmtId="44" fontId="6" fillId="0" borderId="14" xfId="2" applyFont="1" applyFill="1" applyBorder="1" applyAlignment="1">
      <alignment horizontal="center" vertical="center"/>
    </xf>
    <xf numFmtId="0" fontId="6" fillId="0" borderId="13" xfId="0" applyFont="1" applyBorder="1" applyAlignment="1" applyProtection="1">
      <alignment horizontal="center" vertical="center" wrapText="1"/>
      <protection locked="0"/>
    </xf>
    <xf numFmtId="0" fontId="6" fillId="32" borderId="13" xfId="0" applyFont="1" applyFill="1" applyBorder="1" applyAlignment="1">
      <alignment horizontal="center" vertical="center" wrapText="1"/>
    </xf>
    <xf numFmtId="0" fontId="11" fillId="32" borderId="13" xfId="0" applyFont="1" applyFill="1" applyBorder="1" applyAlignment="1">
      <alignment horizontal="center" vertical="center" wrapText="1"/>
    </xf>
    <xf numFmtId="2" fontId="11" fillId="32" borderId="13" xfId="0" applyNumberFormat="1" applyFont="1" applyFill="1" applyBorder="1" applyAlignment="1">
      <alignment horizontal="center" vertical="center" wrapText="1"/>
    </xf>
    <xf numFmtId="2" fontId="6" fillId="0" borderId="13" xfId="0" applyNumberFormat="1" applyFont="1" applyBorder="1" applyAlignment="1" applyProtection="1">
      <alignment horizontal="center" vertical="center" wrapText="1"/>
      <protection locked="0"/>
    </xf>
    <xf numFmtId="44" fontId="6" fillId="0" borderId="0" xfId="2" applyFont="1" applyFill="1" applyBorder="1" applyAlignment="1">
      <alignment horizontal="center" vertical="center"/>
    </xf>
    <xf numFmtId="2" fontId="6" fillId="5" borderId="5" xfId="0" applyNumberFormat="1" applyFont="1" applyFill="1" applyBorder="1" applyAlignment="1">
      <alignment horizontal="center" vertical="center"/>
    </xf>
    <xf numFmtId="2" fontId="6" fillId="0" borderId="26" xfId="0" applyNumberFormat="1" applyFont="1" applyBorder="1" applyAlignment="1">
      <alignment horizontal="center" vertical="center"/>
    </xf>
    <xf numFmtId="2" fontId="6" fillId="0" borderId="5" xfId="0" applyNumberFormat="1" applyFont="1" applyBorder="1" applyAlignment="1">
      <alignment horizontal="center" vertical="center"/>
    </xf>
    <xf numFmtId="44" fontId="6" fillId="0" borderId="13" xfId="2" applyFont="1" applyFill="1" applyBorder="1" applyAlignment="1">
      <alignment vertical="center"/>
    </xf>
    <xf numFmtId="0" fontId="11" fillId="5" borderId="5" xfId="0" applyFont="1" applyFill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2" fontId="6" fillId="0" borderId="26" xfId="2" applyNumberFormat="1" applyFont="1" applyFill="1" applyBorder="1" applyAlignment="1">
      <alignment horizontal="center" vertical="center"/>
    </xf>
    <xf numFmtId="176" fontId="6" fillId="0" borderId="13" xfId="0" applyNumberFormat="1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>
      <alignment horizontal="right"/>
    </xf>
    <xf numFmtId="0" fontId="11" fillId="0" borderId="15" xfId="0" applyFont="1" applyBorder="1" applyAlignment="1">
      <alignment horizontal="right"/>
    </xf>
    <xf numFmtId="2" fontId="11" fillId="0" borderId="15" xfId="0" applyNumberFormat="1" applyFont="1" applyBorder="1" applyAlignment="1">
      <alignment horizontal="center" vertical="center"/>
    </xf>
    <xf numFmtId="2" fontId="6" fillId="0" borderId="13" xfId="1" applyNumberFormat="1" applyFont="1" applyFill="1" applyBorder="1" applyAlignment="1" applyProtection="1">
      <alignment horizontal="center"/>
      <protection locked="0"/>
    </xf>
    <xf numFmtId="2" fontId="11" fillId="0" borderId="12" xfId="0" applyNumberFormat="1" applyFont="1" applyBorder="1" applyAlignment="1">
      <alignment horizontal="center" vertical="center"/>
    </xf>
    <xf numFmtId="0" fontId="7" fillId="31" borderId="13" xfId="0" applyFont="1" applyFill="1" applyBorder="1" applyAlignment="1" applyProtection="1">
      <alignment horizontal="center" vertical="center"/>
      <protection locked="0"/>
    </xf>
    <xf numFmtId="44" fontId="6" fillId="0" borderId="9" xfId="2" applyFont="1" applyBorder="1" applyAlignment="1">
      <alignment horizontal="right" vertical="center" wrapText="1"/>
    </xf>
    <xf numFmtId="2" fontId="6" fillId="0" borderId="9" xfId="2" applyNumberFormat="1" applyFont="1" applyBorder="1" applyAlignment="1">
      <alignment horizontal="center" vertical="center"/>
    </xf>
    <xf numFmtId="2" fontId="6" fillId="5" borderId="5" xfId="2" applyNumberFormat="1" applyFont="1" applyFill="1" applyBorder="1" applyAlignment="1">
      <alignment horizontal="center" vertical="center"/>
    </xf>
    <xf numFmtId="43" fontId="6" fillId="0" borderId="13" xfId="1" quotePrefix="1" applyFont="1" applyFill="1" applyBorder="1" applyAlignment="1">
      <alignment horizontal="center" vertical="center" wrapText="1"/>
    </xf>
    <xf numFmtId="2" fontId="11" fillId="0" borderId="13" xfId="0" applyNumberFormat="1" applyFont="1" applyBorder="1" applyAlignment="1">
      <alignment horizontal="center"/>
    </xf>
    <xf numFmtId="2" fontId="6" fillId="0" borderId="14" xfId="2" applyNumberFormat="1" applyFont="1" applyBorder="1" applyAlignment="1">
      <alignment horizontal="center" vertical="center"/>
    </xf>
    <xf numFmtId="43" fontId="6" fillId="0" borderId="13" xfId="1" quotePrefix="1" applyFont="1" applyFill="1" applyBorder="1" applyAlignment="1">
      <alignment horizontal="center" vertical="center"/>
    </xf>
    <xf numFmtId="2" fontId="11" fillId="0" borderId="30" xfId="0" applyNumberFormat="1" applyFont="1" applyBorder="1" applyAlignment="1">
      <alignment horizontal="center"/>
    </xf>
    <xf numFmtId="2" fontId="7" fillId="5" borderId="5" xfId="2" applyNumberFormat="1" applyFont="1" applyFill="1" applyBorder="1" applyAlignment="1">
      <alignment horizontal="center" vertical="center"/>
    </xf>
    <xf numFmtId="4" fontId="6" fillId="0" borderId="26" xfId="0" applyNumberFormat="1" applyFont="1" applyBorder="1" applyAlignment="1" applyProtection="1">
      <alignment horizontal="center" vertical="center"/>
      <protection locked="0"/>
    </xf>
    <xf numFmtId="0" fontId="6" fillId="3" borderId="13" xfId="1" quotePrefix="1" applyNumberFormat="1" applyFont="1" applyFill="1" applyBorder="1" applyAlignment="1">
      <alignment horizontal="center" vertical="center"/>
    </xf>
    <xf numFmtId="0" fontId="7" fillId="30" borderId="13" xfId="0" applyFont="1" applyFill="1" applyBorder="1" applyAlignment="1">
      <alignment vertical="center" wrapText="1"/>
    </xf>
    <xf numFmtId="0" fontId="0" fillId="0" borderId="27" xfId="0" applyBorder="1"/>
    <xf numFmtId="0" fontId="0" fillId="0" borderId="28" xfId="0" applyBorder="1"/>
    <xf numFmtId="0" fontId="0" fillId="0" borderId="28" xfId="0" applyBorder="1" applyAlignment="1">
      <alignment horizontal="left" vertical="center"/>
    </xf>
    <xf numFmtId="0" fontId="0" fillId="0" borderId="29" xfId="0" applyBorder="1"/>
    <xf numFmtId="2" fontId="11" fillId="0" borderId="13" xfId="0" applyNumberFormat="1" applyFont="1" applyBorder="1" applyAlignment="1">
      <alignment horizontal="right"/>
    </xf>
    <xf numFmtId="2" fontId="11" fillId="0" borderId="15" xfId="0" applyNumberFormat="1" applyFont="1" applyBorder="1" applyAlignment="1">
      <alignment horizontal="right"/>
    </xf>
    <xf numFmtId="2" fontId="11" fillId="0" borderId="15" xfId="0" applyNumberFormat="1" applyFont="1" applyBorder="1" applyAlignment="1">
      <alignment horizontal="center"/>
    </xf>
    <xf numFmtId="0" fontId="7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left" vertical="center"/>
    </xf>
    <xf numFmtId="0" fontId="6" fillId="2" borderId="4" xfId="0" applyFont="1" applyFill="1" applyBorder="1" applyAlignment="1">
      <alignment horizontal="right" vertical="center"/>
    </xf>
    <xf numFmtId="0" fontId="52" fillId="2" borderId="4" xfId="0" applyFont="1" applyFill="1" applyBorder="1" applyAlignment="1">
      <alignment horizontal="left" vertical="center"/>
    </xf>
    <xf numFmtId="0" fontId="53" fillId="2" borderId="0" xfId="0" applyFont="1" applyFill="1" applyAlignment="1">
      <alignment horizontal="left" vertical="center"/>
    </xf>
    <xf numFmtId="0" fontId="53" fillId="2" borderId="0" xfId="0" applyFont="1" applyFill="1" applyAlignment="1">
      <alignment vertical="center"/>
    </xf>
    <xf numFmtId="0" fontId="52" fillId="2" borderId="0" xfId="0" applyFont="1" applyFill="1" applyAlignment="1">
      <alignment vertical="center" wrapText="1"/>
    </xf>
    <xf numFmtId="0" fontId="53" fillId="2" borderId="4" xfId="0" applyFont="1" applyFill="1" applyBorder="1" applyAlignment="1">
      <alignment horizontal="left" vertical="center"/>
    </xf>
    <xf numFmtId="0" fontId="5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52" fillId="2" borderId="0" xfId="0" applyFont="1" applyFill="1" applyAlignment="1">
      <alignment horizontal="right" vertical="center"/>
    </xf>
    <xf numFmtId="44" fontId="7" fillId="4" borderId="0" xfId="2" applyFont="1" applyFill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right" vertical="center" wrapText="1"/>
    </xf>
    <xf numFmtId="0" fontId="12" fillId="0" borderId="0" xfId="0" applyFont="1" applyAlignment="1">
      <alignment horizontal="left" vertical="center"/>
    </xf>
    <xf numFmtId="0" fontId="54" fillId="0" borderId="0" xfId="0" applyFont="1" applyAlignment="1">
      <alignment horizontal="left" vertical="center"/>
    </xf>
    <xf numFmtId="44" fontId="6" fillId="0" borderId="15" xfId="2" applyFont="1" applyFill="1" applyBorder="1" applyAlignment="1">
      <alignment horizontal="right" vertical="center"/>
    </xf>
    <xf numFmtId="44" fontId="7" fillId="5" borderId="25" xfId="2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44" fontId="6" fillId="0" borderId="0" xfId="2" applyFont="1" applyBorder="1" applyAlignment="1">
      <alignment horizontal="center" vertical="center" wrapText="1"/>
    </xf>
    <xf numFmtId="2" fontId="7" fillId="4" borderId="0" xfId="2" applyNumberFormat="1" applyFont="1" applyFill="1" applyBorder="1" applyAlignment="1">
      <alignment horizontal="center" vertical="center"/>
    </xf>
    <xf numFmtId="2" fontId="6" fillId="0" borderId="70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2" fontId="6" fillId="0" borderId="0" xfId="1" applyNumberFormat="1" applyFont="1" applyBorder="1" applyAlignment="1">
      <alignment horizontal="center" vertical="center" wrapText="1"/>
    </xf>
    <xf numFmtId="2" fontId="6" fillId="0" borderId="71" xfId="0" applyNumberFormat="1" applyFont="1" applyBorder="1" applyAlignment="1" applyProtection="1">
      <alignment horizontal="center" vertical="center"/>
      <protection locked="0"/>
    </xf>
    <xf numFmtId="4" fontId="10" fillId="0" borderId="0" xfId="0" applyNumberFormat="1" applyFont="1" applyAlignment="1">
      <alignment vertical="center"/>
    </xf>
    <xf numFmtId="0" fontId="11" fillId="0" borderId="15" xfId="0" applyFont="1" applyBorder="1" applyAlignment="1">
      <alignment horizontal="right" vertical="center"/>
    </xf>
    <xf numFmtId="2" fontId="6" fillId="0" borderId="0" xfId="1" applyNumberFormat="1" applyFont="1" applyFill="1" applyBorder="1" applyAlignment="1" applyProtection="1">
      <alignment horizontal="center"/>
      <protection locked="0"/>
    </xf>
    <xf numFmtId="2" fontId="6" fillId="0" borderId="13" xfId="2" applyNumberFormat="1" applyFont="1" applyBorder="1" applyAlignment="1">
      <alignment horizontal="right" vertical="center" wrapText="1"/>
    </xf>
    <xf numFmtId="0" fontId="54" fillId="0" borderId="0" xfId="0" applyFont="1" applyAlignment="1">
      <alignment vertical="center"/>
    </xf>
    <xf numFmtId="2" fontId="22" fillId="0" borderId="5" xfId="0" applyNumberFormat="1" applyFont="1" applyBorder="1" applyAlignment="1">
      <alignment wrapText="1"/>
    </xf>
    <xf numFmtId="2" fontId="22" fillId="0" borderId="0" xfId="0" applyNumberFormat="1" applyFont="1" applyAlignment="1">
      <alignment wrapText="1"/>
    </xf>
    <xf numFmtId="2" fontId="22" fillId="0" borderId="5" xfId="0" applyNumberFormat="1" applyFont="1" applyBorder="1"/>
    <xf numFmtId="2" fontId="22" fillId="0" borderId="0" xfId="0" applyNumberFormat="1" applyFont="1"/>
    <xf numFmtId="0" fontId="11" fillId="0" borderId="2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3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43" fontId="6" fillId="0" borderId="0" xfId="1" applyFont="1" applyFill="1" applyBorder="1" applyAlignment="1" applyProtection="1">
      <alignment horizontal="center" vertical="center"/>
      <protection locked="0"/>
    </xf>
    <xf numFmtId="44" fontId="6" fillId="0" borderId="33" xfId="2" applyFont="1" applyFill="1" applyBorder="1" applyAlignment="1">
      <alignment horizontal="left" vertical="center"/>
    </xf>
    <xf numFmtId="0" fontId="6" fillId="0" borderId="14" xfId="0" applyFont="1" applyBorder="1" applyAlignment="1">
      <alignment horizontal="left" vertical="center" wrapText="1"/>
    </xf>
    <xf numFmtId="44" fontId="6" fillId="0" borderId="0" xfId="1" applyNumberFormat="1" applyFont="1" applyBorder="1" applyAlignment="1">
      <alignment vertical="center"/>
    </xf>
    <xf numFmtId="2" fontId="6" fillId="0" borderId="0" xfId="1" applyNumberFormat="1" applyFont="1" applyBorder="1" applyAlignment="1">
      <alignment horizontal="right" vertical="center"/>
    </xf>
    <xf numFmtId="2" fontId="11" fillId="0" borderId="5" xfId="0" applyNumberFormat="1" applyFont="1" applyBorder="1" applyAlignment="1">
      <alignment horizontal="center" vertical="center"/>
    </xf>
    <xf numFmtId="44" fontId="6" fillId="0" borderId="13" xfId="1" applyNumberFormat="1" applyFont="1" applyBorder="1" applyAlignment="1">
      <alignment horizontal="right" vertical="center"/>
    </xf>
    <xf numFmtId="44" fontId="6" fillId="0" borderId="9" xfId="1" applyNumberFormat="1" applyFont="1" applyBorder="1" applyAlignment="1">
      <alignment vertical="center"/>
    </xf>
    <xf numFmtId="2" fontId="6" fillId="0" borderId="9" xfId="1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44" fontId="6" fillId="0" borderId="13" xfId="1" applyNumberFormat="1" applyFont="1" applyBorder="1" applyAlignment="1">
      <alignment vertical="center"/>
    </xf>
    <xf numFmtId="2" fontId="6" fillId="0" borderId="13" xfId="0" applyNumberFormat="1" applyFont="1" applyBorder="1" applyAlignment="1" applyProtection="1">
      <alignment horizontal="right" vertical="center"/>
      <protection locked="0"/>
    </xf>
    <xf numFmtId="0" fontId="11" fillId="0" borderId="46" xfId="0" applyFont="1" applyBorder="1" applyAlignment="1">
      <alignment horizontal="center" vertical="center"/>
    </xf>
    <xf numFmtId="167" fontId="11" fillId="0" borderId="13" xfId="0" applyNumberFormat="1" applyFont="1" applyBorder="1" applyAlignment="1">
      <alignment horizontal="center" vertical="center"/>
    </xf>
    <xf numFmtId="2" fontId="11" fillId="0" borderId="46" xfId="0" applyNumberFormat="1" applyFont="1" applyBorder="1" applyAlignment="1">
      <alignment horizontal="center" vertical="center"/>
    </xf>
    <xf numFmtId="167" fontId="11" fillId="0" borderId="35" xfId="0" applyNumberFormat="1" applyFont="1" applyBorder="1" applyAlignment="1">
      <alignment horizontal="center" vertical="center"/>
    </xf>
    <xf numFmtId="2" fontId="11" fillId="0" borderId="26" xfId="0" applyNumberFormat="1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11" fillId="0" borderId="9" xfId="0" applyFont="1" applyBorder="1" applyAlignment="1">
      <alignment horizontal="right" vertical="center"/>
    </xf>
    <xf numFmtId="2" fontId="11" fillId="0" borderId="9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vertical="center"/>
    </xf>
    <xf numFmtId="2" fontId="11" fillId="0" borderId="13" xfId="0" applyNumberFormat="1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right" vertical="center"/>
    </xf>
    <xf numFmtId="2" fontId="11" fillId="0" borderId="39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1" fillId="4" borderId="13" xfId="0" applyFont="1" applyFill="1" applyBorder="1" applyAlignment="1">
      <alignment horizontal="center" vertical="center" wrapText="1"/>
    </xf>
    <xf numFmtId="0" fontId="11" fillId="0" borderId="22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35" xfId="0" applyFont="1" applyBorder="1" applyAlignment="1">
      <alignment horizontal="left" vertical="center"/>
    </xf>
    <xf numFmtId="2" fontId="11" fillId="0" borderId="5" xfId="0" applyNumberFormat="1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4" xfId="0" applyFont="1" applyBorder="1" applyAlignment="1">
      <alignment vertical="center" wrapText="1"/>
    </xf>
    <xf numFmtId="0" fontId="11" fillId="0" borderId="14" xfId="0" applyFont="1" applyBorder="1" applyAlignment="1">
      <alignment horizontal="right" vertical="center"/>
    </xf>
    <xf numFmtId="2" fontId="11" fillId="0" borderId="13" xfId="0" applyNumberFormat="1" applyFont="1" applyBorder="1" applyAlignment="1">
      <alignment horizontal="right" vertical="center"/>
    </xf>
    <xf numFmtId="0" fontId="0" fillId="0" borderId="5" xfId="0" applyBorder="1" applyAlignment="1">
      <alignment vertical="center" wrapText="1"/>
    </xf>
    <xf numFmtId="0" fontId="11" fillId="2" borderId="13" xfId="0" applyFont="1" applyFill="1" applyBorder="1" applyAlignment="1">
      <alignment vertical="center"/>
    </xf>
    <xf numFmtId="2" fontId="11" fillId="2" borderId="13" xfId="0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vertical="center" wrapText="1"/>
    </xf>
    <xf numFmtId="2" fontId="11" fillId="0" borderId="30" xfId="0" applyNumberFormat="1" applyFont="1" applyBorder="1" applyAlignment="1">
      <alignment horizontal="center" vertical="center"/>
    </xf>
    <xf numFmtId="0" fontId="11" fillId="0" borderId="25" xfId="0" applyFont="1" applyBorder="1" applyAlignment="1">
      <alignment vertical="center"/>
    </xf>
    <xf numFmtId="0" fontId="11" fillId="0" borderId="27" xfId="0" applyFont="1" applyBorder="1" applyAlignment="1">
      <alignment vertical="center"/>
    </xf>
    <xf numFmtId="2" fontId="11" fillId="0" borderId="13" xfId="0" applyNumberFormat="1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4" xfId="0" applyBorder="1" applyAlignment="1">
      <alignment vertical="center"/>
    </xf>
    <xf numFmtId="2" fontId="11" fillId="0" borderId="22" xfId="0" applyNumberFormat="1" applyFont="1" applyBorder="1" applyAlignment="1">
      <alignment horizontal="center" vertical="center"/>
    </xf>
    <xf numFmtId="44" fontId="2" fillId="0" borderId="0" xfId="0" applyNumberFormat="1" applyFont="1" applyAlignment="1">
      <alignment vertical="center" wrapText="1"/>
    </xf>
    <xf numFmtId="43" fontId="6" fillId="0" borderId="0" xfId="1" applyFont="1" applyFill="1" applyBorder="1" applyAlignment="1" applyProtection="1">
      <alignment horizontal="left" vertical="center"/>
      <protection locked="0"/>
    </xf>
    <xf numFmtId="0" fontId="12" fillId="33" borderId="0" xfId="0" applyFont="1" applyFill="1" applyAlignment="1">
      <alignment vertical="center"/>
    </xf>
    <xf numFmtId="0" fontId="0" fillId="0" borderId="74" xfId="0" applyBorder="1" applyAlignment="1">
      <alignment horizontal="center"/>
    </xf>
    <xf numFmtId="0" fontId="20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14" fillId="0" borderId="13" xfId="0" applyFont="1" applyBorder="1" applyAlignment="1">
      <alignment horizontal="right" vertical="center"/>
    </xf>
    <xf numFmtId="2" fontId="14" fillId="0" borderId="1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2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4" fillId="2" borderId="0" xfId="0" applyFont="1" applyFill="1" applyAlignment="1">
      <alignment horizontal="left" vertical="center"/>
    </xf>
    <xf numFmtId="2" fontId="4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horizontal="left" vertical="center"/>
    </xf>
    <xf numFmtId="2" fontId="5" fillId="2" borderId="0" xfId="0" applyNumberFormat="1" applyFont="1" applyFill="1" applyAlignment="1">
      <alignment vertical="center"/>
    </xf>
    <xf numFmtId="2" fontId="7" fillId="30" borderId="0" xfId="0" applyNumberFormat="1" applyFont="1" applyFill="1" applyAlignment="1" applyProtection="1">
      <alignment horizontal="center" vertical="center"/>
      <protection locked="0"/>
    </xf>
    <xf numFmtId="0" fontId="7" fillId="0" borderId="74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2" fontId="7" fillId="0" borderId="0" xfId="0" applyNumberFormat="1" applyFont="1" applyAlignment="1" applyProtection="1">
      <alignment horizontal="center" vertical="center"/>
      <protection locked="0"/>
    </xf>
    <xf numFmtId="44" fontId="7" fillId="0" borderId="0" xfId="0" applyNumberFormat="1" applyFont="1" applyAlignment="1" applyProtection="1">
      <alignment vertical="center"/>
      <protection locked="0"/>
    </xf>
    <xf numFmtId="4" fontId="7" fillId="0" borderId="0" xfId="0" applyNumberFormat="1" applyFont="1" applyAlignment="1" applyProtection="1">
      <alignment vertical="center"/>
      <protection locked="0"/>
    </xf>
    <xf numFmtId="2" fontId="7" fillId="0" borderId="73" xfId="2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11" fillId="0" borderId="0" xfId="0" applyNumberFormat="1" applyFont="1" applyAlignment="1">
      <alignment horizontal="center"/>
    </xf>
    <xf numFmtId="4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 wrapText="1"/>
    </xf>
    <xf numFmtId="2" fontId="6" fillId="0" borderId="0" xfId="0" applyNumberFormat="1" applyFont="1" applyAlignment="1" applyProtection="1">
      <alignment horizontal="center" vertical="center"/>
      <protection locked="0"/>
    </xf>
    <xf numFmtId="2" fontId="7" fillId="0" borderId="0" xfId="0" applyNumberFormat="1" applyFont="1" applyAlignment="1" applyProtection="1">
      <alignment horizontal="center" vertical="center" wrapText="1"/>
      <protection locked="0"/>
    </xf>
    <xf numFmtId="2" fontId="6" fillId="0" borderId="0" xfId="0" applyNumberFormat="1" applyFont="1" applyAlignment="1" applyProtection="1">
      <alignment horizontal="center" vertical="center" wrapText="1"/>
      <protection locked="0"/>
    </xf>
    <xf numFmtId="2" fontId="6" fillId="0" borderId="0" xfId="0" applyNumberFormat="1" applyFont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/>
    </xf>
    <xf numFmtId="4" fontId="6" fillId="0" borderId="0" xfId="0" applyNumberFormat="1" applyFont="1" applyAlignment="1" applyProtection="1">
      <alignment horizontal="center" vertical="center"/>
      <protection locked="0"/>
    </xf>
    <xf numFmtId="0" fontId="6" fillId="5" borderId="0" xfId="0" applyFont="1" applyFill="1" applyAlignment="1">
      <alignment horizontal="center" vertical="center"/>
    </xf>
    <xf numFmtId="2" fontId="6" fillId="5" borderId="0" xfId="0" applyNumberFormat="1" applyFont="1" applyFill="1" applyAlignment="1">
      <alignment horizontal="center" vertical="center"/>
    </xf>
    <xf numFmtId="2" fontId="6" fillId="5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2" fontId="6" fillId="0" borderId="0" xfId="0" applyNumberFormat="1" applyFont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/>
    <xf numFmtId="0" fontId="14" fillId="0" borderId="0" xfId="0" applyFont="1" applyAlignment="1">
      <alignment vertical="center"/>
    </xf>
    <xf numFmtId="0" fontId="11" fillId="0" borderId="0" xfId="0" applyFont="1" applyAlignment="1">
      <alignment horizontal="right"/>
    </xf>
    <xf numFmtId="0" fontId="14" fillId="5" borderId="0" xfId="0" applyFont="1" applyFill="1"/>
    <xf numFmtId="0" fontId="11" fillId="0" borderId="0" xfId="0" applyFont="1" applyAlignment="1">
      <alignment horizontal="right" vertical="center"/>
    </xf>
    <xf numFmtId="2" fontId="6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2" fontId="11" fillId="0" borderId="74" xfId="0" applyNumberFormat="1" applyFont="1" applyBorder="1" applyAlignment="1">
      <alignment horizontal="center"/>
    </xf>
    <xf numFmtId="4" fontId="7" fillId="0" borderId="74" xfId="0" applyNumberFormat="1" applyFont="1" applyBorder="1" applyAlignment="1" applyProtection="1">
      <alignment vertical="center"/>
      <protection locked="0"/>
    </xf>
    <xf numFmtId="2" fontId="6" fillId="0" borderId="73" xfId="2" applyNumberFormat="1" applyFont="1" applyFill="1" applyBorder="1" applyAlignment="1">
      <alignment horizontal="center" vertical="center"/>
    </xf>
    <xf numFmtId="2" fontId="6" fillId="0" borderId="74" xfId="2" applyNumberFormat="1" applyFont="1" applyBorder="1" applyAlignment="1">
      <alignment horizontal="center" vertical="center"/>
    </xf>
    <xf numFmtId="2" fontId="11" fillId="0" borderId="0" xfId="0" applyNumberFormat="1" applyFont="1" applyAlignment="1">
      <alignment horizontal="left"/>
    </xf>
    <xf numFmtId="0" fontId="11" fillId="0" borderId="74" xfId="0" applyFont="1" applyBorder="1" applyAlignment="1">
      <alignment vertical="center"/>
    </xf>
    <xf numFmtId="2" fontId="11" fillId="0" borderId="0" xfId="0" applyNumberFormat="1" applyFont="1" applyAlignment="1">
      <alignment vertical="center"/>
    </xf>
    <xf numFmtId="167" fontId="11" fillId="0" borderId="0" xfId="0" applyNumberFormat="1" applyFont="1" applyAlignment="1">
      <alignment horizontal="center" vertical="center"/>
    </xf>
    <xf numFmtId="0" fontId="11" fillId="0" borderId="45" xfId="0" applyFont="1" applyBorder="1" applyAlignment="1">
      <alignment horizontal="center" vertical="center"/>
    </xf>
    <xf numFmtId="0" fontId="11" fillId="0" borderId="74" xfId="0" applyFont="1" applyBorder="1" applyAlignment="1">
      <alignment horizontal="right" vertical="center"/>
    </xf>
    <xf numFmtId="2" fontId="11" fillId="0" borderId="74" xfId="0" applyNumberFormat="1" applyFont="1" applyBorder="1" applyAlignment="1">
      <alignment horizontal="center" vertical="center"/>
    </xf>
    <xf numFmtId="0" fontId="11" fillId="0" borderId="75" xfId="0" applyFont="1" applyBorder="1" applyAlignment="1">
      <alignment horizontal="right" vertical="center"/>
    </xf>
    <xf numFmtId="0" fontId="6" fillId="0" borderId="74" xfId="0" applyFont="1" applyBorder="1" applyAlignment="1">
      <alignment horizontal="center" vertical="center"/>
    </xf>
    <xf numFmtId="2" fontId="6" fillId="0" borderId="0" xfId="0" applyNumberFormat="1" applyFont="1" applyAlignment="1" applyProtection="1">
      <alignment horizontal="right" vertical="center"/>
      <protection locked="0"/>
    </xf>
    <xf numFmtId="2" fontId="11" fillId="0" borderId="75" xfId="0" applyNumberFormat="1" applyFont="1" applyBorder="1" applyAlignment="1">
      <alignment horizontal="center" vertical="center"/>
    </xf>
    <xf numFmtId="0" fontId="11" fillId="0" borderId="76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2" fontId="11" fillId="0" borderId="77" xfId="0" applyNumberFormat="1" applyFont="1" applyBorder="1" applyAlignment="1">
      <alignment horizontal="center" vertical="center"/>
    </xf>
    <xf numFmtId="2" fontId="11" fillId="0" borderId="76" xfId="0" applyNumberFormat="1" applyFont="1" applyBorder="1" applyAlignment="1">
      <alignment horizontal="center" vertical="center"/>
    </xf>
    <xf numFmtId="2" fontId="14" fillId="0" borderId="0" xfId="0" applyNumberFormat="1" applyFont="1" applyAlignment="1">
      <alignment vertical="center"/>
    </xf>
    <xf numFmtId="0" fontId="51" fillId="0" borderId="5" xfId="0" applyFont="1" applyBorder="1" applyAlignment="1">
      <alignment vertical="center"/>
    </xf>
    <xf numFmtId="0" fontId="11" fillId="0" borderId="0" xfId="12" applyFont="1" applyAlignment="1">
      <alignment horizontal="center"/>
    </xf>
    <xf numFmtId="0" fontId="11" fillId="0" borderId="0" xfId="12" applyFont="1"/>
    <xf numFmtId="0" fontId="11" fillId="0" borderId="5" xfId="12" applyFont="1" applyBorder="1"/>
    <xf numFmtId="0" fontId="50" fillId="0" borderId="69" xfId="0" applyFont="1" applyBorder="1" applyAlignment="1">
      <alignment horizontal="center" vertical="center"/>
    </xf>
    <xf numFmtId="0" fontId="51" fillId="0" borderId="69" xfId="0" applyFont="1" applyBorder="1" applyAlignment="1">
      <alignment horizontal="center" vertical="center"/>
    </xf>
    <xf numFmtId="0" fontId="11" fillId="2" borderId="0" xfId="12" applyFont="1" applyFill="1" applyAlignment="1">
      <alignment horizontal="center"/>
    </xf>
    <xf numFmtId="44" fontId="6" fillId="0" borderId="13" xfId="2" applyFont="1" applyBorder="1" applyAlignment="1">
      <alignment horizontal="center" vertical="center" wrapText="1"/>
    </xf>
    <xf numFmtId="0" fontId="11" fillId="0" borderId="13" xfId="0" applyFont="1" applyBorder="1" applyAlignment="1">
      <alignment horizontal="right" vertical="center"/>
    </xf>
    <xf numFmtId="43" fontId="6" fillId="0" borderId="0" xfId="1" applyFont="1" applyFill="1" applyBorder="1" applyAlignment="1" applyProtection="1">
      <alignment horizontal="center" vertical="center"/>
      <protection locked="0"/>
    </xf>
    <xf numFmtId="43" fontId="6" fillId="0" borderId="31" xfId="1" applyFont="1" applyFill="1" applyBorder="1" applyAlignment="1" applyProtection="1">
      <alignment horizontal="center" vertical="center"/>
      <protection locked="0"/>
    </xf>
    <xf numFmtId="44" fontId="7" fillId="4" borderId="0" xfId="2" applyFont="1" applyFill="1" applyBorder="1" applyAlignment="1">
      <alignment horizontal="center" vertical="center" wrapText="1"/>
    </xf>
    <xf numFmtId="44" fontId="6" fillId="5" borderId="9" xfId="2" applyFont="1" applyFill="1" applyBorder="1" applyAlignment="1">
      <alignment horizontal="center" vertical="center" wrapText="1"/>
    </xf>
    <xf numFmtId="44" fontId="7" fillId="4" borderId="9" xfId="2" applyFont="1" applyFill="1" applyBorder="1" applyAlignment="1">
      <alignment horizontal="center" vertical="center" wrapText="1"/>
    </xf>
    <xf numFmtId="0" fontId="11" fillId="5" borderId="0" xfId="0" applyFont="1" applyFill="1" applyAlignment="1">
      <alignment horizontal="center" vertical="center"/>
    </xf>
    <xf numFmtId="44" fontId="6" fillId="0" borderId="14" xfId="2" applyFont="1" applyBorder="1" applyAlignment="1">
      <alignment horizontal="center" vertical="center" wrapText="1"/>
    </xf>
    <xf numFmtId="44" fontId="6" fillId="0" borderId="12" xfId="2" applyFont="1" applyBorder="1" applyAlignment="1">
      <alignment horizontal="center" vertical="center" wrapText="1"/>
    </xf>
    <xf numFmtId="2" fontId="6" fillId="0" borderId="72" xfId="2" applyNumberFormat="1" applyFont="1" applyBorder="1" applyAlignment="1">
      <alignment horizontal="center" vertical="center"/>
    </xf>
    <xf numFmtId="2" fontId="6" fillId="0" borderId="34" xfId="2" applyNumberFormat="1" applyFont="1" applyBorder="1" applyAlignment="1">
      <alignment horizontal="center" vertical="center"/>
    </xf>
    <xf numFmtId="2" fontId="6" fillId="0" borderId="35" xfId="2" applyNumberFormat="1" applyFont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 wrapText="1"/>
    </xf>
    <xf numFmtId="0" fontId="49" fillId="29" borderId="6" xfId="0" applyFont="1" applyFill="1" applyBorder="1" applyAlignment="1">
      <alignment horizontal="center" vertical="center"/>
    </xf>
    <xf numFmtId="0" fontId="49" fillId="29" borderId="7" xfId="0" applyFont="1" applyFill="1" applyBorder="1" applyAlignment="1">
      <alignment horizontal="center" vertical="center"/>
    </xf>
    <xf numFmtId="0" fontId="49" fillId="29" borderId="8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left" vertical="center" wrapText="1"/>
    </xf>
    <xf numFmtId="0" fontId="7" fillId="30" borderId="6" xfId="0" applyFont="1" applyFill="1" applyBorder="1" applyAlignment="1">
      <alignment horizontal="center" vertical="center" wrapText="1"/>
    </xf>
    <xf numFmtId="0" fontId="7" fillId="30" borderId="7" xfId="0" applyFont="1" applyFill="1" applyBorder="1" applyAlignment="1">
      <alignment horizontal="center" vertical="center" wrapText="1"/>
    </xf>
    <xf numFmtId="0" fontId="7" fillId="30" borderId="8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4" fontId="6" fillId="5" borderId="0" xfId="2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/>
    </xf>
    <xf numFmtId="44" fontId="7" fillId="28" borderId="40" xfId="2" applyFont="1" applyFill="1" applyBorder="1" applyAlignment="1" applyProtection="1">
      <alignment horizontal="right" vertical="center"/>
    </xf>
    <xf numFmtId="44" fontId="7" fillId="28" borderId="41" xfId="2" applyFont="1" applyFill="1" applyBorder="1" applyAlignment="1" applyProtection="1">
      <alignment horizontal="right" vertical="center"/>
    </xf>
    <xf numFmtId="44" fontId="7" fillId="28" borderId="67" xfId="2" applyFont="1" applyFill="1" applyBorder="1" applyAlignment="1" applyProtection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</cellXfs>
  <cellStyles count="51496">
    <cellStyle name="20% - Ênfase1 2" xfId="32" xr:uid="{C43E0A40-7C07-4424-B6E6-71C7BB6204B3}"/>
    <cellStyle name="20% - Ênfase2 2" xfId="33" xr:uid="{F2870FB6-7A1C-4C8F-858E-5A17372A99C6}"/>
    <cellStyle name="20% - Ênfase3 2" xfId="34" xr:uid="{ACED4332-D82D-4A4E-897D-CAC83D1E9528}"/>
    <cellStyle name="20% - Ênfase4 2" xfId="35" xr:uid="{87DE4DA9-1AD0-4A58-9A6C-7F235D1CF155}"/>
    <cellStyle name="20% - Ênfase5 2" xfId="36" xr:uid="{6EC63536-46B7-47FF-BBD3-E102D85EF889}"/>
    <cellStyle name="20% - Ênfase6 2" xfId="37" xr:uid="{A6CFDAF2-2D73-439B-98E0-2613B6C4F67E}"/>
    <cellStyle name="40% - Ênfase1 2" xfId="38" xr:uid="{885E51AC-5566-4F1A-A425-A15AD63FB809}"/>
    <cellStyle name="40% - Ênfase2 2" xfId="39" xr:uid="{9231D7F2-3784-465D-A89A-56FC5325B88C}"/>
    <cellStyle name="40% - Ênfase3 2" xfId="40" xr:uid="{B97935E0-345D-4E43-BF38-0471257A99C1}"/>
    <cellStyle name="40% - Ênfase4 2" xfId="41" xr:uid="{D149928C-77DD-4993-9F2C-D7BD9CB08BD9}"/>
    <cellStyle name="40% - Ênfase5 2" xfId="42" xr:uid="{400C5D25-E8FF-40F4-BE0C-18388FDA961E}"/>
    <cellStyle name="40% - Ênfase6 2" xfId="43" xr:uid="{0B71BA13-3044-43B7-8CDE-FFC8A7E6311A}"/>
    <cellStyle name="60% - Ênfase1 2" xfId="44" xr:uid="{D2D2F3C0-F90B-4A30-AF96-1A2E733183D7}"/>
    <cellStyle name="60% - Ênfase2 2" xfId="45" xr:uid="{D6D9397D-A096-4051-9477-516215D6B342}"/>
    <cellStyle name="60% - Ênfase3 2" xfId="46" xr:uid="{5DA19A4D-8457-4BF3-AD01-96AB9B7A4F6E}"/>
    <cellStyle name="60% - Ênfase4 2" xfId="47" xr:uid="{97D0985E-6699-4FAF-B0D1-581820FD5034}"/>
    <cellStyle name="60% - Ênfase5 2" xfId="48" xr:uid="{AEC469BF-E1F2-4B01-BA6A-220B72AEE8EB}"/>
    <cellStyle name="60% - Ênfase6 2" xfId="49" xr:uid="{339780C8-F596-4B40-8043-E5B78239A44C}"/>
    <cellStyle name="Bom 2" xfId="50" xr:uid="{A13621F5-2A7A-43A7-9F2B-7200A0ED20B1}"/>
    <cellStyle name="Cálculo 2" xfId="51" xr:uid="{FB07F96E-F264-4668-900A-CA100D9928EF}"/>
    <cellStyle name="Cálculo 2 10" xfId="511" xr:uid="{66D0ED6F-E08F-4020-933C-D2044FC0148A}"/>
    <cellStyle name="Cálculo 2 10 10" xfId="3475" xr:uid="{81E73576-BE1B-4C6D-B875-BD97F18EE161}"/>
    <cellStyle name="Cálculo 2 10 10 2" xfId="20730" xr:uid="{7EF76C2B-F23A-4778-A13B-EC7A02169D40}"/>
    <cellStyle name="Cálculo 2 10 10 3" xfId="37752" xr:uid="{A7DF1CD4-2C0D-43C9-8B5F-89CDD819F2A8}"/>
    <cellStyle name="Cálculo 2 10 11" xfId="3783" xr:uid="{517F5A68-C9D2-417F-B7F8-30C862AD7B9B}"/>
    <cellStyle name="Cálculo 2 10 11 2" xfId="21038" xr:uid="{AF8F3796-B6D4-4270-A17A-83F098FD4298}"/>
    <cellStyle name="Cálculo 2 10 11 3" xfId="38060" xr:uid="{4A50E833-D233-4A07-BE92-8175EBF7F091}"/>
    <cellStyle name="Cálculo 2 10 12" xfId="4089" xr:uid="{185B3031-04F9-4107-81C7-349C7E727C33}"/>
    <cellStyle name="Cálculo 2 10 12 2" xfId="21344" xr:uid="{A294464A-A118-490B-A96D-E6AB1F2BD93E}"/>
    <cellStyle name="Cálculo 2 10 12 3" xfId="38366" xr:uid="{AA7DB72D-216B-4814-909A-975058C5281C}"/>
    <cellStyle name="Cálculo 2 10 13" xfId="4394" xr:uid="{B8A11233-9357-4A14-9586-E80C86CB9028}"/>
    <cellStyle name="Cálculo 2 10 13 2" xfId="21649" xr:uid="{6A29E501-2D22-4F37-939D-40553F888B9A}"/>
    <cellStyle name="Cálculo 2 10 13 3" xfId="38671" xr:uid="{9046021A-DB21-4640-9BCA-61CA33D75C88}"/>
    <cellStyle name="Cálculo 2 10 14" xfId="4689" xr:uid="{12E0A68E-D9C8-4277-9355-99E9053B570B}"/>
    <cellStyle name="Cálculo 2 10 14 2" xfId="21944" xr:uid="{F73D7B5F-89B7-42E5-B78B-22FCF5ADEF47}"/>
    <cellStyle name="Cálculo 2 10 14 3" xfId="38966" xr:uid="{B2B17B9A-49E1-41B2-BB39-ADE9B9AA8569}"/>
    <cellStyle name="Cálculo 2 10 15" xfId="4987" xr:uid="{F95AE353-4338-4FDA-8946-2E1279752417}"/>
    <cellStyle name="Cálculo 2 10 15 2" xfId="22242" xr:uid="{650C0F07-4BF3-47A4-83DD-7B8C31703B1E}"/>
    <cellStyle name="Cálculo 2 10 15 3" xfId="39264" xr:uid="{C9A30358-04F4-4DFE-98B5-6C89D72EEDE1}"/>
    <cellStyle name="Cálculo 2 10 16" xfId="5347" xr:uid="{6AC86DCD-DA43-4E13-A4A4-A4BE52B1B1E0}"/>
    <cellStyle name="Cálculo 2 10 16 2" xfId="22602" xr:uid="{9C03EEFF-985B-4FDB-9598-0A708D368AB7}"/>
    <cellStyle name="Cálculo 2 10 16 3" xfId="39624" xr:uid="{ADBD3C2C-9423-4763-A141-15D507BAE5DA}"/>
    <cellStyle name="Cálculo 2 10 17" xfId="4543" xr:uid="{27895EB5-B824-4DEC-ABDB-CC6CAF70BB77}"/>
    <cellStyle name="Cálculo 2 10 17 2" xfId="21798" xr:uid="{88CE8528-0383-4A15-8397-6E745B5DC589}"/>
    <cellStyle name="Cálculo 2 10 17 3" xfId="38820" xr:uid="{33A38E71-F28C-4067-A57D-BF0338023055}"/>
    <cellStyle name="Cálculo 2 10 18" xfId="5978" xr:uid="{24B7A1D7-8BB1-4F5D-86A8-19B0F29689F4}"/>
    <cellStyle name="Cálculo 2 10 18 2" xfId="23233" xr:uid="{B908C9C9-B50B-47A4-8BD5-5886708C01F9}"/>
    <cellStyle name="Cálculo 2 10 18 3" xfId="40255" xr:uid="{AD48C4FC-2412-4796-9FE5-4CA49B9BE739}"/>
    <cellStyle name="Cálculo 2 10 19" xfId="6293" xr:uid="{CD7BBADB-021C-43CA-9D6A-992C90FD5765}"/>
    <cellStyle name="Cálculo 2 10 19 2" xfId="23548" xr:uid="{D5E454F6-07BC-487D-A8F7-6B33B10B2AB0}"/>
    <cellStyle name="Cálculo 2 10 19 3" xfId="40570" xr:uid="{2F06D5FF-4087-4151-88A4-9B789BDDA5ED}"/>
    <cellStyle name="Cálculo 2 10 2" xfId="970" xr:uid="{233EBA3E-A1EF-419E-9C95-649B25B3331D}"/>
    <cellStyle name="Cálculo 2 10 2 2" xfId="18225" xr:uid="{D656F5C5-CDD0-40F4-9F24-D84DD6299550}"/>
    <cellStyle name="Cálculo 2 10 2 3" xfId="35247" xr:uid="{FE02FD2A-5D0F-472A-AE87-9EB62CBD428F}"/>
    <cellStyle name="Cálculo 2 10 20" xfId="6608" xr:uid="{86406E73-C388-4B3F-8566-6446C80971B1}"/>
    <cellStyle name="Cálculo 2 10 20 2" xfId="23863" xr:uid="{24C4E701-0065-4F49-8703-2D05A6F0E378}"/>
    <cellStyle name="Cálculo 2 10 20 3" xfId="40885" xr:uid="{997AED9B-A277-4AE8-8B6B-1BE531289386}"/>
    <cellStyle name="Cálculo 2 10 21" xfId="6920" xr:uid="{07567435-EA0B-4509-BB47-3410F4090743}"/>
    <cellStyle name="Cálculo 2 10 21 2" xfId="24175" xr:uid="{3E4E9CE3-5C34-44E0-A3EC-659D4621720A}"/>
    <cellStyle name="Cálculo 2 10 21 3" xfId="41197" xr:uid="{E02D6FC7-CCDC-41C9-9FDB-89749D92A32F}"/>
    <cellStyle name="Cálculo 2 10 22" xfId="7229" xr:uid="{7D39EC19-FC49-46E5-A6FA-C045452D02E1}"/>
    <cellStyle name="Cálculo 2 10 22 2" xfId="24484" xr:uid="{B9FC5FEB-0D10-497F-8728-13631D509766}"/>
    <cellStyle name="Cálculo 2 10 22 3" xfId="41506" xr:uid="{22AA2990-1C49-469D-A6BE-B4D89996786D}"/>
    <cellStyle name="Cálculo 2 10 23" xfId="7539" xr:uid="{5D07A44D-0D94-40B2-8092-261D7B595214}"/>
    <cellStyle name="Cálculo 2 10 23 2" xfId="24794" xr:uid="{9E3B3B7B-6B3F-421F-ABB5-5885E9F4FC52}"/>
    <cellStyle name="Cálculo 2 10 23 3" xfId="41816" xr:uid="{7E00BB89-4C20-4099-AAEA-39652773A47C}"/>
    <cellStyle name="Cálculo 2 10 24" xfId="7849" xr:uid="{8BBF8F75-5ACB-4980-A48D-DB0C0DE3A429}"/>
    <cellStyle name="Cálculo 2 10 24 2" xfId="25104" xr:uid="{FF3ABB45-D729-4F4D-98AF-FFAA1BE1643A}"/>
    <cellStyle name="Cálculo 2 10 24 3" xfId="42126" xr:uid="{2DC2E282-8510-48FA-BC70-58046B02FFB3}"/>
    <cellStyle name="Cálculo 2 10 25" xfId="8162" xr:uid="{F069CBD6-652C-4C9A-8BCE-DBF269753332}"/>
    <cellStyle name="Cálculo 2 10 25 2" xfId="25417" xr:uid="{FF8EFEA9-0B3C-41D2-973F-0576A3A57958}"/>
    <cellStyle name="Cálculo 2 10 25 3" xfId="42439" xr:uid="{F74683E9-00AF-402E-87FB-A83EE44C8BC4}"/>
    <cellStyle name="Cálculo 2 10 26" xfId="8472" xr:uid="{F082CB89-2D29-4736-BAF6-7E33A23366E4}"/>
    <cellStyle name="Cálculo 2 10 26 2" xfId="25727" xr:uid="{0004585C-A971-4FA3-9A73-4A061C0B2A2D}"/>
    <cellStyle name="Cálculo 2 10 26 3" xfId="42749" xr:uid="{3C60CEA7-82E1-4D00-980E-C8100CD99D06}"/>
    <cellStyle name="Cálculo 2 10 27" xfId="8780" xr:uid="{CFA0FD2B-83F3-4EF9-8562-8CCF8E5709C7}"/>
    <cellStyle name="Cálculo 2 10 27 2" xfId="26035" xr:uid="{AA715052-2CE2-4DF3-8B63-FF0A1932113A}"/>
    <cellStyle name="Cálculo 2 10 27 3" xfId="43057" xr:uid="{04186179-D0F9-4DEB-958F-9F0D2BA29E89}"/>
    <cellStyle name="Cálculo 2 10 28" xfId="9140" xr:uid="{C264DD32-BFF6-4ADD-BFEB-736CB85E57CA}"/>
    <cellStyle name="Cálculo 2 10 28 2" xfId="26395" xr:uid="{FD971006-C69F-4FCB-B740-DEB5C9D63098}"/>
    <cellStyle name="Cálculo 2 10 28 3" xfId="43417" xr:uid="{3CECBA9A-0EEF-44D8-B61D-2DA382B04713}"/>
    <cellStyle name="Cálculo 2 10 29" xfId="9404" xr:uid="{68A3BFC9-6774-44EA-90F4-61C7C8574ABB}"/>
    <cellStyle name="Cálculo 2 10 29 2" xfId="26659" xr:uid="{6BD9E67D-121D-4379-95F6-B09E11EE05C2}"/>
    <cellStyle name="Cálculo 2 10 29 3" xfId="43681" xr:uid="{6A233C24-7810-4042-8E8F-17FC58D80EDF}"/>
    <cellStyle name="Cálculo 2 10 3" xfId="1272" xr:uid="{4C8B140A-C8A8-414D-920D-46EEF0B3E688}"/>
    <cellStyle name="Cálculo 2 10 3 2" xfId="18527" xr:uid="{6F3FF0E4-8CCC-475F-9EEF-7360BD1D464A}"/>
    <cellStyle name="Cálculo 2 10 3 3" xfId="35549" xr:uid="{1DC40E0A-CFB9-411F-B03E-DD024636D950}"/>
    <cellStyle name="Cálculo 2 10 30" xfId="9712" xr:uid="{4ACFF8D5-7379-4160-BE66-FD63A707ACDA}"/>
    <cellStyle name="Cálculo 2 10 30 2" xfId="26967" xr:uid="{F90A035E-D53C-440D-AE3C-4078550260F5}"/>
    <cellStyle name="Cálculo 2 10 30 3" xfId="43989" xr:uid="{00D2C76C-6EBD-401E-9345-CFDC3D9247B2}"/>
    <cellStyle name="Cálculo 2 10 31" xfId="10007" xr:uid="{BE1BC99F-F199-4CCB-811E-E22912B89CCF}"/>
    <cellStyle name="Cálculo 2 10 31 2" xfId="27262" xr:uid="{94F9564B-7883-477C-90CA-7A79457D0887}"/>
    <cellStyle name="Cálculo 2 10 31 3" xfId="44284" xr:uid="{F19E797F-4BE8-49EC-8DC6-37A4EE585D91}"/>
    <cellStyle name="Cálculo 2 10 32" xfId="10305" xr:uid="{954B1BC5-5F8E-4949-B0C1-1148A2F33D54}"/>
    <cellStyle name="Cálculo 2 10 32 2" xfId="27560" xr:uid="{DB4FDC31-1C35-4EFA-AD02-A0696C5E763D}"/>
    <cellStyle name="Cálculo 2 10 32 3" xfId="44582" xr:uid="{83184BD5-D76C-4293-9F2B-C5747F3B0700}"/>
    <cellStyle name="Cálculo 2 10 33" xfId="10595" xr:uid="{74219CC4-88C8-424F-8F81-3D806B484B08}"/>
    <cellStyle name="Cálculo 2 10 33 2" xfId="27850" xr:uid="{1291946D-9B4E-4D6D-8852-A3E4C200BBA4}"/>
    <cellStyle name="Cálculo 2 10 33 3" xfId="44872" xr:uid="{85A7F45B-341A-4BF3-8139-6E699723F254}"/>
    <cellStyle name="Cálculo 2 10 34" xfId="10885" xr:uid="{144F4A77-A927-45C0-90EF-B274EA57713D}"/>
    <cellStyle name="Cálculo 2 10 34 2" xfId="28140" xr:uid="{67594EDE-0695-4F6A-B736-99690E6C1070}"/>
    <cellStyle name="Cálculo 2 10 34 3" xfId="45162" xr:uid="{25A5B9FD-09A1-4D88-9F20-CB26673E6AD7}"/>
    <cellStyle name="Cálculo 2 10 35" xfId="11160" xr:uid="{537A13E3-53C3-40DD-9F54-0832F05EE3C6}"/>
    <cellStyle name="Cálculo 2 10 35 2" xfId="28415" xr:uid="{14628AB4-C144-48C8-ADC8-0A1B2BB35363}"/>
    <cellStyle name="Cálculo 2 10 35 3" xfId="45437" xr:uid="{4BF9A14A-999A-4960-AE16-297BC093B913}"/>
    <cellStyle name="Cálculo 2 10 36" xfId="11414" xr:uid="{A55C56F3-20AE-4B7E-A199-A6D0EC43F51E}"/>
    <cellStyle name="Cálculo 2 10 36 2" xfId="28669" xr:uid="{34A8F8AF-EC5D-41A9-931B-706EFADE250B}"/>
    <cellStyle name="Cálculo 2 10 36 3" xfId="45691" xr:uid="{FEE91D07-01D8-4DDC-9E79-B4AD7FD272D5}"/>
    <cellStyle name="Cálculo 2 10 37" xfId="11906" xr:uid="{E0B08D09-7D68-4D32-A702-AD3428628375}"/>
    <cellStyle name="Cálculo 2 10 37 2" xfId="29161" xr:uid="{D7737B3C-F48D-48F8-8678-BFEDF56A4317}"/>
    <cellStyle name="Cálculo 2 10 37 3" xfId="46102" xr:uid="{5557A568-B2DC-44A4-9734-0A184B047835}"/>
    <cellStyle name="Cálculo 2 10 38" xfId="12373" xr:uid="{15561EA9-F86B-469E-9AA9-CB6306BDF82C}"/>
    <cellStyle name="Cálculo 2 10 38 2" xfId="29628" xr:uid="{DD8C4BD1-733B-4B28-86C0-BBEC1DDED7EB}"/>
    <cellStyle name="Cálculo 2 10 38 3" xfId="46498" xr:uid="{D3F7810B-4CDD-4D8F-A996-20DA36E2641C}"/>
    <cellStyle name="Cálculo 2 10 39" xfId="12683" xr:uid="{DA08BFC2-03CD-4DDB-AF30-0BC76401AD3A}"/>
    <cellStyle name="Cálculo 2 10 39 2" xfId="29938" xr:uid="{5BA4129B-E5FD-498A-A898-B09248773F5C}"/>
    <cellStyle name="Cálculo 2 10 39 3" xfId="46808" xr:uid="{0C596321-F27C-4754-B5B5-F5A9B3C373B6}"/>
    <cellStyle name="Cálculo 2 10 4" xfId="1617" xr:uid="{A574104E-5C0B-4F27-8D02-C951293878AE}"/>
    <cellStyle name="Cálculo 2 10 4 2" xfId="18872" xr:uid="{A1B7B609-23DB-469C-897E-85A5C641D128}"/>
    <cellStyle name="Cálculo 2 10 4 3" xfId="35894" xr:uid="{C3F9445C-D3F3-48E7-AAA1-E75840FEDE9F}"/>
    <cellStyle name="Cálculo 2 10 40" xfId="13003" xr:uid="{3FC0FCB1-215C-4624-8ABD-219E2CDA5F5F}"/>
    <cellStyle name="Cálculo 2 10 40 2" xfId="30258" xr:uid="{0FE3C814-437F-47DB-BDEF-37F14A24A1B4}"/>
    <cellStyle name="Cálculo 2 10 40 3" xfId="47128" xr:uid="{C445ED2C-4070-4C09-AD93-233731241D89}"/>
    <cellStyle name="Cálculo 2 10 41" xfId="13355" xr:uid="{43096A36-7D8A-4605-8626-F1FC9C693A9C}"/>
    <cellStyle name="Cálculo 2 10 41 2" xfId="30610" xr:uid="{177D243A-FFDE-40F9-A22F-0D18EB9CB8A4}"/>
    <cellStyle name="Cálculo 2 10 41 3" xfId="47480" xr:uid="{C8F96B63-E711-426A-A6CB-B9280E0058B2}"/>
    <cellStyle name="Cálculo 2 10 42" xfId="13623" xr:uid="{72A3748E-EA3E-468E-AFEE-4C89C3153948}"/>
    <cellStyle name="Cálculo 2 10 42 2" xfId="30878" xr:uid="{646EFAAE-25BA-4795-9C92-217BB7EA7851}"/>
    <cellStyle name="Cálculo 2 10 42 3" xfId="47748" xr:uid="{5AFF1E70-850B-4438-A179-9E1E72DAC614}"/>
    <cellStyle name="Cálculo 2 10 43" xfId="13933" xr:uid="{9E90191F-3937-41D1-87B6-D8CFA0394B76}"/>
    <cellStyle name="Cálculo 2 10 43 2" xfId="31188" xr:uid="{7D637882-DD8F-4732-A351-64AFFC3C2939}"/>
    <cellStyle name="Cálculo 2 10 43 3" xfId="48058" xr:uid="{BCBC6E25-4CFE-43E6-805C-841A297FDC6D}"/>
    <cellStyle name="Cálculo 2 10 44" xfId="14289" xr:uid="{1C9F48B0-99DB-4E11-894A-17B51AA860B9}"/>
    <cellStyle name="Cálculo 2 10 44 2" xfId="31544" xr:uid="{B41B1DD3-97B9-4677-A811-993C1679D5E2}"/>
    <cellStyle name="Cálculo 2 10 44 3" xfId="48414" xr:uid="{A05DCBF4-74D7-49BA-8A2E-DF0AA5BC630F}"/>
    <cellStyle name="Cálculo 2 10 45" xfId="14561" xr:uid="{D2E4FEC7-02EE-402B-9266-AFE39059E2C8}"/>
    <cellStyle name="Cálculo 2 10 45 2" xfId="31816" xr:uid="{E8FC27BB-4A1E-4D19-9E02-7C54C3A9AF50}"/>
    <cellStyle name="Cálculo 2 10 45 3" xfId="48686" xr:uid="{0BDE7F55-9E70-413D-9EF2-03C9A6DCB99D}"/>
    <cellStyle name="Cálculo 2 10 46" xfId="13401" xr:uid="{99E652F9-82A6-476F-A96F-61DB3683FDA7}"/>
    <cellStyle name="Cálculo 2 10 46 2" xfId="30656" xr:uid="{064BADFE-B599-48A7-AC8A-7EEBA3734EA2}"/>
    <cellStyle name="Cálculo 2 10 46 3" xfId="47526" xr:uid="{66AAE1D4-2F99-4884-834B-DE0FCF03D488}"/>
    <cellStyle name="Cálculo 2 10 47" xfId="15135" xr:uid="{59826A33-6747-46F5-8313-85C38BDDD429}"/>
    <cellStyle name="Cálculo 2 10 47 2" xfId="32390" xr:uid="{ADE01476-1B62-4C41-A138-012052ABDD23}"/>
    <cellStyle name="Cálculo 2 10 47 3" xfId="49260" xr:uid="{5F9D3F01-4B11-44D9-963E-7000558181A2}"/>
    <cellStyle name="Cálculo 2 10 48" xfId="15443" xr:uid="{6098F2FC-6EFA-4B84-B129-4EBBC2E8F24F}"/>
    <cellStyle name="Cálculo 2 10 48 2" xfId="32698" xr:uid="{2C8C7181-F3A5-469A-8E03-45A6B744C516}"/>
    <cellStyle name="Cálculo 2 10 48 3" xfId="49568" xr:uid="{9F1BC54C-A03F-4803-BE81-D8E0753FB2F5}"/>
    <cellStyle name="Cálculo 2 10 49" xfId="15746" xr:uid="{6BC317FF-0BD8-4941-9478-99F93C0DD3A1}"/>
    <cellStyle name="Cálculo 2 10 49 2" xfId="33001" xr:uid="{C43DEBD8-0B0E-4531-BAFF-1042A53551FC}"/>
    <cellStyle name="Cálculo 2 10 49 3" xfId="49871" xr:uid="{A468313B-5BB4-4C9D-869C-811B4F7A4A83}"/>
    <cellStyle name="Cálculo 2 10 5" xfId="1930" xr:uid="{1BD564B6-E5AD-4D84-BFD6-6312BA9D43C8}"/>
    <cellStyle name="Cálculo 2 10 5 2" xfId="19185" xr:uid="{A216B2CB-BA75-4CFA-974B-5E5054639226}"/>
    <cellStyle name="Cálculo 2 10 5 3" xfId="36207" xr:uid="{7679B5CC-A3B7-4350-A08A-695E1637EFFD}"/>
    <cellStyle name="Cálculo 2 10 50" xfId="16042" xr:uid="{AF72DD26-8AD8-4FED-9798-689DBEADEC9F}"/>
    <cellStyle name="Cálculo 2 10 50 2" xfId="33297" xr:uid="{E4C90C05-B094-4DE4-91AE-510E6B49D8D3}"/>
    <cellStyle name="Cálculo 2 10 50 3" xfId="50167" xr:uid="{204E16C2-96E8-44A7-AA98-817C48AC7EC6}"/>
    <cellStyle name="Cálculo 2 10 51" xfId="16334" xr:uid="{0763A809-6921-43A0-9AF5-B571EDCA21BD}"/>
    <cellStyle name="Cálculo 2 10 51 2" xfId="33589" xr:uid="{E9F5819D-E947-48A1-AB52-93E82739D0DF}"/>
    <cellStyle name="Cálculo 2 10 51 3" xfId="50459" xr:uid="{B412E5F0-71C7-4AAD-A8A7-7F18602AE37F}"/>
    <cellStyle name="Cálculo 2 10 52" xfId="16611" xr:uid="{8B17B197-F828-4803-A4E7-4A1FCFF891DD}"/>
    <cellStyle name="Cálculo 2 10 52 2" xfId="33866" xr:uid="{AA6BD776-79FC-4CF9-ACEF-BA14BE8483A5}"/>
    <cellStyle name="Cálculo 2 10 52 3" xfId="50736" xr:uid="{DE39D1D6-C86E-4BE8-8B45-2E97F811AFE2}"/>
    <cellStyle name="Cálculo 2 10 53" xfId="16877" xr:uid="{543BB21E-2BB6-4F9C-A9DF-2D252A5EBFAD}"/>
    <cellStyle name="Cálculo 2 10 53 2" xfId="34132" xr:uid="{42815D02-6C83-4EB0-8554-94FF1BDD7E92}"/>
    <cellStyle name="Cálculo 2 10 53 3" xfId="51002" xr:uid="{926834D7-D0AD-4C48-A292-D59F3484ED45}"/>
    <cellStyle name="Cálculo 2 10 54" xfId="17131" xr:uid="{F423E2D0-2F50-4C27-B363-D7473CBEED7E}"/>
    <cellStyle name="Cálculo 2 10 54 2" xfId="34386" xr:uid="{11235107-7040-4A5B-937E-1D68FB0157A0}"/>
    <cellStyle name="Cálculo 2 10 54 3" xfId="51256" xr:uid="{C29FD2AF-83F4-46F0-8B41-9DA8A4F545BC}"/>
    <cellStyle name="Cálculo 2 10 55" xfId="17766" xr:uid="{EE6F4D81-BB95-47AD-8A93-6DB0DEF4BFB8}"/>
    <cellStyle name="Cálculo 2 10 56" xfId="34859" xr:uid="{7EC23B7C-3157-4FE8-899F-5A4098F8C031}"/>
    <cellStyle name="Cálculo 2 10 6" xfId="2240" xr:uid="{93CFFB00-51BF-45DC-A3E2-532E8C725DBD}"/>
    <cellStyle name="Cálculo 2 10 6 2" xfId="19495" xr:uid="{6B16E48C-EB93-45A8-80DF-7FA8E0031B67}"/>
    <cellStyle name="Cálculo 2 10 6 3" xfId="36517" xr:uid="{9D9079B0-C9C1-4B1F-B58E-7087E7C97A5C}"/>
    <cellStyle name="Cálculo 2 10 7" xfId="2550" xr:uid="{6F2D3BB6-38BD-4B1E-A197-73E147FF86F6}"/>
    <cellStyle name="Cálculo 2 10 7 2" xfId="19805" xr:uid="{BE2A3B77-D4FB-4DA1-A40A-5F018A8D538E}"/>
    <cellStyle name="Cálculo 2 10 7 3" xfId="36827" xr:uid="{DAC97802-9936-49F4-A87E-F524B722F0DB}"/>
    <cellStyle name="Cálculo 2 10 8" xfId="2859" xr:uid="{03878BFA-281C-405D-9694-585237400C3E}"/>
    <cellStyle name="Cálculo 2 10 8 2" xfId="20114" xr:uid="{0497F91E-A9C9-462C-824D-5E4BB827E8F9}"/>
    <cellStyle name="Cálculo 2 10 8 3" xfId="37136" xr:uid="{A6E1AA5C-96EC-4838-BBE3-7F4CAF04DBA4}"/>
    <cellStyle name="Cálculo 2 10 9" xfId="3165" xr:uid="{85F75BB0-06B9-4748-91D0-69E444722528}"/>
    <cellStyle name="Cálculo 2 10 9 2" xfId="20420" xr:uid="{E8A2074F-498A-4900-A8E8-D9708073AFFB}"/>
    <cellStyle name="Cálculo 2 10 9 3" xfId="37442" xr:uid="{14A2D5C5-6912-44C5-9571-7517061BD5AF}"/>
    <cellStyle name="Cálculo 2 11" xfId="685" xr:uid="{ABB705D8-17D4-49E3-BA23-5448DBE58430}"/>
    <cellStyle name="Cálculo 2 11 10" xfId="3647" xr:uid="{B3DC88B1-210E-4D4A-BF0E-DA7E95B2D148}"/>
    <cellStyle name="Cálculo 2 11 10 2" xfId="20902" xr:uid="{49747557-8A94-4FD3-AB94-2D7BDD96D2C2}"/>
    <cellStyle name="Cálculo 2 11 10 3" xfId="37924" xr:uid="{35AC888E-E53C-4782-AA18-33294EAAA436}"/>
    <cellStyle name="Cálculo 2 11 11" xfId="3954" xr:uid="{23708524-6B2B-4601-8C1E-F0BC724C9A54}"/>
    <cellStyle name="Cálculo 2 11 11 2" xfId="21209" xr:uid="{5428A614-3EA8-4CDC-8DD0-E4025D4A0D15}"/>
    <cellStyle name="Cálculo 2 11 11 3" xfId="38231" xr:uid="{0D0AA264-C04D-4448-B023-2E0B53A901A5}"/>
    <cellStyle name="Cálculo 2 11 12" xfId="4255" xr:uid="{61F233B1-7444-48A3-8A05-6F1539949D39}"/>
    <cellStyle name="Cálculo 2 11 12 2" xfId="21510" xr:uid="{A3883CA5-90C6-4AE7-B1D6-781C36300B49}"/>
    <cellStyle name="Cálculo 2 11 12 3" xfId="38532" xr:uid="{CCA159F6-991A-49B1-86E1-E9BC2B96BC5D}"/>
    <cellStyle name="Cálculo 2 11 13" xfId="4553" xr:uid="{2731B2C7-79C3-46A8-BBD7-89037E49B42C}"/>
    <cellStyle name="Cálculo 2 11 13 2" xfId="21808" xr:uid="{5C16C15F-B417-47AB-B0A8-07269F508C6B}"/>
    <cellStyle name="Cálculo 2 11 13 3" xfId="38830" xr:uid="{7AC0DFA1-E554-4296-89C4-BF61C4FC64EC}"/>
    <cellStyle name="Cálculo 2 11 14" xfId="4852" xr:uid="{8EB506ED-799A-402B-8658-B5D804AF6115}"/>
    <cellStyle name="Cálculo 2 11 14 2" xfId="22107" xr:uid="{9AC619E9-B7C6-47C2-9C81-C2AAE43AF76B}"/>
    <cellStyle name="Cálculo 2 11 14 3" xfId="39129" xr:uid="{6B3D3FD6-1CA6-4AD0-B56B-AC4163CAC1AD}"/>
    <cellStyle name="Cálculo 2 11 15" xfId="5134" xr:uid="{37627228-8540-49DE-9F2D-94F1F2BA4E6E}"/>
    <cellStyle name="Cálculo 2 11 15 2" xfId="22389" xr:uid="{58CE0425-D463-4026-B5CA-D5FF2E1DBDEA}"/>
    <cellStyle name="Cálculo 2 11 15 3" xfId="39411" xr:uid="{E04CC736-3727-4E44-A820-7EE7BB2A4D68}"/>
    <cellStyle name="Cálculo 2 11 16" xfId="5521" xr:uid="{F536FD09-10BF-450C-BCDF-4DD4570A88DF}"/>
    <cellStyle name="Cálculo 2 11 16 2" xfId="22776" xr:uid="{388B2F8F-E410-45E7-A9B5-87EE5A04268A}"/>
    <cellStyle name="Cálculo 2 11 16 3" xfId="39798" xr:uid="{F84F734B-34DF-4C14-B4D8-0FAD306C9382}"/>
    <cellStyle name="Cálculo 2 11 17" xfId="5086" xr:uid="{7419F1FE-EFE3-4B1F-9DD4-2FAB15A2D165}"/>
    <cellStyle name="Cálculo 2 11 17 2" xfId="22341" xr:uid="{8AE99893-EB2D-4C86-AA59-4BA32B873DB5}"/>
    <cellStyle name="Cálculo 2 11 17 3" xfId="39363" xr:uid="{0A1BF984-723B-4C5D-90E8-86FF4034C091}"/>
    <cellStyle name="Cálculo 2 11 18" xfId="6152" xr:uid="{2BA76455-FD4F-403D-B578-E1C503841F22}"/>
    <cellStyle name="Cálculo 2 11 18 2" xfId="23407" xr:uid="{C881EE43-5D4B-4AD6-81CE-432DD5EFB07D}"/>
    <cellStyle name="Cálculo 2 11 18 3" xfId="40429" xr:uid="{5EEE8263-1184-49AB-84A3-1C18091C61A3}"/>
    <cellStyle name="Cálculo 2 11 19" xfId="6467" xr:uid="{E584D8E7-60AE-44F3-AC36-A187A8D96AB9}"/>
    <cellStyle name="Cálculo 2 11 19 2" xfId="23722" xr:uid="{069C31B4-FA5E-4C95-BF74-73614F2EC9CB}"/>
    <cellStyle name="Cálculo 2 11 19 3" xfId="40744" xr:uid="{6B9E75E0-6DE8-4FEB-B124-A67F933288B4}"/>
    <cellStyle name="Cálculo 2 11 2" xfId="1134" xr:uid="{44ADB57D-7174-4044-BC26-D220380A4839}"/>
    <cellStyle name="Cálculo 2 11 2 2" xfId="18389" xr:uid="{471F76EF-AC8E-4873-B881-6B121A7638C0}"/>
    <cellStyle name="Cálculo 2 11 2 3" xfId="35411" xr:uid="{E447FC93-1E16-434A-8658-6642F9F30F47}"/>
    <cellStyle name="Cálculo 2 11 20" xfId="6782" xr:uid="{44F32E36-DDDA-463D-9F4A-91CC46DC5ACC}"/>
    <cellStyle name="Cálculo 2 11 20 2" xfId="24037" xr:uid="{3BE95DD4-D6BF-4B68-83DA-F66C69F625FC}"/>
    <cellStyle name="Cálculo 2 11 20 3" xfId="41059" xr:uid="{BB7E4EFB-82D0-4801-8584-438D4FAE9AC6}"/>
    <cellStyle name="Cálculo 2 11 21" xfId="7093" xr:uid="{BE1BF920-20EE-4CBA-AB2F-588AF7E77F8B}"/>
    <cellStyle name="Cálculo 2 11 21 2" xfId="24348" xr:uid="{1FE8B02B-08FF-4F26-807D-57B528C4F430}"/>
    <cellStyle name="Cálculo 2 11 21 3" xfId="41370" xr:uid="{DA4DAE35-5394-4880-8C3C-622F107380C0}"/>
    <cellStyle name="Cálculo 2 11 22" xfId="7403" xr:uid="{00255FCE-3C56-423B-AFA3-A741D8B50A01}"/>
    <cellStyle name="Cálculo 2 11 22 2" xfId="24658" xr:uid="{B3CD3C09-EBFF-430C-9D23-09FCA0B6ADE2}"/>
    <cellStyle name="Cálculo 2 11 22 3" xfId="41680" xr:uid="{0FB10D90-C4C2-403F-9EDC-09E7308663D7}"/>
    <cellStyle name="Cálculo 2 11 23" xfId="7713" xr:uid="{82084DFD-978A-43AB-84E8-6C359E760CC6}"/>
    <cellStyle name="Cálculo 2 11 23 2" xfId="24968" xr:uid="{0F30715A-43D8-4B6D-A90C-6878327E0584}"/>
    <cellStyle name="Cálculo 2 11 23 3" xfId="41990" xr:uid="{5C7E240E-244C-4C87-AEBD-495A1803BDCC}"/>
    <cellStyle name="Cálculo 2 11 24" xfId="8023" xr:uid="{4778A5FA-7E20-4E08-AFC0-561206410C12}"/>
    <cellStyle name="Cálculo 2 11 24 2" xfId="25278" xr:uid="{00E4A3FA-5BC2-4CFB-968F-2A5450303EF7}"/>
    <cellStyle name="Cálculo 2 11 24 3" xfId="42300" xr:uid="{BE8C19BC-7340-4FDC-B01A-1AC0F6B07457}"/>
    <cellStyle name="Cálculo 2 11 25" xfId="8336" xr:uid="{7B33756E-E057-4588-BDA2-8334B617C8C1}"/>
    <cellStyle name="Cálculo 2 11 25 2" xfId="25591" xr:uid="{06DD2FEA-0942-4CE2-89A8-9BCD2901E796}"/>
    <cellStyle name="Cálculo 2 11 25 3" xfId="42613" xr:uid="{5BDFDC17-2B31-4EA7-8306-7BF02AFD43B8}"/>
    <cellStyle name="Cálculo 2 11 26" xfId="8644" xr:uid="{2EE21605-DC52-4165-AB65-9F624A090493}"/>
    <cellStyle name="Cálculo 2 11 26 2" xfId="25899" xr:uid="{11F76A7B-CFA4-4E68-B36C-124E8CB7D612}"/>
    <cellStyle name="Cálculo 2 11 26 3" xfId="42921" xr:uid="{2379279F-CB5B-4969-BB55-52D7358BFB2C}"/>
    <cellStyle name="Cálculo 2 11 27" xfId="8954" xr:uid="{132666FF-D9E0-4987-B550-1D54FCCBFEE5}"/>
    <cellStyle name="Cálculo 2 11 27 2" xfId="26209" xr:uid="{E1BD0FA1-B599-4B61-9BCA-AADD23F44248}"/>
    <cellStyle name="Cálculo 2 11 27 3" xfId="43231" xr:uid="{02EE475F-38EA-4BA7-869C-48A6E63F2FC4}"/>
    <cellStyle name="Cálculo 2 11 28" xfId="9327" xr:uid="{A8BCDF05-0F6B-4EE3-86C0-55F9E69B39CF}"/>
    <cellStyle name="Cálculo 2 11 28 2" xfId="26582" xr:uid="{2EF6402A-3CE4-4F9A-BE34-519585C72AC8}"/>
    <cellStyle name="Cálculo 2 11 28 3" xfId="43604" xr:uid="{811EFB5C-CC2A-450A-AA8B-88C7494707C1}"/>
    <cellStyle name="Cálculo 2 11 29" xfId="9576" xr:uid="{D0C4BD95-2101-4245-9A55-03B6798175C9}"/>
    <cellStyle name="Cálculo 2 11 29 2" xfId="26831" xr:uid="{E9E887BA-1EDF-4B25-862A-F48D6D743EC2}"/>
    <cellStyle name="Cálculo 2 11 29 3" xfId="43853" xr:uid="{BEC1C7F4-FDE0-437E-892C-8FF2D6EA1329}"/>
    <cellStyle name="Cálculo 2 11 3" xfId="1425" xr:uid="{DDA949D3-9688-4FA7-B62F-A5A3EA261EDD}"/>
    <cellStyle name="Cálculo 2 11 3 2" xfId="18680" xr:uid="{E5041BBA-2408-4806-84E9-1BF83B6CF1AF}"/>
    <cellStyle name="Cálculo 2 11 3 3" xfId="35702" xr:uid="{598A185B-F3F1-4691-BADA-BF8C78F227D6}"/>
    <cellStyle name="Cálculo 2 11 30" xfId="9871" xr:uid="{9CE468FA-6D2E-4300-A277-8E515B62E911}"/>
    <cellStyle name="Cálculo 2 11 30 2" xfId="27126" xr:uid="{C1603859-969A-44DF-96AA-D61A57F1A68B}"/>
    <cellStyle name="Cálculo 2 11 30 3" xfId="44148" xr:uid="{42D0FE48-D204-461E-AFC0-4F1A06D15FB7}"/>
    <cellStyle name="Cálculo 2 11 31" xfId="10171" xr:uid="{3A697F9E-AD40-4E33-A44B-85C60CCABCCE}"/>
    <cellStyle name="Cálculo 2 11 31 2" xfId="27426" xr:uid="{4140A479-D2A3-43F2-A265-FE815EEC5C00}"/>
    <cellStyle name="Cálculo 2 11 31 3" xfId="44448" xr:uid="{BEA5FDD5-BF93-4D6B-8FFF-B3490CBA9DA6}"/>
    <cellStyle name="Cálculo 2 11 32" xfId="10459" xr:uid="{1FD8E9F6-6B7D-43A6-BAC2-1E096B2FD402}"/>
    <cellStyle name="Cálculo 2 11 32 2" xfId="27714" xr:uid="{A4191F2A-547D-41B0-9636-5C392C4926E4}"/>
    <cellStyle name="Cálculo 2 11 32 3" xfId="44736" xr:uid="{ED6B4F4B-674E-42E4-98C6-C2652FE1F711}"/>
    <cellStyle name="Cálculo 2 11 33" xfId="10749" xr:uid="{97642800-A72B-49DB-8A02-87235E7AE9CE}"/>
    <cellStyle name="Cálculo 2 11 33 2" xfId="28004" xr:uid="{1B2F5CCD-562C-441A-BCB7-98B8DA3DB8EC}"/>
    <cellStyle name="Cálculo 2 11 33 3" xfId="45026" xr:uid="{6DC04003-B53D-4597-8F50-1AF381D6C6AA}"/>
    <cellStyle name="Cálculo 2 11 34" xfId="11023" xr:uid="{126B7BAC-BEB1-40C8-8213-3FA51E849C68}"/>
    <cellStyle name="Cálculo 2 11 34 2" xfId="28278" xr:uid="{008E1839-9742-4B83-978B-A1F75DFCFD27}"/>
    <cellStyle name="Cálculo 2 11 34 3" xfId="45300" xr:uid="{35813629-E25E-4F70-9A84-C87E58285D7D}"/>
    <cellStyle name="Cálculo 2 11 35" xfId="11280" xr:uid="{CB9ABD94-DA5D-45FE-9BDF-42B45968DB7E}"/>
    <cellStyle name="Cálculo 2 11 35 2" xfId="28535" xr:uid="{6840723D-2B23-4598-B67F-8FB48137630C}"/>
    <cellStyle name="Cálculo 2 11 35 3" xfId="45557" xr:uid="{FC76E2D8-1818-4311-A864-B8040945F759}"/>
    <cellStyle name="Cálculo 2 11 36" xfId="11517" xr:uid="{C793B0BC-546C-443F-BE12-F36EA60270A1}"/>
    <cellStyle name="Cálculo 2 11 36 2" xfId="28772" xr:uid="{D63917CF-D1D5-4CA6-AF4B-6683B3EC3FCF}"/>
    <cellStyle name="Cálculo 2 11 36 3" xfId="45794" xr:uid="{C1006DFE-1FFA-4452-A44A-731D0686E4F5}"/>
    <cellStyle name="Cálculo 2 11 37" xfId="12080" xr:uid="{AC5131DC-4D77-4E74-9595-0579231A69BF}"/>
    <cellStyle name="Cálculo 2 11 37 2" xfId="29335" xr:uid="{8B68E6F2-88C7-48AB-BF9F-4A236DFC6A91}"/>
    <cellStyle name="Cálculo 2 11 37 3" xfId="46205" xr:uid="{35617211-C1BA-4DC8-A659-4BAA2FB1EEB3}"/>
    <cellStyle name="Cálculo 2 11 38" xfId="12547" xr:uid="{D9673C5E-2E7E-42B2-A4A9-5AB726066CD9}"/>
    <cellStyle name="Cálculo 2 11 38 2" xfId="29802" xr:uid="{C47B85A9-A798-47CD-8BAB-61867BAA802E}"/>
    <cellStyle name="Cálculo 2 11 38 3" xfId="46672" xr:uid="{51D1BF89-541B-45FB-B878-EBC141AA7166}"/>
    <cellStyle name="Cálculo 2 11 39" xfId="12857" xr:uid="{8DDFA41B-0A10-40EC-B0B0-BFC1D2A8D585}"/>
    <cellStyle name="Cálculo 2 11 39 2" xfId="30112" xr:uid="{F2004759-5474-4286-BA44-568EF039F6B3}"/>
    <cellStyle name="Cálculo 2 11 39 3" xfId="46982" xr:uid="{8EBC1429-3EBB-4A6D-9014-C75ECD5789AB}"/>
    <cellStyle name="Cálculo 2 11 4" xfId="1791" xr:uid="{05A94FFC-2C1C-4D9D-A66B-91E615D453B6}"/>
    <cellStyle name="Cálculo 2 11 4 2" xfId="19046" xr:uid="{0FD1F42E-1C2F-400D-8BDC-835A1E6C3983}"/>
    <cellStyle name="Cálculo 2 11 4 3" xfId="36068" xr:uid="{D03B2FB8-43AE-40C8-9093-D714180BFA5C}"/>
    <cellStyle name="Cálculo 2 11 40" xfId="13060" xr:uid="{B529AF7B-6581-4F64-A303-6EE1E41CE131}"/>
    <cellStyle name="Cálculo 2 11 40 2" xfId="30315" xr:uid="{8C63799C-102E-4279-AEAB-5CB448C7B063}"/>
    <cellStyle name="Cálculo 2 11 40 3" xfId="47185" xr:uid="{BD5F0154-89A5-431E-8B7F-4C524BFC8F3A}"/>
    <cellStyle name="Cálculo 2 11 41" xfId="13448" xr:uid="{79E594D5-3524-452C-92B9-23B8E5C62A1F}"/>
    <cellStyle name="Cálculo 2 11 41 2" xfId="30703" xr:uid="{0AA649D2-A4F8-4AEF-8768-B51E2281CB7F}"/>
    <cellStyle name="Cálculo 2 11 41 3" xfId="47573" xr:uid="{AF0D7EFD-A7C4-4574-AB0C-484CEBF5D2FA}"/>
    <cellStyle name="Cálculo 2 11 42" xfId="13797" xr:uid="{3F5EC1B3-5E13-437D-AD7A-140F5D34E16B}"/>
    <cellStyle name="Cálculo 2 11 42 2" xfId="31052" xr:uid="{AD38925B-E544-4AB1-9DC9-667622AB9917}"/>
    <cellStyle name="Cálculo 2 11 42 3" xfId="47922" xr:uid="{9756EF01-A8D4-4A41-A489-EC83CA94A894}"/>
    <cellStyle name="Cálculo 2 11 43" xfId="14107" xr:uid="{FF851C91-B332-4C10-8DB7-EE460EE00591}"/>
    <cellStyle name="Cálculo 2 11 43 2" xfId="31362" xr:uid="{72EBD5F9-99F8-4261-A71E-C7F7ECFE64C5}"/>
    <cellStyle name="Cálculo 2 11 43 3" xfId="48232" xr:uid="{00E44C6B-7D9F-40BD-8ABA-03CE5CE57588}"/>
    <cellStyle name="Cálculo 2 11 44" xfId="14381" xr:uid="{64600FFC-106F-41F6-B995-D3C3F406C5D4}"/>
    <cellStyle name="Cálculo 2 11 44 2" xfId="31636" xr:uid="{477BB91E-38A6-4E2B-AB69-B7D128B29D07}"/>
    <cellStyle name="Cálculo 2 11 44 3" xfId="48506" xr:uid="{A72BA1FE-1A95-45D7-A534-4D2654CEBF1C}"/>
    <cellStyle name="Cálculo 2 11 45" xfId="14735" xr:uid="{DDC9A90C-A736-41AC-9FFB-4D12CE28C024}"/>
    <cellStyle name="Cálculo 2 11 45 2" xfId="31990" xr:uid="{D2FFE2AB-EE25-479B-B16B-8467FBCB3B30}"/>
    <cellStyle name="Cálculo 2 11 45 3" xfId="48860" xr:uid="{BD98E575-642D-4EA7-AF7A-140D18425CA9}"/>
    <cellStyle name="Cálculo 2 11 46" xfId="14997" xr:uid="{2B69B916-8786-4DE0-B149-70242F877292}"/>
    <cellStyle name="Cálculo 2 11 46 2" xfId="32252" xr:uid="{30B692C0-1380-4946-89CC-D54B8079A179}"/>
    <cellStyle name="Cálculo 2 11 46 3" xfId="49122" xr:uid="{E42FC4DF-AC3D-417A-8CD1-CD70A151404C}"/>
    <cellStyle name="Cálculo 2 11 47" xfId="15306" xr:uid="{1BE8235F-BAB6-4989-B7A3-9AEAE5A58BC3}"/>
    <cellStyle name="Cálculo 2 11 47 2" xfId="32561" xr:uid="{C325A03D-C1A3-4374-824D-394A305AD4EE}"/>
    <cellStyle name="Cálculo 2 11 47 3" xfId="49431" xr:uid="{B8493C0D-135C-4FB5-A7B9-C62DA0B97F1D}"/>
    <cellStyle name="Cálculo 2 11 48" xfId="15611" xr:uid="{5A56ED84-F506-4BEC-A251-58E40A5A86BD}"/>
    <cellStyle name="Cálculo 2 11 48 2" xfId="32866" xr:uid="{5A74E08F-B9E6-40AD-A275-C221C81E19CF}"/>
    <cellStyle name="Cálculo 2 11 48 3" xfId="49736" xr:uid="{35C58C51-644C-4A40-A924-14B1B9249093}"/>
    <cellStyle name="Cálculo 2 11 49" xfId="15907" xr:uid="{DCFEAE5E-5DA5-49F3-8ED7-9F3C8FF9CEA3}"/>
    <cellStyle name="Cálculo 2 11 49 2" xfId="33162" xr:uid="{CCABFE63-8287-4321-94E4-E80ECD4C5248}"/>
    <cellStyle name="Cálculo 2 11 49 3" xfId="50032" xr:uid="{3F1AAE8E-73CB-40E5-BA3D-9B503E17C682}"/>
    <cellStyle name="Cálculo 2 11 5" xfId="2104" xr:uid="{40018C0C-D9D1-4225-9C19-E555106788CE}"/>
    <cellStyle name="Cálculo 2 11 5 2" xfId="19359" xr:uid="{8BB1AAE3-5CA5-447C-9657-77B72621D726}"/>
    <cellStyle name="Cálculo 2 11 5 3" xfId="36381" xr:uid="{FBA1CAEF-CF6A-4EAB-BA96-70B57C073227}"/>
    <cellStyle name="Cálculo 2 11 50" xfId="16199" xr:uid="{F32DD708-8BB6-4DBD-98B5-CC447263E1F7}"/>
    <cellStyle name="Cálculo 2 11 50 2" xfId="33454" xr:uid="{7028F61F-89A4-4BD1-B5D5-42C934EE40DE}"/>
    <cellStyle name="Cálculo 2 11 50 3" xfId="50324" xr:uid="{591B5D08-694D-458E-A767-E2D68781C8E3}"/>
    <cellStyle name="Cálculo 2 11 51" xfId="16477" xr:uid="{AFE174C3-6995-4B82-9C8A-FE13EA793026}"/>
    <cellStyle name="Cálculo 2 11 51 2" xfId="33732" xr:uid="{3DA8EB44-3870-44EF-A4D3-E87764CEF71A}"/>
    <cellStyle name="Cálculo 2 11 51 3" xfId="50602" xr:uid="{B2C99DE0-557E-4BED-A3DA-9C6E55038D5C}"/>
    <cellStyle name="Cálculo 2 11 52" xfId="16745" xr:uid="{98C83661-DEA5-4567-9128-FFF71240CE76}"/>
    <cellStyle name="Cálculo 2 11 52 2" xfId="34000" xr:uid="{63BB6F32-E1DB-4779-AFB7-4C4718FCE27F}"/>
    <cellStyle name="Cálculo 2 11 52 3" xfId="50870" xr:uid="{14398B1B-D097-4E0C-B0DB-95E3105A73BB}"/>
    <cellStyle name="Cálculo 2 11 53" xfId="16997" xr:uid="{13521B35-EAFA-4A77-A44B-24283B894E9D}"/>
    <cellStyle name="Cálculo 2 11 53 2" xfId="34252" xr:uid="{5001A088-128C-46F6-BC37-9F3CB8F7C590}"/>
    <cellStyle name="Cálculo 2 11 53 3" xfId="51122" xr:uid="{D5DAE02F-47F0-4FF9-8B73-EFFD8CFB004A}"/>
    <cellStyle name="Cálculo 2 11 54" xfId="17234" xr:uid="{371C9F6F-5CD2-4E98-BAF8-C47E720C730E}"/>
    <cellStyle name="Cálculo 2 11 54 2" xfId="34489" xr:uid="{E3C3F723-6726-4D1A-9124-703F5FE0AC45}"/>
    <cellStyle name="Cálculo 2 11 54 3" xfId="51359" xr:uid="{8D6D9CE7-3C92-49CD-9D36-938118298FBF}"/>
    <cellStyle name="Cálculo 2 11 55" xfId="17940" xr:uid="{2E8B42BD-B068-432B-9AA0-DDAAECEF5C62}"/>
    <cellStyle name="Cálculo 2 11 56" xfId="34962" xr:uid="{A206552C-29BC-4094-9427-5B8BC605D108}"/>
    <cellStyle name="Cálculo 2 11 6" xfId="2414" xr:uid="{10B1E390-92CB-47C4-A937-8945389C306E}"/>
    <cellStyle name="Cálculo 2 11 6 2" xfId="19669" xr:uid="{32A976BA-3A80-4622-BD2B-7FE2ADC9910E}"/>
    <cellStyle name="Cálculo 2 11 6 3" xfId="36691" xr:uid="{AD8C8945-F635-44CB-8D21-E5173CF8CAAA}"/>
    <cellStyle name="Cálculo 2 11 7" xfId="2723" xr:uid="{1BCC34F9-ABB1-4767-ADDA-D6B8BE691622}"/>
    <cellStyle name="Cálculo 2 11 7 2" xfId="19978" xr:uid="{612D59D0-51CE-4095-86DA-C13033B1D52E}"/>
    <cellStyle name="Cálculo 2 11 7 3" xfId="37000" xr:uid="{E59ED13E-4482-438A-A141-E210DF801408}"/>
    <cellStyle name="Cálculo 2 11 8" xfId="3029" xr:uid="{179C0C4D-86E7-48E5-AADC-9A4F8FA2662F}"/>
    <cellStyle name="Cálculo 2 11 8 2" xfId="20284" xr:uid="{76824881-39F0-47C0-AEDD-8E248B26B6EC}"/>
    <cellStyle name="Cálculo 2 11 8 3" xfId="37306" xr:uid="{D845144D-9786-4C71-8D1F-E75614BAD957}"/>
    <cellStyle name="Cálculo 2 11 9" xfId="3339" xr:uid="{345854F3-3136-4D16-8F80-DF013E9A629A}"/>
    <cellStyle name="Cálculo 2 11 9 2" xfId="20594" xr:uid="{B33955C1-8D92-43D4-A691-A34909446FAE}"/>
    <cellStyle name="Cálculo 2 11 9 3" xfId="37616" xr:uid="{2C769EA1-445D-40BB-B8CE-BF14A297EEEC}"/>
    <cellStyle name="Cálculo 2 12" xfId="293" xr:uid="{58ABB7F1-CF8A-4E9C-8785-20FBCD1F6594}"/>
    <cellStyle name="Cálculo 2 12 2" xfId="17548" xr:uid="{6CAD5988-9434-4B0D-BB26-3491767A173C}"/>
    <cellStyle name="Cálculo 2 12 3" xfId="34717" xr:uid="{873F3487-6B7D-451C-86DB-AF937D8BFA8C}"/>
    <cellStyle name="Cálculo 2 13" xfId="326" xr:uid="{95F6D7EA-C881-4010-938D-A2CE0DFC71C4}"/>
    <cellStyle name="Cálculo 2 13 2" xfId="17581" xr:uid="{6B6659B1-9DA5-4967-8B0E-B312617B13E8}"/>
    <cellStyle name="Cálculo 2 13 3" xfId="34745" xr:uid="{2FE10456-EA64-479E-91C3-7C9517E3CA1D}"/>
    <cellStyle name="Cálculo 2 14" xfId="3774" xr:uid="{1A5BCF40-3A8E-4A71-AE95-2DC59D40B697}"/>
    <cellStyle name="Cálculo 2 14 2" xfId="21029" xr:uid="{778DD913-137C-4C97-8225-656522C70FB5}"/>
    <cellStyle name="Cálculo 2 14 3" xfId="38051" xr:uid="{E2E3D974-0D21-4080-849F-9780F8378B90}"/>
    <cellStyle name="Cálculo 2 15" xfId="4792" xr:uid="{C7DA5AAD-42F8-46E1-B7DE-F13563E0BD12}"/>
    <cellStyle name="Cálculo 2 15 2" xfId="22047" xr:uid="{3C231AD1-F26C-4A55-BC38-E46ED71E1D08}"/>
    <cellStyle name="Cálculo 2 15 3" xfId="39069" xr:uid="{3EF969BB-1FA1-49E7-9558-388132AB878D}"/>
    <cellStyle name="Cálculo 2 16" xfId="4750" xr:uid="{277E67ED-BF35-498E-9304-D667B443FED5}"/>
    <cellStyle name="Cálculo 2 16 2" xfId="22005" xr:uid="{A2E971CF-E400-41B5-860B-36511ADD8997}"/>
    <cellStyle name="Cálculo 2 16 3" xfId="39027" xr:uid="{429FF418-276B-48BB-A924-21EEB7627670}"/>
    <cellStyle name="Cálculo 2 17" xfId="3893" xr:uid="{C5C91010-55B5-4AD0-B849-C2CC6A97A238}"/>
    <cellStyle name="Cálculo 2 17 2" xfId="21148" xr:uid="{0901D830-1538-4229-8F6A-16B6B6A0FFC9}"/>
    <cellStyle name="Cálculo 2 17 3" xfId="38170" xr:uid="{D335022D-D511-4BB2-8C32-B3F3B93D1B4E}"/>
    <cellStyle name="Cálculo 2 18" xfId="5815" xr:uid="{2F545BF9-3EDC-44F0-9C3C-7D804A973F99}"/>
    <cellStyle name="Cálculo 2 18 2" xfId="23070" xr:uid="{56CD82A5-E608-406D-9EDA-A186FD34763B}"/>
    <cellStyle name="Cálculo 2 18 3" xfId="40092" xr:uid="{30AE4DF7-D093-409B-868D-E850A6F3141F}"/>
    <cellStyle name="Cálculo 2 19" xfId="7530" xr:uid="{90E4F42A-3A61-43FF-B14E-01B38BDE9182}"/>
    <cellStyle name="Cálculo 2 19 2" xfId="24785" xr:uid="{9486C3B7-6701-4863-8B64-F900909FCB1B}"/>
    <cellStyle name="Cálculo 2 19 3" xfId="41807" xr:uid="{764A891D-FAA5-4DEF-8797-E27CB675F134}"/>
    <cellStyle name="Cálculo 2 2" xfId="138" xr:uid="{2D397C60-1AA7-430B-8C8E-FB93FA8DB5F3}"/>
    <cellStyle name="Cálculo 2 2 10" xfId="884" xr:uid="{FBE778AB-F2C4-4D30-8CD2-457D0E95A576}"/>
    <cellStyle name="Cálculo 2 2 10 2" xfId="18139" xr:uid="{C732DB6C-C977-42DE-8443-24D884081DC5}"/>
    <cellStyle name="Cálculo 2 2 10 3" xfId="35161" xr:uid="{09F73D3A-3433-4DE0-A091-A5F107089BD8}"/>
    <cellStyle name="Cálculo 2 2 11" xfId="1739" xr:uid="{3B630948-099A-427C-A576-905DBA26FA25}"/>
    <cellStyle name="Cálculo 2 2 11 2" xfId="18994" xr:uid="{E54C05C4-E118-4D0C-A3E2-1B6E5DA1BB83}"/>
    <cellStyle name="Cálculo 2 2 11 3" xfId="36016" xr:uid="{1FBCE3BC-5EA7-4951-A237-771065486112}"/>
    <cellStyle name="Cálculo 2 2 12" xfId="2052" xr:uid="{87052F22-B698-46F5-B938-E9C1834D8379}"/>
    <cellStyle name="Cálculo 2 2 12 2" xfId="19307" xr:uid="{8F24D98A-43E4-4A5C-8B28-ECC17E94B89E}"/>
    <cellStyle name="Cálculo 2 2 12 3" xfId="36329" xr:uid="{283EB75D-FEE7-4E96-B3A5-4E4DC8E4E39C}"/>
    <cellStyle name="Cálculo 2 2 13" xfId="2362" xr:uid="{544EEAB1-48F9-47B7-BC07-A6A8CE4D3F71}"/>
    <cellStyle name="Cálculo 2 2 13 2" xfId="19617" xr:uid="{25255845-9DC6-412F-B6CC-2920AC8D8423}"/>
    <cellStyle name="Cálculo 2 2 13 3" xfId="36639" xr:uid="{0109E2B0-32C5-42BC-ABA8-D957AE183227}"/>
    <cellStyle name="Cálculo 2 2 14" xfId="2671" xr:uid="{D02B28C3-AACA-422F-AD8C-F5E59E1859CA}"/>
    <cellStyle name="Cálculo 2 2 14 2" xfId="19926" xr:uid="{C9A51FB7-600E-44BB-88F2-73D1A622CD5D}"/>
    <cellStyle name="Cálculo 2 2 14 3" xfId="36948" xr:uid="{507082C3-5802-43DF-8E78-5F6CD88282C5}"/>
    <cellStyle name="Cálculo 2 2 15" xfId="2978" xr:uid="{C9343A0C-F196-49C6-ACA8-AC8ABEFD837E}"/>
    <cellStyle name="Cálculo 2 2 15 2" xfId="20233" xr:uid="{E94A0859-A764-4601-AB55-08C5C220B20F}"/>
    <cellStyle name="Cálculo 2 2 15 3" xfId="37255" xr:uid="{CF0B308D-FAC6-4D1D-BE40-9B578520D038}"/>
    <cellStyle name="Cálculo 2 2 16" xfId="3287" xr:uid="{DFA61FCD-F34D-4013-8C62-D5B689D30D78}"/>
    <cellStyle name="Cálculo 2 2 16 2" xfId="20542" xr:uid="{0B40FBAB-D27C-4D03-B7FE-24E02DAE2B26}"/>
    <cellStyle name="Cálculo 2 2 16 3" xfId="37564" xr:uid="{1ED5AD18-99AB-40F5-AFEB-25737B15F481}"/>
    <cellStyle name="Cálculo 2 2 17" xfId="3596" xr:uid="{AD350979-49AF-4799-9683-E2219CECEF7C}"/>
    <cellStyle name="Cálculo 2 2 17 2" xfId="20851" xr:uid="{C7125D27-7DB1-4498-AAFD-12792A342D50}"/>
    <cellStyle name="Cálculo 2 2 17 3" xfId="37873" xr:uid="{BB03A4F3-65A8-4490-BD19-319370033104}"/>
    <cellStyle name="Cálculo 2 2 18" xfId="3207" xr:uid="{0E047E85-3C13-4006-87E7-492F350149C8}"/>
    <cellStyle name="Cálculo 2 2 18 2" xfId="20462" xr:uid="{39C77880-1998-4E5B-8969-9659C40E38CD}"/>
    <cellStyle name="Cálculo 2 2 18 3" xfId="37484" xr:uid="{A58ECE87-EEE5-4619-9553-571F428AEA51}"/>
    <cellStyle name="Cálculo 2 2 19" xfId="4204" xr:uid="{F2FF2D69-B99A-4D07-A3BB-1546B9768EA8}"/>
    <cellStyle name="Cálculo 2 2 19 2" xfId="21459" xr:uid="{362D8C9E-B723-4AD2-9943-9400E73D2E54}"/>
    <cellStyle name="Cálculo 2 2 19 3" xfId="38481" xr:uid="{34DDC077-6045-43A0-8CB8-03C66C1C5C02}"/>
    <cellStyle name="Cálculo 2 2 2" xfId="216" xr:uid="{66D38C15-3BEC-4D35-A187-48AD0E02F0CC}"/>
    <cellStyle name="Cálculo 2 2 2 10" xfId="1918" xr:uid="{BD742124-278C-4C16-B6DA-B3524872199F}"/>
    <cellStyle name="Cálculo 2 2 2 10 2" xfId="19173" xr:uid="{A51492BC-7A74-42B8-9A9F-1CE184736412}"/>
    <cellStyle name="Cálculo 2 2 2 10 3" xfId="36195" xr:uid="{5DC95801-4931-4888-8966-72713A05042E}"/>
    <cellStyle name="Cálculo 2 2 2 11" xfId="2228" xr:uid="{761C860F-2EEC-410F-94D8-C3D5E52741E0}"/>
    <cellStyle name="Cálculo 2 2 2 11 2" xfId="19483" xr:uid="{B53AD683-1F66-40E5-B29A-7D51FE2E59E6}"/>
    <cellStyle name="Cálculo 2 2 2 11 3" xfId="36505" xr:uid="{9A31F6A9-E4AC-45A7-9AD9-32CB4180F2CA}"/>
    <cellStyle name="Cálculo 2 2 2 12" xfId="2538" xr:uid="{DE963E28-3631-4B1F-B65C-803ABB125B40}"/>
    <cellStyle name="Cálculo 2 2 2 12 2" xfId="19793" xr:uid="{363F931D-E17B-466F-BFAC-B5AA7F0B714A}"/>
    <cellStyle name="Cálculo 2 2 2 12 3" xfId="36815" xr:uid="{55F25E4B-5540-46F8-A4C4-DD1C29CF13AF}"/>
    <cellStyle name="Cálculo 2 2 2 13" xfId="2847" xr:uid="{27230583-B7D4-41A5-B024-985B7A168BDA}"/>
    <cellStyle name="Cálculo 2 2 2 13 2" xfId="20102" xr:uid="{34C05770-3ACA-4B05-AAE5-699A43224E14}"/>
    <cellStyle name="Cálculo 2 2 2 13 3" xfId="37124" xr:uid="{D88A7E8D-052D-4407-9D36-23E8A111E06C}"/>
    <cellStyle name="Cálculo 2 2 2 14" xfId="3153" xr:uid="{0833BA4E-FB0D-44A8-9CCA-4CC7E141F0A3}"/>
    <cellStyle name="Cálculo 2 2 2 14 2" xfId="20408" xr:uid="{60FB5CF8-9104-47D5-8381-FC00363AA8C8}"/>
    <cellStyle name="Cálculo 2 2 2 14 3" xfId="37430" xr:uid="{0FA7B215-AE5B-44F8-A716-0BAC3470575B}"/>
    <cellStyle name="Cálculo 2 2 2 15" xfId="3463" xr:uid="{D3942157-9507-4BAC-A603-5C227F959E6C}"/>
    <cellStyle name="Cálculo 2 2 2 15 2" xfId="20718" xr:uid="{C2B60E95-B891-4BAA-B2F4-16FEB1C2B4F4}"/>
    <cellStyle name="Cálculo 2 2 2 15 3" xfId="37740" xr:uid="{49DC1575-A4D5-4EB0-A1A2-15547B1E24F1}"/>
    <cellStyle name="Cálculo 2 2 2 16" xfId="3771" xr:uid="{D400CBED-CFFF-493C-9430-173812C8FDB8}"/>
    <cellStyle name="Cálculo 2 2 2 16 2" xfId="21026" xr:uid="{5AD47F7E-74AB-4FA5-8333-B1F6C1D0CC4A}"/>
    <cellStyle name="Cálculo 2 2 2 16 3" xfId="38048" xr:uid="{CBA62A72-5F70-438B-954F-A666CDA5E7A9}"/>
    <cellStyle name="Cálculo 2 2 2 17" xfId="4180" xr:uid="{FABB2ACC-60C8-4CA0-BE99-44C15496D7C7}"/>
    <cellStyle name="Cálculo 2 2 2 17 2" xfId="21435" xr:uid="{5837AC02-AB8E-40A3-B2AF-D3C124412347}"/>
    <cellStyle name="Cálculo 2 2 2 17 3" xfId="38457" xr:uid="{4392AA91-CFA0-44EE-B6C9-C972FCCADD83}"/>
    <cellStyle name="Cálculo 2 2 2 18" xfId="4382" xr:uid="{2CE65E32-BEFC-4E95-8F85-01835BEECED2}"/>
    <cellStyle name="Cálculo 2 2 2 18 2" xfId="21637" xr:uid="{8CD56244-FC20-46BC-95E1-1E0FB10A5D62}"/>
    <cellStyle name="Cálculo 2 2 2 18 3" xfId="38659" xr:uid="{13F186C2-BFBD-40A8-B92F-650E75A33BF4}"/>
    <cellStyle name="Cálculo 2 2 2 19" xfId="4778" xr:uid="{06DDC4C9-823C-46C5-8A5E-275F08C8CE4A}"/>
    <cellStyle name="Cálculo 2 2 2 19 2" xfId="22033" xr:uid="{486632EE-1A67-4CB1-A398-30E09845BCAB}"/>
    <cellStyle name="Cálculo 2 2 2 19 3" xfId="39055" xr:uid="{EED71C1A-4940-443D-96BE-52C0BBD20B7C}"/>
    <cellStyle name="Cálculo 2 2 2 2" xfId="642" xr:uid="{2C330101-7156-4804-A27C-D49E6BDB2C41}"/>
    <cellStyle name="Cálculo 2 2 2 2 10" xfId="3605" xr:uid="{D051D439-1343-4BE8-8C02-6FD039652138}"/>
    <cellStyle name="Cálculo 2 2 2 2 10 2" xfId="20860" xr:uid="{9AE7C4FD-52F2-4A71-8909-42C962AEFDCA}"/>
    <cellStyle name="Cálculo 2 2 2 2 10 3" xfId="37882" xr:uid="{BA92EAFB-1736-4CB7-AA3F-1FA80D3CC10F}"/>
    <cellStyle name="Cálculo 2 2 2 2 11" xfId="3911" xr:uid="{B4442286-77AA-4D6D-AB5D-AEC26BBFA36C}"/>
    <cellStyle name="Cálculo 2 2 2 2 11 2" xfId="21166" xr:uid="{5A5DF623-2502-44E1-8700-A83F69CAC3F0}"/>
    <cellStyle name="Cálculo 2 2 2 2 11 3" xfId="38188" xr:uid="{EA96CC32-DF62-4D19-8807-47D6C0F5E920}"/>
    <cellStyle name="Cálculo 2 2 2 2 12" xfId="4213" xr:uid="{0DF47050-8D32-45F9-A397-AF1CB22284EB}"/>
    <cellStyle name="Cálculo 2 2 2 2 12 2" xfId="21468" xr:uid="{3045BF1F-401E-4A63-ACA5-F80C47237E2D}"/>
    <cellStyle name="Cálculo 2 2 2 2 12 3" xfId="38490" xr:uid="{FB5ACAF7-2EDD-461F-B235-F3BCFD1E88E3}"/>
    <cellStyle name="Cálculo 2 2 2 2 13" xfId="4513" xr:uid="{27E9AFBE-8CEB-48AA-BE44-CA429C7467B1}"/>
    <cellStyle name="Cálculo 2 2 2 2 13 2" xfId="21768" xr:uid="{52EFDB94-27EC-4BAF-99D8-5FAE636B05FE}"/>
    <cellStyle name="Cálculo 2 2 2 2 13 3" xfId="38790" xr:uid="{12AC22CD-7C05-4B6D-B421-72A89F009EAA}"/>
    <cellStyle name="Cálculo 2 2 2 2 14" xfId="4810" xr:uid="{CE237FD7-5A04-44F5-8C3A-798AA16D4F0C}"/>
    <cellStyle name="Cálculo 2 2 2 2 14 2" xfId="22065" xr:uid="{D5375608-7AE3-467E-9EF8-586B36FE34E8}"/>
    <cellStyle name="Cálculo 2 2 2 2 14 3" xfId="39087" xr:uid="{37A6A5C1-FEA3-4706-ABA4-849FE52AADCD}"/>
    <cellStyle name="Cálculo 2 2 2 2 15" xfId="5095" xr:uid="{649C7601-81AB-4B40-B929-9AAA51F5FDFD}"/>
    <cellStyle name="Cálculo 2 2 2 2 15 2" xfId="22350" xr:uid="{4FFCE81B-3CDC-4499-B0B7-61A76D080400}"/>
    <cellStyle name="Cálculo 2 2 2 2 15 3" xfId="39372" xr:uid="{963798C9-2E9C-42D0-9146-1332C95D8F7E}"/>
    <cellStyle name="Cálculo 2 2 2 2 16" xfId="5478" xr:uid="{4597F41C-D1E9-44EB-AC09-1B9C76F1B987}"/>
    <cellStyle name="Cálculo 2 2 2 2 16 2" xfId="22733" xr:uid="{37751726-8C2B-47DE-9848-B11804217F36}"/>
    <cellStyle name="Cálculo 2 2 2 2 16 3" xfId="39755" xr:uid="{8690F4AA-565D-4904-B55D-11F4BE53F417}"/>
    <cellStyle name="Cálculo 2 2 2 2 17" xfId="5858" xr:uid="{BEDD46FC-EF39-47A6-8A60-A978A8D77979}"/>
    <cellStyle name="Cálculo 2 2 2 2 17 2" xfId="23113" xr:uid="{6128D12F-5BAC-468B-A1E6-13607C683242}"/>
    <cellStyle name="Cálculo 2 2 2 2 17 3" xfId="40135" xr:uid="{C7548420-0A0B-45DD-BC50-EB2847F2985C}"/>
    <cellStyle name="Cálculo 2 2 2 2 18" xfId="6109" xr:uid="{D19A6FC2-5ABE-4660-AA0D-E468CA75AD2C}"/>
    <cellStyle name="Cálculo 2 2 2 2 18 2" xfId="23364" xr:uid="{14FE0A09-ED01-4739-8EC0-C834601D38BF}"/>
    <cellStyle name="Cálculo 2 2 2 2 18 3" xfId="40386" xr:uid="{40833C93-1060-42B8-8DBC-33FC41F0E352}"/>
    <cellStyle name="Cálculo 2 2 2 2 19" xfId="6424" xr:uid="{F225CA5B-CE83-4A11-8D4B-DDBB37FD818D}"/>
    <cellStyle name="Cálculo 2 2 2 2 19 2" xfId="23679" xr:uid="{E0342A20-41AF-4613-8FF8-BE25B903F775}"/>
    <cellStyle name="Cálculo 2 2 2 2 19 3" xfId="40701" xr:uid="{7E9E9FC1-D365-4F13-9C86-3069470C2B64}"/>
    <cellStyle name="Cálculo 2 2 2 2 2" xfId="1092" xr:uid="{D174802C-CB9F-4245-BD5A-170AC995F71B}"/>
    <cellStyle name="Cálculo 2 2 2 2 2 2" xfId="18347" xr:uid="{F1D33012-BD4D-455A-9AE0-DD4B87D0FB1A}"/>
    <cellStyle name="Cálculo 2 2 2 2 2 3" xfId="35369" xr:uid="{52B8A812-63B4-435C-90F5-F28A80C0C9E9}"/>
    <cellStyle name="Cálculo 2 2 2 2 20" xfId="6739" xr:uid="{E97527C5-8022-43E9-AA6F-3A6D2D5326B5}"/>
    <cellStyle name="Cálculo 2 2 2 2 20 2" xfId="23994" xr:uid="{3533BDF6-2810-45E7-BC21-9B05F2DB4B77}"/>
    <cellStyle name="Cálculo 2 2 2 2 20 3" xfId="41016" xr:uid="{EFA8AA2E-DE91-4759-8DBE-0DECA2C7970F}"/>
    <cellStyle name="Cálculo 2 2 2 2 21" xfId="7050" xr:uid="{1FAC249C-A4E9-49C9-BB49-8187913D152D}"/>
    <cellStyle name="Cálculo 2 2 2 2 21 2" xfId="24305" xr:uid="{756137DF-F354-4835-8D77-F51B8EDD0258}"/>
    <cellStyle name="Cálculo 2 2 2 2 21 3" xfId="41327" xr:uid="{0DD72F7C-14D9-4BA4-B369-59222E5E69CB}"/>
    <cellStyle name="Cálculo 2 2 2 2 22" xfId="7360" xr:uid="{F51A5634-0AF9-4832-8702-A03E72A5FAF2}"/>
    <cellStyle name="Cálculo 2 2 2 2 22 2" xfId="24615" xr:uid="{BBCCD149-62CB-4E78-9E0F-90C1B931F67C}"/>
    <cellStyle name="Cálculo 2 2 2 2 22 3" xfId="41637" xr:uid="{424F2041-01A7-4975-9CEA-6208E52A804F}"/>
    <cellStyle name="Cálculo 2 2 2 2 23" xfId="7670" xr:uid="{D5C56E57-06E3-4CBD-A608-C793250A20C4}"/>
    <cellStyle name="Cálculo 2 2 2 2 23 2" xfId="24925" xr:uid="{ADA53ACF-0861-403E-9B97-092D04E70ED3}"/>
    <cellStyle name="Cálculo 2 2 2 2 23 3" xfId="41947" xr:uid="{F5AFD8D0-B010-46D1-B8F2-D2358BD2CD6D}"/>
    <cellStyle name="Cálculo 2 2 2 2 24" xfId="7980" xr:uid="{61669A77-FAA6-455A-96AA-9806E68F97BA}"/>
    <cellStyle name="Cálculo 2 2 2 2 24 2" xfId="25235" xr:uid="{ABC43870-6C80-43DC-9905-A9857FAEBEF1}"/>
    <cellStyle name="Cálculo 2 2 2 2 24 3" xfId="42257" xr:uid="{EC8D0614-96AD-418B-8A83-E1DA96585F46}"/>
    <cellStyle name="Cálculo 2 2 2 2 25" xfId="8293" xr:uid="{F327360C-C89F-47E3-9F7D-1855BB8AC937}"/>
    <cellStyle name="Cálculo 2 2 2 2 25 2" xfId="25548" xr:uid="{D0C76294-236A-449B-AB6C-0A17EA07DFFB}"/>
    <cellStyle name="Cálculo 2 2 2 2 25 3" xfId="42570" xr:uid="{156492F9-243D-4679-A92C-39A21FCED306}"/>
    <cellStyle name="Cálculo 2 2 2 2 26" xfId="8603" xr:uid="{BB359BA4-2A6C-4929-B0A4-2BCC95DE003A}"/>
    <cellStyle name="Cálculo 2 2 2 2 26 2" xfId="25858" xr:uid="{F64C222A-C0DE-45B6-9581-ED9A7EE78BC6}"/>
    <cellStyle name="Cálculo 2 2 2 2 26 3" xfId="42880" xr:uid="{F4FC5A80-A72D-47C9-9EF7-63CDCB944655}"/>
    <cellStyle name="Cálculo 2 2 2 2 27" xfId="8911" xr:uid="{B426C654-2C8D-4CE3-A791-03BCCD72AEBC}"/>
    <cellStyle name="Cálculo 2 2 2 2 27 2" xfId="26166" xr:uid="{B5E8E1D8-B69C-4E67-8F98-55F76BDF47EC}"/>
    <cellStyle name="Cálculo 2 2 2 2 27 3" xfId="43188" xr:uid="{DE5D522B-173B-43A2-B4A0-9D222A1CCAFC}"/>
    <cellStyle name="Cálculo 2 2 2 2 28" xfId="9264" xr:uid="{988F7A40-928F-4A0D-8C7F-C214DB69038F}"/>
    <cellStyle name="Cálculo 2 2 2 2 28 2" xfId="26519" xr:uid="{1471987D-833C-4420-9E96-684691969E02}"/>
    <cellStyle name="Cálculo 2 2 2 2 28 3" xfId="43541" xr:uid="{86554C0B-F441-468C-A329-2C4BAA5AE196}"/>
    <cellStyle name="Cálculo 2 2 2 2 29" xfId="9533" xr:uid="{F66D4C7F-1ABD-4407-B9D4-FB54DD870B15}"/>
    <cellStyle name="Cálculo 2 2 2 2 29 2" xfId="26788" xr:uid="{9D3238FE-0E10-4386-824A-A5F82CF467C7}"/>
    <cellStyle name="Cálculo 2 2 2 2 29 3" xfId="43810" xr:uid="{32ECF7EC-2DD2-4AF5-ABA8-C3F67FD1481F}"/>
    <cellStyle name="Cálculo 2 2 2 2 3" xfId="1385" xr:uid="{833251D1-223D-442D-B949-812381ED1078}"/>
    <cellStyle name="Cálculo 2 2 2 2 3 2" xfId="18640" xr:uid="{5167BF87-1295-484F-91CD-5EDC0CD97D7B}"/>
    <cellStyle name="Cálculo 2 2 2 2 3 3" xfId="35662" xr:uid="{E6A06C3B-8B6D-49DE-A32E-5EAFC5F8B163}"/>
    <cellStyle name="Cálculo 2 2 2 2 30" xfId="9829" xr:uid="{41AF63DA-91AA-4AB7-AD9C-65B11726E132}"/>
    <cellStyle name="Cálculo 2 2 2 2 30 2" xfId="27084" xr:uid="{1CDE7B07-CEEC-4219-8E21-BC7DFEEC782A}"/>
    <cellStyle name="Cálculo 2 2 2 2 30 3" xfId="44106" xr:uid="{D2FBA0D8-0A67-4659-B2DB-B6DD6989EF71}"/>
    <cellStyle name="Cálculo 2 2 2 2 31" xfId="10129" xr:uid="{8EEB17EC-A30E-498E-8E85-98BAC01D5BAE}"/>
    <cellStyle name="Cálculo 2 2 2 2 31 2" xfId="27384" xr:uid="{E1140FC9-E901-47C1-8FC7-E5149C6FC814}"/>
    <cellStyle name="Cálculo 2 2 2 2 31 3" xfId="44406" xr:uid="{DE824625-CC3B-43CE-9E1B-B911EA28703F}"/>
    <cellStyle name="Cálculo 2 2 2 2 32" xfId="10421" xr:uid="{D020DB71-08A0-4C1C-AF5A-DD8C007BF3A4}"/>
    <cellStyle name="Cálculo 2 2 2 2 32 2" xfId="27676" xr:uid="{EAE10F0C-2D0C-4115-8A19-E86893E8E6E4}"/>
    <cellStyle name="Cálculo 2 2 2 2 32 3" xfId="44698" xr:uid="{8282A1D0-ADE7-4450-AD0C-1A25D619A27A}"/>
    <cellStyle name="Cálculo 2 2 2 2 33" xfId="10711" xr:uid="{18A7D03F-D2FB-4D95-A9D7-12D997B3D234}"/>
    <cellStyle name="Cálculo 2 2 2 2 33 2" xfId="27966" xr:uid="{13D8B2CD-7D5F-461A-BF83-071056A42CCD}"/>
    <cellStyle name="Cálculo 2 2 2 2 33 3" xfId="44988" xr:uid="{43DAA9B0-7F9F-4504-A5E7-4B2993BD4BBC}"/>
    <cellStyle name="Cálculo 2 2 2 2 34" xfId="10988" xr:uid="{46CDF784-FD3C-40A7-A811-597497B840CB}"/>
    <cellStyle name="Cálculo 2 2 2 2 34 2" xfId="28243" xr:uid="{C0F423AB-643A-445C-98E9-6D01EAAE2D3F}"/>
    <cellStyle name="Cálculo 2 2 2 2 34 3" xfId="45265" xr:uid="{31A441BE-6012-4BAA-99F0-DED6A35F8CA5}"/>
    <cellStyle name="Cálculo 2 2 2 2 35" xfId="11248" xr:uid="{D4E675B0-A6D0-4F19-B564-188CA3C6BFE7}"/>
    <cellStyle name="Cálculo 2 2 2 2 35 2" xfId="28503" xr:uid="{E73C67D5-BE2D-4010-931A-EBC376987044}"/>
    <cellStyle name="Cálculo 2 2 2 2 35 3" xfId="45525" xr:uid="{B0B59D4C-0F5C-419C-9F8F-6B4BC4A440C3}"/>
    <cellStyle name="Cálculo 2 2 2 2 36" xfId="11490" xr:uid="{C2917DEE-93B3-4AA3-8A63-373D7DD0F3FA}"/>
    <cellStyle name="Cálculo 2 2 2 2 36 2" xfId="28745" xr:uid="{FC4BD8C8-292E-4F5C-B986-069D9539B74C}"/>
    <cellStyle name="Cálculo 2 2 2 2 36 3" xfId="45767" xr:uid="{1223E75D-28AF-4140-9E87-FBD405A65D34}"/>
    <cellStyle name="Cálculo 2 2 2 2 37" xfId="12037" xr:uid="{55578893-FF27-4C57-96AC-4CF5BE875182}"/>
    <cellStyle name="Cálculo 2 2 2 2 37 2" xfId="29292" xr:uid="{E52CE0EF-F50D-4504-B8E6-1E5745EC1B81}"/>
    <cellStyle name="Cálculo 2 2 2 2 37 3" xfId="46178" xr:uid="{EABC8764-0837-4125-9BC5-08CA99F2B977}"/>
    <cellStyle name="Cálculo 2 2 2 2 38" xfId="12504" xr:uid="{94A73D24-F1FA-410C-ACC5-51FEB06D35F3}"/>
    <cellStyle name="Cálculo 2 2 2 2 38 2" xfId="29759" xr:uid="{513819DE-E28D-4796-B358-CA3D730869CE}"/>
    <cellStyle name="Cálculo 2 2 2 2 38 3" xfId="46629" xr:uid="{073398B3-8E48-4AEB-ADCE-E1985FEBE910}"/>
    <cellStyle name="Cálculo 2 2 2 2 39" xfId="12814" xr:uid="{65D09C19-511C-4226-8B77-65EC4C68172B}"/>
    <cellStyle name="Cálculo 2 2 2 2 39 2" xfId="30069" xr:uid="{64613AB3-4929-4487-8722-3B4CCE91EEFD}"/>
    <cellStyle name="Cálculo 2 2 2 2 39 3" xfId="46939" xr:uid="{64B211C6-1E79-4D2B-87F0-BE770141A459}"/>
    <cellStyle name="Cálculo 2 2 2 2 4" xfId="1748" xr:uid="{B62F3D4E-80B2-4C6B-BB43-65036749ED06}"/>
    <cellStyle name="Cálculo 2 2 2 2 4 2" xfId="19003" xr:uid="{B762AD7F-03A2-4DCA-9F66-9A39A5965DA3}"/>
    <cellStyle name="Cálculo 2 2 2 2 4 3" xfId="36025" xr:uid="{23FEB655-EB2B-4F70-B80D-D6E6B623E693}"/>
    <cellStyle name="Cálculo 2 2 2 2 40" xfId="12698" xr:uid="{591FDFD7-34A2-4455-AD1F-CAED7569C60C}"/>
    <cellStyle name="Cálculo 2 2 2 2 40 2" xfId="29953" xr:uid="{6F8FC79E-7750-4874-858A-37B81674F7ED}"/>
    <cellStyle name="Cálculo 2 2 2 2 40 3" xfId="46823" xr:uid="{A3881555-D9AF-4083-B41E-0F7893F296DE}"/>
    <cellStyle name="Cálculo 2 2 2 2 41" xfId="12847" xr:uid="{F99A809A-1050-43B2-8369-833E07C703CE}"/>
    <cellStyle name="Cálculo 2 2 2 2 41 2" xfId="30102" xr:uid="{F926ADA8-ADDB-4A9D-AFCC-27BC25FEE60A}"/>
    <cellStyle name="Cálculo 2 2 2 2 41 3" xfId="46972" xr:uid="{DE2A3052-788D-4D3D-8B6C-BC18D0C548A6}"/>
    <cellStyle name="Cálculo 2 2 2 2 42" xfId="13754" xr:uid="{B208AFE4-855A-48EB-BEC1-F5A0A1B17E79}"/>
    <cellStyle name="Cálculo 2 2 2 2 42 2" xfId="31009" xr:uid="{63F7C053-9748-47F5-B9A1-2A36AED0487C}"/>
    <cellStyle name="Cálculo 2 2 2 2 42 3" xfId="47879" xr:uid="{0A270EBD-8191-4C50-94CA-0C2C312760FC}"/>
    <cellStyle name="Cálculo 2 2 2 2 43" xfId="14064" xr:uid="{DB0DAF82-3331-4E52-AA3A-A01D07B02259}"/>
    <cellStyle name="Cálculo 2 2 2 2 43 2" xfId="31319" xr:uid="{8F4E91CD-0F82-48F4-9204-639E66247DA3}"/>
    <cellStyle name="Cálculo 2 2 2 2 43 3" xfId="48189" xr:uid="{411C46C5-59A3-44E8-9CBA-07AEC135B21E}"/>
    <cellStyle name="Cálculo 2 2 2 2 44" xfId="13581" xr:uid="{721A6199-F471-48FC-9047-CA910FCDFDEA}"/>
    <cellStyle name="Cálculo 2 2 2 2 44 2" xfId="30836" xr:uid="{85345A21-1DEF-4D49-ABDC-FD0BFFF8C3C1}"/>
    <cellStyle name="Cálculo 2 2 2 2 44 3" xfId="47706" xr:uid="{F4C3343F-30EB-42BE-B8A2-5E96370A90B1}"/>
    <cellStyle name="Cálculo 2 2 2 2 45" xfId="14692" xr:uid="{D8CF4DCD-AA25-4FB4-B3DC-61B0D853D9B1}"/>
    <cellStyle name="Cálculo 2 2 2 2 45 2" xfId="31947" xr:uid="{511A11D9-346E-40DA-92A7-089CF931B078}"/>
    <cellStyle name="Cálculo 2 2 2 2 45 3" xfId="48817" xr:uid="{8C01C54A-886A-428C-9127-327925054AF7}"/>
    <cellStyle name="Cálculo 2 2 2 2 46" xfId="14954" xr:uid="{3D7F9129-72FB-486E-AB94-5FCEBDFCDDE8}"/>
    <cellStyle name="Cálculo 2 2 2 2 46 2" xfId="32209" xr:uid="{70990A0F-E1A9-4584-BB9E-CD9C695E63D7}"/>
    <cellStyle name="Cálculo 2 2 2 2 46 3" xfId="49079" xr:uid="{4B2C59F3-00F7-4C84-8061-FD370AD159B1}"/>
    <cellStyle name="Cálculo 2 2 2 2 47" xfId="15264" xr:uid="{3D9B8550-FAF5-40A1-8FE2-055E21103021}"/>
    <cellStyle name="Cálculo 2 2 2 2 47 2" xfId="32519" xr:uid="{BF83125F-0B4E-4900-B7DB-B50667338516}"/>
    <cellStyle name="Cálculo 2 2 2 2 47 3" xfId="49389" xr:uid="{048DC1CC-89BA-4174-976E-84A4A028776E}"/>
    <cellStyle name="Cálculo 2 2 2 2 48" xfId="15569" xr:uid="{EF8588F7-A50C-416F-B57E-989E8AEA3743}"/>
    <cellStyle name="Cálculo 2 2 2 2 48 2" xfId="32824" xr:uid="{370884E5-509A-46B8-8F2E-7D5E95361BDA}"/>
    <cellStyle name="Cálculo 2 2 2 2 48 3" xfId="49694" xr:uid="{141EDA66-5903-4F3D-92BB-3020B4141881}"/>
    <cellStyle name="Cálculo 2 2 2 2 49" xfId="15866" xr:uid="{2F00E6BF-4055-4A1A-A72E-BCD518D2202D}"/>
    <cellStyle name="Cálculo 2 2 2 2 49 2" xfId="33121" xr:uid="{C9993026-E359-44CF-95BE-2496828FFBE2}"/>
    <cellStyle name="Cálculo 2 2 2 2 49 3" xfId="49991" xr:uid="{497F693A-701C-4C22-B6CA-EE8DCE1667B1}"/>
    <cellStyle name="Cálculo 2 2 2 2 5" xfId="2061" xr:uid="{FCCAA0C0-2CE7-41DC-AC11-13551F67639F}"/>
    <cellStyle name="Cálculo 2 2 2 2 5 2" xfId="19316" xr:uid="{A33E646E-3DF1-489F-A602-69C5C3792A11}"/>
    <cellStyle name="Cálculo 2 2 2 2 5 3" xfId="36338" xr:uid="{A3263674-87A5-4F12-9E73-A970CB028BD1}"/>
    <cellStyle name="Cálculo 2 2 2 2 50" xfId="16158" xr:uid="{5B455146-4DE4-44DE-B524-306D32481F8D}"/>
    <cellStyle name="Cálculo 2 2 2 2 50 2" xfId="33413" xr:uid="{D4D6DDBC-BE69-433D-AE4F-1A23CF892E44}"/>
    <cellStyle name="Cálculo 2 2 2 2 50 3" xfId="50283" xr:uid="{504AB466-4837-49A8-902F-C646BD6E0A9D}"/>
    <cellStyle name="Cálculo 2 2 2 2 51" xfId="16439" xr:uid="{A6A627BF-4045-45F0-A73A-13588E114BDE}"/>
    <cellStyle name="Cálculo 2 2 2 2 51 2" xfId="33694" xr:uid="{DA2874CF-6EB4-48D2-957B-99A867706374}"/>
    <cellStyle name="Cálculo 2 2 2 2 51 3" xfId="50564" xr:uid="{817B7E36-60EF-4282-AE59-E4D556A0A370}"/>
    <cellStyle name="Cálculo 2 2 2 2 52" xfId="16710" xr:uid="{55586ACB-D852-4384-86BD-6AC7BD4C0C42}"/>
    <cellStyle name="Cálculo 2 2 2 2 52 2" xfId="33965" xr:uid="{BF7757AB-1897-4CEE-95E9-F924A324FF37}"/>
    <cellStyle name="Cálculo 2 2 2 2 52 3" xfId="50835" xr:uid="{CC2FE443-97C1-4FBC-BF15-C0729AE2E4C9}"/>
    <cellStyle name="Cálculo 2 2 2 2 53" xfId="16965" xr:uid="{8450019C-0E6E-432D-A6C1-75819E9BFEEA}"/>
    <cellStyle name="Cálculo 2 2 2 2 53 2" xfId="34220" xr:uid="{19802B6F-425F-4F2E-89CB-6D84E92D8FD9}"/>
    <cellStyle name="Cálculo 2 2 2 2 53 3" xfId="51090" xr:uid="{9C0CFD55-99C4-49D8-9C63-71D33101BF7C}"/>
    <cellStyle name="Cálculo 2 2 2 2 54" xfId="17207" xr:uid="{1F845984-E2A7-4DB5-BE0F-34E10E8DD72D}"/>
    <cellStyle name="Cálculo 2 2 2 2 54 2" xfId="34462" xr:uid="{293CA192-0E01-44A6-959B-6F150C6363E7}"/>
    <cellStyle name="Cálculo 2 2 2 2 54 3" xfId="51332" xr:uid="{F50419D3-7ACE-4AAA-91AC-AF177DD6B878}"/>
    <cellStyle name="Cálculo 2 2 2 2 55" xfId="17897" xr:uid="{3B2E1D27-1504-4D89-A3B8-DBAE59D6FD93}"/>
    <cellStyle name="Cálculo 2 2 2 2 56" xfId="34935" xr:uid="{69FED70B-4D49-4BE8-8028-F607CDB9AC93}"/>
    <cellStyle name="Cálculo 2 2 2 2 6" xfId="2371" xr:uid="{96DAEF41-5A81-4C7C-9982-F7392798E9F2}"/>
    <cellStyle name="Cálculo 2 2 2 2 6 2" xfId="19626" xr:uid="{5719E547-AFC0-4F89-82EA-E37FDA6678AD}"/>
    <cellStyle name="Cálculo 2 2 2 2 6 3" xfId="36648" xr:uid="{F82FB49E-FDCC-4B42-AAFE-904F5EDB4BFB}"/>
    <cellStyle name="Cálculo 2 2 2 2 7" xfId="2680" xr:uid="{997940DC-AE27-46A0-9AE5-361CAEEC8B57}"/>
    <cellStyle name="Cálculo 2 2 2 2 7 2" xfId="19935" xr:uid="{3C6B5100-01B6-4926-8C01-7D79C89AC1FE}"/>
    <cellStyle name="Cálculo 2 2 2 2 7 3" xfId="36957" xr:uid="{82267CA4-AEDD-48F7-AD2E-C120A9394F7D}"/>
    <cellStyle name="Cálculo 2 2 2 2 8" xfId="2987" xr:uid="{35E9553A-453F-4B19-8274-7039B0718006}"/>
    <cellStyle name="Cálculo 2 2 2 2 8 2" xfId="20242" xr:uid="{5E0D0009-6741-40FA-BABB-3EFE15EF4386}"/>
    <cellStyle name="Cálculo 2 2 2 2 8 3" xfId="37264" xr:uid="{5D1ADBC4-58CC-4832-89EC-73D2C73ECD4F}"/>
    <cellStyle name="Cálculo 2 2 2 2 9" xfId="3296" xr:uid="{661FF20B-8782-450F-8034-83664CAE41B8}"/>
    <cellStyle name="Cálculo 2 2 2 2 9 2" xfId="20551" xr:uid="{E1C03A3C-365D-4523-831E-70DC171B6329}"/>
    <cellStyle name="Cálculo 2 2 2 2 9 3" xfId="37573" xr:uid="{69B3BEAF-FC5E-439E-8836-F32284BCC6DF}"/>
    <cellStyle name="Cálculo 2 2 2 20" xfId="5290" xr:uid="{0F382511-B9A9-4250-9152-BA9BB414AB1E}"/>
    <cellStyle name="Cálculo 2 2 2 20 2" xfId="22545" xr:uid="{7D18FD0C-523F-49DB-89CB-FE24A5E52D5C}"/>
    <cellStyle name="Cálculo 2 2 2 20 3" xfId="39567" xr:uid="{6122C3AA-5674-463B-883B-3F621AEC5D7C}"/>
    <cellStyle name="Cálculo 2 2 2 21" xfId="5822" xr:uid="{2525B4AC-F62E-4697-A896-14891A53E218}"/>
    <cellStyle name="Cálculo 2 2 2 21 2" xfId="23077" xr:uid="{11EB199B-6D18-43CD-999C-2FC86B7720AA}"/>
    <cellStyle name="Cálculo 2 2 2 21 3" xfId="40099" xr:uid="{5A185893-3024-470C-8DAA-7A6330A866B3}"/>
    <cellStyle name="Cálculo 2 2 2 22" xfId="5925" xr:uid="{19D8CA92-F567-48BA-BB68-FE442AE2CA6D}"/>
    <cellStyle name="Cálculo 2 2 2 22 2" xfId="23180" xr:uid="{DB8CC742-64FA-47AC-A6E8-95F3D5365553}"/>
    <cellStyle name="Cálculo 2 2 2 22 3" xfId="40202" xr:uid="{230BCCE0-2189-417D-99D5-5F040B90B0B2}"/>
    <cellStyle name="Cálculo 2 2 2 23" xfId="6073" xr:uid="{BBEB613E-9D80-4401-8755-7B987EE77E4F}"/>
    <cellStyle name="Cálculo 2 2 2 23 2" xfId="23328" xr:uid="{C867DF3C-9002-4868-A303-DE5D2D7C8FD4}"/>
    <cellStyle name="Cálculo 2 2 2 23 3" xfId="40350" xr:uid="{81589955-B554-4A05-AC02-B78BA998A77E}"/>
    <cellStyle name="Cálculo 2 2 2 24" xfId="6388" xr:uid="{AE82D1BF-E91E-44BF-A67D-29B2A665A7F2}"/>
    <cellStyle name="Cálculo 2 2 2 24 2" xfId="23643" xr:uid="{B05AAB78-9591-49C0-B0AF-ADEB4128F5B7}"/>
    <cellStyle name="Cálculo 2 2 2 24 3" xfId="40665" xr:uid="{3425CDFD-375A-46CB-BB26-3BBFF70BD0BF}"/>
    <cellStyle name="Cálculo 2 2 2 25" xfId="6308" xr:uid="{8ED608D2-6394-4FDA-89C5-87F1203C342C}"/>
    <cellStyle name="Cálculo 2 2 2 25 2" xfId="23563" xr:uid="{BC430BA2-F8E4-477C-AC9E-1B356EE0B866}"/>
    <cellStyle name="Cálculo 2 2 2 25 3" xfId="40585" xr:uid="{5468FDFF-394F-4A4D-B423-C7A4C32B1B70}"/>
    <cellStyle name="Cálculo 2 2 2 26" xfId="6908" xr:uid="{BFB99CAF-2331-4870-A565-227CF79AE51B}"/>
    <cellStyle name="Cálculo 2 2 2 26 2" xfId="24163" xr:uid="{4BFEBFE1-647A-4A34-B4A8-673DEF696723}"/>
    <cellStyle name="Cálculo 2 2 2 26 3" xfId="41185" xr:uid="{475BE7FB-FB7C-4F98-BE60-8A091928C3B0}"/>
    <cellStyle name="Cálculo 2 2 2 27" xfId="7217" xr:uid="{CE8206AB-FEEE-4377-AAB4-26DDF8E34908}"/>
    <cellStyle name="Cálculo 2 2 2 27 2" xfId="24472" xr:uid="{4E3176C3-BA7B-44DE-B293-197B5D0A1A41}"/>
    <cellStyle name="Cálculo 2 2 2 27 3" xfId="41494" xr:uid="{3A47B3A8-0AB2-4654-9999-C6B50B0C1FE0}"/>
    <cellStyle name="Cálculo 2 2 2 28" xfId="7527" xr:uid="{FEC2EA6F-82E7-4BE4-9F44-55BC121CF3DF}"/>
    <cellStyle name="Cálculo 2 2 2 28 2" xfId="24782" xr:uid="{E13ACA90-6104-4F69-A487-CF6237A952C9}"/>
    <cellStyle name="Cálculo 2 2 2 28 3" xfId="41804" xr:uid="{91144000-8931-4C46-AE98-F9E08A70F667}"/>
    <cellStyle name="Cálculo 2 2 2 29" xfId="7944" xr:uid="{A727FDC2-E9CF-4FA5-8A22-2E79F3FE717B}"/>
    <cellStyle name="Cálculo 2 2 2 29 2" xfId="25199" xr:uid="{885E11D1-E8A3-4F93-BC2E-CEA8DC3A1881}"/>
    <cellStyle name="Cálculo 2 2 2 29 3" xfId="42221" xr:uid="{4F60F7A6-7F56-47F4-B2B8-D5D2CEB83D43}"/>
    <cellStyle name="Cálculo 2 2 2 3" xfId="739" xr:uid="{C1148F2E-FC2F-4884-9C82-72A578B14CAD}"/>
    <cellStyle name="Cálculo 2 2 2 3 10" xfId="3701" xr:uid="{7593714A-A027-43A9-A834-324476F26DCE}"/>
    <cellStyle name="Cálculo 2 2 2 3 10 2" xfId="20956" xr:uid="{26286471-95F4-46F6-BA59-4717827EAA09}"/>
    <cellStyle name="Cálculo 2 2 2 3 10 3" xfId="37978" xr:uid="{BD179D6D-5637-43F6-B089-C9A19DBE6A40}"/>
    <cellStyle name="Cálculo 2 2 2 3 11" xfId="4008" xr:uid="{9CB206EE-4737-4B16-9EF8-682066165FB1}"/>
    <cellStyle name="Cálculo 2 2 2 3 11 2" xfId="21263" xr:uid="{88FD729F-471C-415A-9398-500CE284D29B}"/>
    <cellStyle name="Cálculo 2 2 2 3 11 3" xfId="38285" xr:uid="{75A3F2C0-FA54-4388-A342-1FFF99FCFA13}"/>
    <cellStyle name="Cálculo 2 2 2 3 12" xfId="4309" xr:uid="{467568C6-FB01-434C-928E-A32129B203AB}"/>
    <cellStyle name="Cálculo 2 2 2 3 12 2" xfId="21564" xr:uid="{1AC93D59-AD7D-418E-BC2B-BDC74745F50F}"/>
    <cellStyle name="Cálculo 2 2 2 3 12 3" xfId="38586" xr:uid="{CB3BFEC0-E5DC-4CC4-B907-CEF00E613E87}"/>
    <cellStyle name="Cálculo 2 2 2 3 13" xfId="4607" xr:uid="{6B633435-9AA5-4CD8-83FC-FE1F6442FED3}"/>
    <cellStyle name="Cálculo 2 2 2 3 13 2" xfId="21862" xr:uid="{52C3F98A-779A-4787-BE25-648991A7D5A9}"/>
    <cellStyle name="Cálculo 2 2 2 3 13 3" xfId="38884" xr:uid="{0D1CEE8C-7BB1-4229-BE5E-58A8A3CC43D1}"/>
    <cellStyle name="Cálculo 2 2 2 3 14" xfId="4906" xr:uid="{45881B39-9881-425E-997F-5DE8EC1C267E}"/>
    <cellStyle name="Cálculo 2 2 2 3 14 2" xfId="22161" xr:uid="{E3EEE8CA-D9EC-49EB-836C-693D24ABA83D}"/>
    <cellStyle name="Cálculo 2 2 2 3 14 3" xfId="39183" xr:uid="{117C107B-FD45-4F29-9D0F-4C9733028EEE}"/>
    <cellStyle name="Cálculo 2 2 2 3 15" xfId="5188" xr:uid="{DDE90AEF-4FF8-4A4A-A68D-7B088D63CD11}"/>
    <cellStyle name="Cálculo 2 2 2 3 15 2" xfId="22443" xr:uid="{D85EB4D0-EFB7-4215-BF4B-2BC919F44EBC}"/>
    <cellStyle name="Cálculo 2 2 2 3 15 3" xfId="39465" xr:uid="{537777AE-56A2-4790-9E91-D30BC5E0D416}"/>
    <cellStyle name="Cálculo 2 2 2 3 16" xfId="5575" xr:uid="{A5EB1FB5-A31E-4019-ADCF-F9B792797A99}"/>
    <cellStyle name="Cálculo 2 2 2 3 16 2" xfId="22830" xr:uid="{1D98BA82-51A2-42C9-8B38-2AAD04CAEEE7}"/>
    <cellStyle name="Cálculo 2 2 2 3 16 3" xfId="39852" xr:uid="{3C753DA0-79CD-4052-8A3E-98D68DA7BC48}"/>
    <cellStyle name="Cálculo 2 2 2 3 17" xfId="4501" xr:uid="{E0224184-1C3B-412D-BAEA-EE8B0730A061}"/>
    <cellStyle name="Cálculo 2 2 2 3 17 2" xfId="21756" xr:uid="{8AB68670-18BC-4E03-B7EE-F7827139477A}"/>
    <cellStyle name="Cálculo 2 2 2 3 17 3" xfId="38778" xr:uid="{8537A80D-743B-4836-9D36-CAC8CB08EAAD}"/>
    <cellStyle name="Cálculo 2 2 2 3 18" xfId="6206" xr:uid="{520B9BA9-66EB-424D-B0E3-956CD2DE5703}"/>
    <cellStyle name="Cálculo 2 2 2 3 18 2" xfId="23461" xr:uid="{5B7A334F-E0A4-4CCC-865E-6301028C37B9}"/>
    <cellStyle name="Cálculo 2 2 2 3 18 3" xfId="40483" xr:uid="{3A60FDDC-95FA-4474-BD57-0B0C3508A234}"/>
    <cellStyle name="Cálculo 2 2 2 3 19" xfId="6521" xr:uid="{D0F54802-DD5D-403C-B533-D0B66A0B1005}"/>
    <cellStyle name="Cálculo 2 2 2 3 19 2" xfId="23776" xr:uid="{B2FE4E0A-0306-4711-8825-611211C03937}"/>
    <cellStyle name="Cálculo 2 2 2 3 19 3" xfId="40798" xr:uid="{9B09AA35-7439-4044-B7C4-F88C0FF5BF41}"/>
    <cellStyle name="Cálculo 2 2 2 3 2" xfId="1188" xr:uid="{21F95130-3181-47DB-BC78-2F009EBC8A9C}"/>
    <cellStyle name="Cálculo 2 2 2 3 2 2" xfId="18443" xr:uid="{3A2EF70E-3534-4981-8E61-7E5062C3DFC2}"/>
    <cellStyle name="Cálculo 2 2 2 3 2 3" xfId="35465" xr:uid="{7F08021B-2BEE-4D4C-A187-B2FEBC5DBC78}"/>
    <cellStyle name="Cálculo 2 2 2 3 20" xfId="6836" xr:uid="{EE1FC6E2-A82B-44BF-AC11-0AB58228509A}"/>
    <cellStyle name="Cálculo 2 2 2 3 20 2" xfId="24091" xr:uid="{EE908912-9C7A-462C-B051-81810E5EDB7E}"/>
    <cellStyle name="Cálculo 2 2 2 3 20 3" xfId="41113" xr:uid="{A2D5A667-F551-4528-92AB-3973539C5C13}"/>
    <cellStyle name="Cálculo 2 2 2 3 21" xfId="7147" xr:uid="{19F24B2B-BF71-4806-8586-38C45DCA035C}"/>
    <cellStyle name="Cálculo 2 2 2 3 21 2" xfId="24402" xr:uid="{D94CC9F4-A431-4A02-ABCE-3C90D8A09010}"/>
    <cellStyle name="Cálculo 2 2 2 3 21 3" xfId="41424" xr:uid="{87F00091-FE0E-487D-84D5-2288D704A212}"/>
    <cellStyle name="Cálculo 2 2 2 3 22" xfId="7457" xr:uid="{37F50C7C-6696-455C-8928-1269DB064C1C}"/>
    <cellStyle name="Cálculo 2 2 2 3 22 2" xfId="24712" xr:uid="{9D24492B-4E28-45DE-9868-23ED1948B36A}"/>
    <cellStyle name="Cálculo 2 2 2 3 22 3" xfId="41734" xr:uid="{FDA9448D-D048-4107-A6AD-50851F42897E}"/>
    <cellStyle name="Cálculo 2 2 2 3 23" xfId="7767" xr:uid="{29F0E8AB-1E0A-4898-9197-8C1B412264B8}"/>
    <cellStyle name="Cálculo 2 2 2 3 23 2" xfId="25022" xr:uid="{0EBCA031-6833-4535-8BA1-3CD558501EA7}"/>
    <cellStyle name="Cálculo 2 2 2 3 23 3" xfId="42044" xr:uid="{42E13293-8B6A-4818-B36E-DD9B229CFBB4}"/>
    <cellStyle name="Cálculo 2 2 2 3 24" xfId="8077" xr:uid="{0518A5E4-7791-4E7D-84D0-9E3C817A8A65}"/>
    <cellStyle name="Cálculo 2 2 2 3 24 2" xfId="25332" xr:uid="{079E8F5C-B2E3-4EC2-95A0-37DC0BD46373}"/>
    <cellStyle name="Cálculo 2 2 2 3 24 3" xfId="42354" xr:uid="{C342E9F2-5E56-48AD-B038-07B8C6EA0B88}"/>
    <cellStyle name="Cálculo 2 2 2 3 25" xfId="8390" xr:uid="{286B70BC-79C9-41E4-85E9-17AF421FC39B}"/>
    <cellStyle name="Cálculo 2 2 2 3 25 2" xfId="25645" xr:uid="{E213F7C8-E5F2-4062-84FE-D361947207C7}"/>
    <cellStyle name="Cálculo 2 2 2 3 25 3" xfId="42667" xr:uid="{6C3109F9-9E1B-4417-8657-8D86CF70302B}"/>
    <cellStyle name="Cálculo 2 2 2 3 26" xfId="8698" xr:uid="{F1553613-2780-47A5-AE46-9913B7E0D72D}"/>
    <cellStyle name="Cálculo 2 2 2 3 26 2" xfId="25953" xr:uid="{F474B967-687A-4841-9FC4-301A21A1E089}"/>
    <cellStyle name="Cálculo 2 2 2 3 26 3" xfId="42975" xr:uid="{4AEAEB4C-0FDE-491C-8F97-890F3FC88BB0}"/>
    <cellStyle name="Cálculo 2 2 2 3 27" xfId="9008" xr:uid="{0FCF3BDD-457A-4D14-BBAA-896EDB9E7A9B}"/>
    <cellStyle name="Cálculo 2 2 2 3 27 2" xfId="26263" xr:uid="{4DBDBE38-3DA3-4B68-B195-A86D73612FCF}"/>
    <cellStyle name="Cálculo 2 2 2 3 27 3" xfId="43285" xr:uid="{031BEC5C-28FF-4CFE-B9A4-6AE04D2B3E97}"/>
    <cellStyle name="Cálculo 2 2 2 3 28" xfId="9385" xr:uid="{B9A21652-2710-4F1D-BE62-654FF93E906E}"/>
    <cellStyle name="Cálculo 2 2 2 3 28 2" xfId="26640" xr:uid="{070E0DDB-9F7B-4720-8D34-F81C7B97D934}"/>
    <cellStyle name="Cálculo 2 2 2 3 28 3" xfId="43662" xr:uid="{9723708B-94D1-4C57-8197-AE6FD5DBACCD}"/>
    <cellStyle name="Cálculo 2 2 2 3 29" xfId="9630" xr:uid="{D016268F-1E21-4994-9DC8-F9BA73181E87}"/>
    <cellStyle name="Cálculo 2 2 2 3 29 2" xfId="26885" xr:uid="{76BC9033-E81B-4BFE-8764-2408D20BBCF1}"/>
    <cellStyle name="Cálculo 2 2 2 3 29 3" xfId="43907" xr:uid="{9F051F8F-E9A8-4276-AAF6-AADB948E1EA4}"/>
    <cellStyle name="Cálculo 2 2 2 3 3" xfId="1479" xr:uid="{8BC23707-435E-4809-A993-3B2525425A8C}"/>
    <cellStyle name="Cálculo 2 2 2 3 3 2" xfId="18734" xr:uid="{E08B78C0-6666-4D73-9704-3E1F5F0BDD24}"/>
    <cellStyle name="Cálculo 2 2 2 3 3 3" xfId="35756" xr:uid="{4C4F902D-7B3E-48A8-9400-D95E42526780}"/>
    <cellStyle name="Cálculo 2 2 2 3 30" xfId="9925" xr:uid="{16027036-CF82-4E3B-A812-1131FF02C8D8}"/>
    <cellStyle name="Cálculo 2 2 2 3 30 2" xfId="27180" xr:uid="{BBD72591-5D48-45C3-97A5-092233A2FC60}"/>
    <cellStyle name="Cálculo 2 2 2 3 30 3" xfId="44202" xr:uid="{A1F8797B-937A-4765-98DF-FC215B03C25D}"/>
    <cellStyle name="Cálculo 2 2 2 3 31" xfId="10225" xr:uid="{E13F2316-5D56-424C-8514-675F73EF04AC}"/>
    <cellStyle name="Cálculo 2 2 2 3 31 2" xfId="27480" xr:uid="{3E5BA9AA-C976-4476-AC2E-530D28DF8EF0}"/>
    <cellStyle name="Cálculo 2 2 2 3 31 3" xfId="44502" xr:uid="{9872C2EA-AF50-46F9-A8D0-16CF98771209}"/>
    <cellStyle name="Cálculo 2 2 2 3 32" xfId="10513" xr:uid="{370F6686-B0AD-4114-9ED2-5F4ECF7AE759}"/>
    <cellStyle name="Cálculo 2 2 2 3 32 2" xfId="27768" xr:uid="{06C18A7C-C53B-4DB8-9BCD-1918C0652E7F}"/>
    <cellStyle name="Cálculo 2 2 2 3 32 3" xfId="44790" xr:uid="{F815E815-C37B-487A-BE43-DC41B08C6A96}"/>
    <cellStyle name="Cálculo 2 2 2 3 33" xfId="10803" xr:uid="{1D38058C-6C00-4048-B38F-30840F8E7511}"/>
    <cellStyle name="Cálculo 2 2 2 3 33 2" xfId="28058" xr:uid="{770D1A21-977D-4A42-956F-D513A16BCC1A}"/>
    <cellStyle name="Cálculo 2 2 2 3 33 3" xfId="45080" xr:uid="{65CA6829-559E-4B08-9B8A-44DD4D85970B}"/>
    <cellStyle name="Cálculo 2 2 2 3 34" xfId="11077" xr:uid="{361012B4-2DA5-4324-8FEA-85C5D0644E89}"/>
    <cellStyle name="Cálculo 2 2 2 3 34 2" xfId="28332" xr:uid="{5DF49BC2-4D49-45BA-8E90-BBBB4B8A1D19}"/>
    <cellStyle name="Cálculo 2 2 2 3 34 3" xfId="45354" xr:uid="{F00DEE86-2F9F-4B57-B763-C02BDD273C92}"/>
    <cellStyle name="Cálculo 2 2 2 3 35" xfId="11334" xr:uid="{8C4BD122-118B-4A50-B7F9-898305FD05E1}"/>
    <cellStyle name="Cálculo 2 2 2 3 35 2" xfId="28589" xr:uid="{64466FAE-19DC-4FDD-A610-9179DA4BCD02}"/>
    <cellStyle name="Cálculo 2 2 2 3 35 3" xfId="45611" xr:uid="{2501B498-D238-4814-8E9A-57FC9A7F2493}"/>
    <cellStyle name="Cálculo 2 2 2 3 36" xfId="11571" xr:uid="{8D2CCB52-89CB-4E52-8B40-F70DD7441211}"/>
    <cellStyle name="Cálculo 2 2 2 3 36 2" xfId="28826" xr:uid="{A8A4BE07-3FF9-4E2D-B68F-E9B94963F985}"/>
    <cellStyle name="Cálculo 2 2 2 3 36 3" xfId="45848" xr:uid="{6454CAC4-E083-49AD-84E2-41C73056016C}"/>
    <cellStyle name="Cálculo 2 2 2 3 37" xfId="12134" xr:uid="{4474B067-48F7-4176-AF52-53F116E015AA}"/>
    <cellStyle name="Cálculo 2 2 2 3 37 2" xfId="29389" xr:uid="{40C48AC1-E780-45D0-88CD-E01DA834F936}"/>
    <cellStyle name="Cálculo 2 2 2 3 37 3" xfId="46259" xr:uid="{D6012612-799D-4DD1-B2FA-95FDCEB59D2C}"/>
    <cellStyle name="Cálculo 2 2 2 3 38" xfId="12601" xr:uid="{8EF49988-3BD5-485E-8412-AF584944FC3E}"/>
    <cellStyle name="Cálculo 2 2 2 3 38 2" xfId="29856" xr:uid="{2A659A0F-84A2-4776-8C92-D9526D2D2209}"/>
    <cellStyle name="Cálculo 2 2 2 3 38 3" xfId="46726" xr:uid="{237DC762-95FD-44CC-B738-DD5669F69BDB}"/>
    <cellStyle name="Cálculo 2 2 2 3 39" xfId="12911" xr:uid="{2CC81E82-CD74-477A-8A20-19BAC2AC5B1A}"/>
    <cellStyle name="Cálculo 2 2 2 3 39 2" xfId="30166" xr:uid="{DD7D2C7F-CD82-4641-A5CF-4A1B6BC41449}"/>
    <cellStyle name="Cálculo 2 2 2 3 39 3" xfId="47036" xr:uid="{B127721C-2B43-4AB8-AA53-E031A77C4654}"/>
    <cellStyle name="Cálculo 2 2 2 3 4" xfId="1845" xr:uid="{84149375-43EC-400E-B5E6-9621A8BA67D0}"/>
    <cellStyle name="Cálculo 2 2 2 3 4 2" xfId="19100" xr:uid="{F701F25A-9A8E-4213-8C85-D4B12176BB21}"/>
    <cellStyle name="Cálculo 2 2 2 3 4 3" xfId="36122" xr:uid="{ADADC072-F9BF-4621-8731-3AED375F62F1}"/>
    <cellStyle name="Cálculo 2 2 2 3 40" xfId="13207" xr:uid="{55792DD5-692A-4BA1-B7F5-58B746436BF9}"/>
    <cellStyle name="Cálculo 2 2 2 3 40 2" xfId="30462" xr:uid="{8F2A03A0-3437-4026-9BF5-C5F0FE2D6BDE}"/>
    <cellStyle name="Cálculo 2 2 2 3 40 3" xfId="47332" xr:uid="{5B9B6C64-29EE-4533-8CD6-FFA00679CF85}"/>
    <cellStyle name="Cálculo 2 2 2 3 41" xfId="13478" xr:uid="{7569EB5E-3A5E-495C-8E22-A64265428FEF}"/>
    <cellStyle name="Cálculo 2 2 2 3 41 2" xfId="30733" xr:uid="{AFB127A7-5C8D-47EA-BBF8-5744F3F36558}"/>
    <cellStyle name="Cálculo 2 2 2 3 41 3" xfId="47603" xr:uid="{375D1684-78B2-4A4B-93EF-5C791036DAB4}"/>
    <cellStyle name="Cálculo 2 2 2 3 42" xfId="13851" xr:uid="{25E1329F-04F1-41E2-96CB-7E474293EC00}"/>
    <cellStyle name="Cálculo 2 2 2 3 42 2" xfId="31106" xr:uid="{273F3002-55BD-4CD2-AA60-B69F5189BF75}"/>
    <cellStyle name="Cálculo 2 2 2 3 42 3" xfId="47976" xr:uid="{54D1C63F-FEC1-448F-9B91-74E5937CFE8C}"/>
    <cellStyle name="Cálculo 2 2 2 3 43" xfId="14161" xr:uid="{14232263-24AC-4DB8-B870-05BFDE9309C9}"/>
    <cellStyle name="Cálculo 2 2 2 3 43 2" xfId="31416" xr:uid="{188DF670-9959-4A88-B2CD-12FABB425BC1}"/>
    <cellStyle name="Cálculo 2 2 2 3 43 3" xfId="48286" xr:uid="{F47ED557-72F7-4078-9708-63BBA68C1309}"/>
    <cellStyle name="Cálculo 2 2 2 3 44" xfId="14411" xr:uid="{46FDF882-C9A7-4A92-9A52-A045CFD7FCE9}"/>
    <cellStyle name="Cálculo 2 2 2 3 44 2" xfId="31666" xr:uid="{E0979D0E-AE4D-4FC3-BA17-ECD45AF79510}"/>
    <cellStyle name="Cálculo 2 2 2 3 44 3" xfId="48536" xr:uid="{FFDC518B-23C6-4167-80C3-1D799FAA78D0}"/>
    <cellStyle name="Cálculo 2 2 2 3 45" xfId="14789" xr:uid="{A4B2967D-A7C5-4421-9DE5-9B1C9CD63B3A}"/>
    <cellStyle name="Cálculo 2 2 2 3 45 2" xfId="32044" xr:uid="{BE020A53-1581-4697-B43D-BD78A5B579CC}"/>
    <cellStyle name="Cálculo 2 2 2 3 45 3" xfId="48914" xr:uid="{E3C82D7B-F808-4708-97C7-7A64A784519B}"/>
    <cellStyle name="Cálculo 2 2 2 3 46" xfId="15051" xr:uid="{A07DB9A4-6584-4210-8703-D7DCAB31900F}"/>
    <cellStyle name="Cálculo 2 2 2 3 46 2" xfId="32306" xr:uid="{4820DADF-E9AD-457C-A9FC-26F7B8C1393E}"/>
    <cellStyle name="Cálculo 2 2 2 3 46 3" xfId="49176" xr:uid="{FA20C2BA-5745-46B0-92AD-306335DF15FA}"/>
    <cellStyle name="Cálculo 2 2 2 3 47" xfId="15360" xr:uid="{AEE97F94-F1BB-4133-BBE0-367786FD1ECB}"/>
    <cellStyle name="Cálculo 2 2 2 3 47 2" xfId="32615" xr:uid="{167CB95A-36D1-4354-BF75-2CCC5D09FE47}"/>
    <cellStyle name="Cálculo 2 2 2 3 47 3" xfId="49485" xr:uid="{C8BE5C15-C29C-4676-86F3-EDBFF5F83A39}"/>
    <cellStyle name="Cálculo 2 2 2 3 48" xfId="15665" xr:uid="{6FFBF008-CCFA-49A5-BC84-64DAC1B4E9A0}"/>
    <cellStyle name="Cálculo 2 2 2 3 48 2" xfId="32920" xr:uid="{509CD82A-4E98-448A-9710-C891DA039BD2}"/>
    <cellStyle name="Cálculo 2 2 2 3 48 3" xfId="49790" xr:uid="{4F2C4609-547E-4A7B-B601-FDF8AB2C56E8}"/>
    <cellStyle name="Cálculo 2 2 2 3 49" xfId="15961" xr:uid="{47DC413B-7A1E-40A0-A9C9-0E15672CBC8B}"/>
    <cellStyle name="Cálculo 2 2 2 3 49 2" xfId="33216" xr:uid="{067158E9-72EA-4D11-A9C2-777134EB9DA2}"/>
    <cellStyle name="Cálculo 2 2 2 3 49 3" xfId="50086" xr:uid="{8AC22CC0-4B41-44EF-B9E0-BB0053E20C20}"/>
    <cellStyle name="Cálculo 2 2 2 3 5" xfId="2158" xr:uid="{7009504C-DBC2-40FE-9089-4FE7626B5820}"/>
    <cellStyle name="Cálculo 2 2 2 3 5 2" xfId="19413" xr:uid="{EC5F2C73-B08D-44E4-AEDC-521019B09FBA}"/>
    <cellStyle name="Cálculo 2 2 2 3 5 3" xfId="36435" xr:uid="{7F36560D-7B2F-4153-B43A-96BD9D22E1FA}"/>
    <cellStyle name="Cálculo 2 2 2 3 50" xfId="16253" xr:uid="{7901526A-81B3-4F8D-BE72-F3CA7E92795F}"/>
    <cellStyle name="Cálculo 2 2 2 3 50 2" xfId="33508" xr:uid="{2B49F2D2-4A35-4728-A7FC-E9DBC897545E}"/>
    <cellStyle name="Cálculo 2 2 2 3 50 3" xfId="50378" xr:uid="{38EEAD47-EAAE-4713-B890-BD5D7F6249C7}"/>
    <cellStyle name="Cálculo 2 2 2 3 51" xfId="16531" xr:uid="{3018DA51-8F08-4971-BE2D-1D925E83F3FF}"/>
    <cellStyle name="Cálculo 2 2 2 3 51 2" xfId="33786" xr:uid="{F781969E-6B15-4BDB-A154-24DA1E67D2EB}"/>
    <cellStyle name="Cálculo 2 2 2 3 51 3" xfId="50656" xr:uid="{F44DB422-5735-4699-B299-F7C200893583}"/>
    <cellStyle name="Cálculo 2 2 2 3 52" xfId="16799" xr:uid="{E364597C-111B-40EE-B6FC-4B5F97B0F2B2}"/>
    <cellStyle name="Cálculo 2 2 2 3 52 2" xfId="34054" xr:uid="{BA1B6FCA-441B-49F3-95DC-6555E9265B47}"/>
    <cellStyle name="Cálculo 2 2 2 3 52 3" xfId="50924" xr:uid="{FBE59663-15AB-4BD9-A047-82EECD813FAB}"/>
    <cellStyle name="Cálculo 2 2 2 3 53" xfId="17051" xr:uid="{249C9D22-0D75-4138-BE6D-8166333AB78C}"/>
    <cellStyle name="Cálculo 2 2 2 3 53 2" xfId="34306" xr:uid="{2A4EE0CF-BCF6-40DE-BE95-2E1EF4BF8BD4}"/>
    <cellStyle name="Cálculo 2 2 2 3 53 3" xfId="51176" xr:uid="{AED5B270-3727-424F-B905-9B22D1625E18}"/>
    <cellStyle name="Cálculo 2 2 2 3 54" xfId="17288" xr:uid="{D2601124-33DA-47D6-A987-5BE9DC37B3F9}"/>
    <cellStyle name="Cálculo 2 2 2 3 54 2" xfId="34543" xr:uid="{1C213193-870D-4DCF-B9A6-29B707061642}"/>
    <cellStyle name="Cálculo 2 2 2 3 54 3" xfId="51413" xr:uid="{7E547EF9-9225-4180-B024-9A099F94268F}"/>
    <cellStyle name="Cálculo 2 2 2 3 55" xfId="17994" xr:uid="{ECD08BB1-E297-4EA6-8231-0260B67BA159}"/>
    <cellStyle name="Cálculo 2 2 2 3 56" xfId="35016" xr:uid="{EB353332-83F6-43D3-9959-1703F070F929}"/>
    <cellStyle name="Cálculo 2 2 2 3 6" xfId="2468" xr:uid="{3A225A93-0A10-4FA6-9B0E-212AFD24D1D0}"/>
    <cellStyle name="Cálculo 2 2 2 3 6 2" xfId="19723" xr:uid="{CC1615EF-825F-4CBE-8002-C21FAF5F76AF}"/>
    <cellStyle name="Cálculo 2 2 2 3 6 3" xfId="36745" xr:uid="{EEC813B2-B177-4089-ACC6-CF72E7BCF846}"/>
    <cellStyle name="Cálculo 2 2 2 3 7" xfId="2777" xr:uid="{D55578ED-D73F-49B6-9F48-1D87BA18726F}"/>
    <cellStyle name="Cálculo 2 2 2 3 7 2" xfId="20032" xr:uid="{A53E2013-EAFF-4B84-81B8-2F90A9C3C093}"/>
    <cellStyle name="Cálculo 2 2 2 3 7 3" xfId="37054" xr:uid="{88053F40-F340-41CE-AB13-9BFCFEC9AB37}"/>
    <cellStyle name="Cálculo 2 2 2 3 8" xfId="3083" xr:uid="{9B206E0B-15EA-40A9-8013-E63572D61ADD}"/>
    <cellStyle name="Cálculo 2 2 2 3 8 2" xfId="20338" xr:uid="{8FE33C76-C7EB-42D7-A0AA-9E90BD7B4EF9}"/>
    <cellStyle name="Cálculo 2 2 2 3 8 3" xfId="37360" xr:uid="{1D40161B-593C-4A2A-980F-02C436D71690}"/>
    <cellStyle name="Cálculo 2 2 2 3 9" xfId="3393" xr:uid="{710FE394-124D-4FED-9ACF-3AEB106A20C9}"/>
    <cellStyle name="Cálculo 2 2 2 3 9 2" xfId="20648" xr:uid="{7A4FE0F2-6CC1-4460-800A-498101B705A0}"/>
    <cellStyle name="Cálculo 2 2 2 3 9 3" xfId="37670" xr:uid="{647DD42A-ED3F-44F5-9510-B85CBA31C675}"/>
    <cellStyle name="Cálculo 2 2 2 30" xfId="8150" xr:uid="{C37953EE-0861-42B1-8466-0081CC713E73}"/>
    <cellStyle name="Cálculo 2 2 2 30 2" xfId="25405" xr:uid="{DE62367C-1DC5-40F0-8CB5-CD7595C517FD}"/>
    <cellStyle name="Cálculo 2 2 2 30 3" xfId="42427" xr:uid="{ED7DCA6F-459F-44A5-AAC9-D7F5CED3287B}"/>
    <cellStyle name="Cálculo 2 2 2 31" xfId="8460" xr:uid="{CFB4165E-C6F4-4F1B-A125-5B5EA572C491}"/>
    <cellStyle name="Cálculo 2 2 2 31 2" xfId="25715" xr:uid="{511FC5B9-9135-4A22-BBD7-5C740C48ED9D}"/>
    <cellStyle name="Cálculo 2 2 2 31 3" xfId="42737" xr:uid="{BD8F416C-3A5E-4D5B-BBFB-DF2F65066AB4}"/>
    <cellStyle name="Cálculo 2 2 2 32" xfId="9314" xr:uid="{F5546152-A419-4CE3-8C96-9DFA55D20B91}"/>
    <cellStyle name="Cálculo 2 2 2 32 2" xfId="26569" xr:uid="{C016A9D2-5C5D-4500-A188-E86F172DD92A}"/>
    <cellStyle name="Cálculo 2 2 2 32 3" xfId="43591" xr:uid="{B26BAD46-8679-40BC-80AD-00E9B381D9CC}"/>
    <cellStyle name="Cálculo 2 2 2 33" xfId="9147" xr:uid="{8EFBD643-1F86-4C36-B659-6DA4900C8A1F}"/>
    <cellStyle name="Cálculo 2 2 2 33 2" xfId="26402" xr:uid="{B9144F41-90E3-4637-B520-B65A0E95BDF1}"/>
    <cellStyle name="Cálculo 2 2 2 33 3" xfId="43424" xr:uid="{C433ED74-6E4E-4F1B-AFBB-4A2A4AC7BAE5}"/>
    <cellStyle name="Cálculo 2 2 2 34" xfId="9392" xr:uid="{3E4E25F0-8CFE-4763-9DD6-7A493A77AA2C}"/>
    <cellStyle name="Cálculo 2 2 2 34 2" xfId="26647" xr:uid="{4B809258-E8C3-4C56-BD32-CEBC699983FD}"/>
    <cellStyle name="Cálculo 2 2 2 34 3" xfId="43669" xr:uid="{83D1F2DF-BCD9-4CEC-8810-A0AEF061D099}"/>
    <cellStyle name="Cálculo 2 2 2 35" xfId="9700" xr:uid="{744A9C17-A6E6-4B22-AE98-B7F05C95C651}"/>
    <cellStyle name="Cálculo 2 2 2 35 2" xfId="26955" xr:uid="{8E861287-4B03-4DED-8498-F86628E3107E}"/>
    <cellStyle name="Cálculo 2 2 2 35 3" xfId="43977" xr:uid="{414EC11D-A5C5-4B05-AA25-8D6594BBF4E1}"/>
    <cellStyle name="Cálculo 2 2 2 36" xfId="9995" xr:uid="{A18B63E7-25C0-4177-B8CC-948E83F9BAD5}"/>
    <cellStyle name="Cálculo 2 2 2 36 2" xfId="27250" xr:uid="{A18C3E68-21AB-4C32-91B5-E5251415A59E}"/>
    <cellStyle name="Cálculo 2 2 2 36 3" xfId="44272" xr:uid="{55EB49CC-98F5-49BA-A5CF-D5FC8F43379B}"/>
    <cellStyle name="Cálculo 2 2 2 37" xfId="10389" xr:uid="{F9FD6010-23A0-4AEE-AE7E-9DA228627A2A}"/>
    <cellStyle name="Cálculo 2 2 2 37 2" xfId="27644" xr:uid="{1A46CB44-FBAD-4FA5-9A81-97D97463ACA2}"/>
    <cellStyle name="Cálculo 2 2 2 37 3" xfId="44666" xr:uid="{CA17B68D-5C46-460C-90D7-D2F27E6F9F8C}"/>
    <cellStyle name="Cálculo 2 2 2 38" xfId="10319" xr:uid="{D8595BE7-60EB-45BD-994C-B8FFB4A4A378}"/>
    <cellStyle name="Cálculo 2 2 2 38 2" xfId="27574" xr:uid="{5C79CD0E-4178-4CEC-8560-679780C73344}"/>
    <cellStyle name="Cálculo 2 2 2 38 3" xfId="44596" xr:uid="{1C6E6403-5563-448A-A8C8-5F2CBE257103}"/>
    <cellStyle name="Cálculo 2 2 2 39" xfId="10964" xr:uid="{4C456661-F57C-4AA8-9CE6-3F296EAE269F}"/>
    <cellStyle name="Cálculo 2 2 2 39 2" xfId="28219" xr:uid="{C7C6E407-8BCD-46A8-BF1E-8DA161265B04}"/>
    <cellStyle name="Cálculo 2 2 2 39 3" xfId="45241" xr:uid="{62F593BC-9AAA-4238-995D-4AC528F84196}"/>
    <cellStyle name="Cálculo 2 2 2 4" xfId="781" xr:uid="{176C6121-7709-4826-ABE9-388627D65EF5}"/>
    <cellStyle name="Cálculo 2 2 2 4 10" xfId="3743" xr:uid="{5A4F4DE0-53EE-4B32-8D22-ECC6552488E0}"/>
    <cellStyle name="Cálculo 2 2 2 4 10 2" xfId="20998" xr:uid="{41B1B9C2-02F4-446C-A71C-63C87DECDED8}"/>
    <cellStyle name="Cálculo 2 2 2 4 10 3" xfId="38020" xr:uid="{6F74E73B-F576-449F-9D25-507FB9E8F299}"/>
    <cellStyle name="Cálculo 2 2 2 4 11" xfId="4050" xr:uid="{E182A2A3-4C95-4182-BEE6-D8F04D0A9158}"/>
    <cellStyle name="Cálculo 2 2 2 4 11 2" xfId="21305" xr:uid="{0C174CF1-DB19-4148-AC7A-E695516DEBAB}"/>
    <cellStyle name="Cálculo 2 2 2 4 11 3" xfId="38327" xr:uid="{8C01D8D3-4D2B-458D-8C18-B57F7B36923F}"/>
    <cellStyle name="Cálculo 2 2 2 4 12" xfId="4351" xr:uid="{39564393-89DF-46EC-9FB9-5840F8CC22C3}"/>
    <cellStyle name="Cálculo 2 2 2 4 12 2" xfId="21606" xr:uid="{3B718B04-8FF9-4013-B4DD-2B37F7A29F9F}"/>
    <cellStyle name="Cálculo 2 2 2 4 12 3" xfId="38628" xr:uid="{D6303DE2-3B26-49DB-B2EF-34A79F6CAD20}"/>
    <cellStyle name="Cálculo 2 2 2 4 13" xfId="4649" xr:uid="{B411D3A8-8AC6-4F7A-BFDC-C8672A30E0BE}"/>
    <cellStyle name="Cálculo 2 2 2 4 13 2" xfId="21904" xr:uid="{4C6CED8B-EBD2-44C5-A857-22E1CD9FDCDD}"/>
    <cellStyle name="Cálculo 2 2 2 4 13 3" xfId="38926" xr:uid="{7795C528-CD78-4598-A7C8-7F81F6C04991}"/>
    <cellStyle name="Cálculo 2 2 2 4 14" xfId="4948" xr:uid="{235FFD7E-3E58-4307-8C78-B080464797F1}"/>
    <cellStyle name="Cálculo 2 2 2 4 14 2" xfId="22203" xr:uid="{A8FFFF9E-48F8-4922-AA38-A7238FA9EC02}"/>
    <cellStyle name="Cálculo 2 2 2 4 14 3" xfId="39225" xr:uid="{D356EA17-3E2E-461D-9EA7-FCA82C20472C}"/>
    <cellStyle name="Cálculo 2 2 2 4 15" xfId="5230" xr:uid="{1FB476D4-5C46-4B4E-A463-9647FB70B72D}"/>
    <cellStyle name="Cálculo 2 2 2 4 15 2" xfId="22485" xr:uid="{88A4ADD2-59EC-4C79-8D32-429555D77E26}"/>
    <cellStyle name="Cálculo 2 2 2 4 15 3" xfId="39507" xr:uid="{926205BF-33CB-4EF3-905C-3D36F4160E9B}"/>
    <cellStyle name="Cálculo 2 2 2 4 16" xfId="5617" xr:uid="{1BEDD8D3-2A3E-4157-8C75-68348862CBB0}"/>
    <cellStyle name="Cálculo 2 2 2 4 16 2" xfId="22872" xr:uid="{A3473D63-D0F0-4740-A13E-CE2394E752C6}"/>
    <cellStyle name="Cálculo 2 2 2 4 16 3" xfId="39894" xr:uid="{9532AB3C-4E50-4C54-BBA8-86464067DC91}"/>
    <cellStyle name="Cálculo 2 2 2 4 17" xfId="5076" xr:uid="{440E708F-2542-4A7E-97D3-490492225691}"/>
    <cellStyle name="Cálculo 2 2 2 4 17 2" xfId="22331" xr:uid="{AA68439F-400C-450D-9D63-6BA6714D9E4C}"/>
    <cellStyle name="Cálculo 2 2 2 4 17 3" xfId="39353" xr:uid="{F5818882-D198-4505-94AC-23B91E7DC4E4}"/>
    <cellStyle name="Cálculo 2 2 2 4 18" xfId="6248" xr:uid="{00E628CF-7D5D-43E0-BFAE-BEE87D19A3F6}"/>
    <cellStyle name="Cálculo 2 2 2 4 18 2" xfId="23503" xr:uid="{40EAF83B-85D9-45B9-B6E4-6512B6AC75E8}"/>
    <cellStyle name="Cálculo 2 2 2 4 18 3" xfId="40525" xr:uid="{C115AFEC-B644-412B-98E4-00A590CB93FA}"/>
    <cellStyle name="Cálculo 2 2 2 4 19" xfId="6563" xr:uid="{DAFF3196-65DF-4627-A810-24282BE9204D}"/>
    <cellStyle name="Cálculo 2 2 2 4 19 2" xfId="23818" xr:uid="{2288EF31-F52F-4E52-A6C0-3920806F0D9F}"/>
    <cellStyle name="Cálculo 2 2 2 4 19 3" xfId="40840" xr:uid="{7345A4DF-F72F-4F8C-BF26-1E020C2B67FB}"/>
    <cellStyle name="Cálculo 2 2 2 4 2" xfId="1230" xr:uid="{E14A6750-A7B8-4B22-9DC8-2CF128DA94D4}"/>
    <cellStyle name="Cálculo 2 2 2 4 2 2" xfId="18485" xr:uid="{2A5CF7F8-3D58-4A81-8A9A-C72497564209}"/>
    <cellStyle name="Cálculo 2 2 2 4 2 3" xfId="35507" xr:uid="{8E2987CC-9E0C-4226-9BAA-7C4743B0ADC7}"/>
    <cellStyle name="Cálculo 2 2 2 4 20" xfId="6878" xr:uid="{0131D8CA-7D07-48B3-BDC1-3B2104578D86}"/>
    <cellStyle name="Cálculo 2 2 2 4 20 2" xfId="24133" xr:uid="{591EBEE1-891A-4068-BE50-EA73A41B3FC7}"/>
    <cellStyle name="Cálculo 2 2 2 4 20 3" xfId="41155" xr:uid="{287D04B3-34A9-4B56-804E-D224D41E11EE}"/>
    <cellStyle name="Cálculo 2 2 2 4 21" xfId="7189" xr:uid="{319A5AF5-E938-40F2-B6BD-82C382B69307}"/>
    <cellStyle name="Cálculo 2 2 2 4 21 2" xfId="24444" xr:uid="{B6DCBCEC-1804-4FAE-AF98-9AD20090AB1A}"/>
    <cellStyle name="Cálculo 2 2 2 4 21 3" xfId="41466" xr:uid="{24235539-3C6B-45EE-981A-32A499F73B1D}"/>
    <cellStyle name="Cálculo 2 2 2 4 22" xfId="7499" xr:uid="{8E937438-5579-4E84-AAEB-DFFF1CFA9BD8}"/>
    <cellStyle name="Cálculo 2 2 2 4 22 2" xfId="24754" xr:uid="{93ABB8FE-25EE-4A3A-810C-DD009903D7DE}"/>
    <cellStyle name="Cálculo 2 2 2 4 22 3" xfId="41776" xr:uid="{ACD69AC7-AD25-43EF-BC7F-B876C301C1B7}"/>
    <cellStyle name="Cálculo 2 2 2 4 23" xfId="7809" xr:uid="{32494F9A-95E1-44C6-8A03-348F0661BD30}"/>
    <cellStyle name="Cálculo 2 2 2 4 23 2" xfId="25064" xr:uid="{06401AF5-3FBE-4A3A-8AF5-001D3C97CD1D}"/>
    <cellStyle name="Cálculo 2 2 2 4 23 3" xfId="42086" xr:uid="{BE331925-AA94-4215-945D-13A912763DD1}"/>
    <cellStyle name="Cálculo 2 2 2 4 24" xfId="8119" xr:uid="{E241762F-D90F-4CD8-A929-682655740925}"/>
    <cellStyle name="Cálculo 2 2 2 4 24 2" xfId="25374" xr:uid="{79107CEC-1E32-47A7-A64C-5D0A5A05476E}"/>
    <cellStyle name="Cálculo 2 2 2 4 24 3" xfId="42396" xr:uid="{DBA65B29-C45C-41BB-AD52-CB15B314807B}"/>
    <cellStyle name="Cálculo 2 2 2 4 25" xfId="8432" xr:uid="{6E88B135-4353-40BB-893B-C3E6D6991A53}"/>
    <cellStyle name="Cálculo 2 2 2 4 25 2" xfId="25687" xr:uid="{A8227119-314A-43CE-A56C-F99017678075}"/>
    <cellStyle name="Cálculo 2 2 2 4 25 3" xfId="42709" xr:uid="{CE635C4B-F889-4844-8069-D4A600B46399}"/>
    <cellStyle name="Cálculo 2 2 2 4 26" xfId="8740" xr:uid="{876D8E1D-C808-4502-8770-3A7A8A6B92ED}"/>
    <cellStyle name="Cálculo 2 2 2 4 26 2" xfId="25995" xr:uid="{1086F9C7-8769-4620-80C4-02AEC4984E9E}"/>
    <cellStyle name="Cálculo 2 2 2 4 26 3" xfId="43017" xr:uid="{42D20B15-B246-44A8-93B9-C87CD5990227}"/>
    <cellStyle name="Cálculo 2 2 2 4 27" xfId="9050" xr:uid="{2205512C-1C8C-47DC-BE59-7C928FBC95B8}"/>
    <cellStyle name="Cálculo 2 2 2 4 27 2" xfId="26305" xr:uid="{9BD3EE15-D2F6-49C9-9114-C6CDD146FB5B}"/>
    <cellStyle name="Cálculo 2 2 2 4 27 3" xfId="43327" xr:uid="{2548968E-7B48-41EF-B8EB-1DF35200F2F1}"/>
    <cellStyle name="Cálculo 2 2 2 4 28" xfId="9223" xr:uid="{AE406437-B3F4-47A4-BFB7-7E0FB4312F94}"/>
    <cellStyle name="Cálculo 2 2 2 4 28 2" xfId="26478" xr:uid="{3EFE7303-5DDA-4F3B-A803-A5D2987EE8E2}"/>
    <cellStyle name="Cálculo 2 2 2 4 28 3" xfId="43500" xr:uid="{47A9D469-8C86-4B0B-9A38-2108A7CFFEDF}"/>
    <cellStyle name="Cálculo 2 2 2 4 29" xfId="9672" xr:uid="{1246BDF9-D09E-4DB1-B397-6912C3C8840D}"/>
    <cellStyle name="Cálculo 2 2 2 4 29 2" xfId="26927" xr:uid="{789ACE6E-C87D-4031-A64E-EA37B8A893E3}"/>
    <cellStyle name="Cálculo 2 2 2 4 29 3" xfId="43949" xr:uid="{09179F0F-CA9F-4599-9073-4A39B9BEEEF4}"/>
    <cellStyle name="Cálculo 2 2 2 4 3" xfId="1521" xr:uid="{C499D288-8031-4613-B364-3C38374EC27C}"/>
    <cellStyle name="Cálculo 2 2 2 4 3 2" xfId="18776" xr:uid="{AACB8187-A0A0-42EA-8E54-4C6296B92E65}"/>
    <cellStyle name="Cálculo 2 2 2 4 3 3" xfId="35798" xr:uid="{B2C93E44-A058-4359-842E-1C80FEBCA5D0}"/>
    <cellStyle name="Cálculo 2 2 2 4 30" xfId="9967" xr:uid="{1552B6F1-8D94-484E-BDC3-579D41F4B1B6}"/>
    <cellStyle name="Cálculo 2 2 2 4 30 2" xfId="27222" xr:uid="{886BFAE8-ED5C-49CC-A2E0-7D3467CD46D5}"/>
    <cellStyle name="Cálculo 2 2 2 4 30 3" xfId="44244" xr:uid="{B503B1C4-BD0F-4EE0-8A3B-53EA5382DDA7}"/>
    <cellStyle name="Cálculo 2 2 2 4 31" xfId="10267" xr:uid="{427C6697-378A-4DEA-BA7C-998925C197E6}"/>
    <cellStyle name="Cálculo 2 2 2 4 31 2" xfId="27522" xr:uid="{A65073B1-4808-4324-BDAB-43DF16DD0AE1}"/>
    <cellStyle name="Cálculo 2 2 2 4 31 3" xfId="44544" xr:uid="{C3F6D6F3-9AD3-42AC-B0D5-D3376EF3BDFC}"/>
    <cellStyle name="Cálculo 2 2 2 4 32" xfId="10555" xr:uid="{D0A50E18-36B2-4FA0-9641-DFA93EBA231B}"/>
    <cellStyle name="Cálculo 2 2 2 4 32 2" xfId="27810" xr:uid="{9B6AC3D1-8440-4423-B296-A113E5CF3406}"/>
    <cellStyle name="Cálculo 2 2 2 4 32 3" xfId="44832" xr:uid="{8D2E6D1D-EEE6-4622-9CE8-F4D4FC9C199A}"/>
    <cellStyle name="Cálculo 2 2 2 4 33" xfId="10845" xr:uid="{1B10F98B-405F-4CB3-9AE1-E2E69B51EE1D}"/>
    <cellStyle name="Cálculo 2 2 2 4 33 2" xfId="28100" xr:uid="{B94AC721-89BE-4460-ACDE-B47C4EDE8629}"/>
    <cellStyle name="Cálculo 2 2 2 4 33 3" xfId="45122" xr:uid="{1C33806B-E925-40C3-98E9-9321000E4FAE}"/>
    <cellStyle name="Cálculo 2 2 2 4 34" xfId="11119" xr:uid="{B5856A22-4723-4708-9E8C-0B07BC327BAB}"/>
    <cellStyle name="Cálculo 2 2 2 4 34 2" xfId="28374" xr:uid="{C477F64E-CB9E-43BD-8020-AF499D44929B}"/>
    <cellStyle name="Cálculo 2 2 2 4 34 3" xfId="45396" xr:uid="{C7D42BCF-4490-4116-850E-9FD86284AE4E}"/>
    <cellStyle name="Cálculo 2 2 2 4 35" xfId="11376" xr:uid="{7ABC2043-F329-47EE-A26D-A61F17F03375}"/>
    <cellStyle name="Cálculo 2 2 2 4 35 2" xfId="28631" xr:uid="{75E3B97F-6C2E-4CE4-B6AB-B8ED019A9367}"/>
    <cellStyle name="Cálculo 2 2 2 4 35 3" xfId="45653" xr:uid="{2DF29929-938F-484F-9828-95532123F597}"/>
    <cellStyle name="Cálculo 2 2 2 4 36" xfId="11613" xr:uid="{1B5979EE-D94B-43D9-940C-55567CA8FEEB}"/>
    <cellStyle name="Cálculo 2 2 2 4 36 2" xfId="28868" xr:uid="{520D56EE-4570-4C69-8AA8-8AEEE8D86B39}"/>
    <cellStyle name="Cálculo 2 2 2 4 36 3" xfId="45890" xr:uid="{395F4BFA-FF17-4BE7-9912-D75EA786BC9E}"/>
    <cellStyle name="Cálculo 2 2 2 4 37" xfId="12176" xr:uid="{CF0CA8E5-457A-48E6-952D-B7DAA9152D94}"/>
    <cellStyle name="Cálculo 2 2 2 4 37 2" xfId="29431" xr:uid="{98A0B22F-0938-4D2A-9337-CA415CD27CA9}"/>
    <cellStyle name="Cálculo 2 2 2 4 37 3" xfId="46301" xr:uid="{C8E7FFC6-CA94-4CEF-967C-C528CC2F9ECF}"/>
    <cellStyle name="Cálculo 2 2 2 4 38" xfId="12643" xr:uid="{47FDB142-CE7F-4F0C-B448-1785A1EDD20A}"/>
    <cellStyle name="Cálculo 2 2 2 4 38 2" xfId="29898" xr:uid="{6CA30ADD-0308-4A85-96A2-407C6B203A38}"/>
    <cellStyle name="Cálculo 2 2 2 4 38 3" xfId="46768" xr:uid="{93E39941-5909-479C-B404-518350B0DD2E}"/>
    <cellStyle name="Cálculo 2 2 2 4 39" xfId="12953" xr:uid="{42C92C4C-06BE-40DD-BD1F-3F3FD76C9AB2}"/>
    <cellStyle name="Cálculo 2 2 2 4 39 2" xfId="30208" xr:uid="{C93F40AC-EAFB-465B-8FE6-B85B074D4CCB}"/>
    <cellStyle name="Cálculo 2 2 2 4 39 3" xfId="47078" xr:uid="{C5DF301C-392C-4C03-9D33-0CFDDFD3E9E2}"/>
    <cellStyle name="Cálculo 2 2 2 4 4" xfId="1887" xr:uid="{B542B609-647B-43BD-AA42-F2B8CC87D62A}"/>
    <cellStyle name="Cálculo 2 2 2 4 4 2" xfId="19142" xr:uid="{D96AFD04-F049-4EF0-8FE3-D9F8E47BB715}"/>
    <cellStyle name="Cálculo 2 2 2 4 4 3" xfId="36164" xr:uid="{9C2F1C70-C30E-4B0D-9342-092F2289F7EE}"/>
    <cellStyle name="Cálculo 2 2 2 4 40" xfId="13268" xr:uid="{647D472C-5EF5-4710-985B-1BE6B52B633F}"/>
    <cellStyle name="Cálculo 2 2 2 4 40 2" xfId="30523" xr:uid="{A0035D10-E60C-4934-8CE9-14AE80A9FA4C}"/>
    <cellStyle name="Cálculo 2 2 2 4 40 3" xfId="47393" xr:uid="{DC62B6B7-C4F5-4BA4-8B77-E588AA00CCF7}"/>
    <cellStyle name="Cálculo 2 2 2 4 41" xfId="13120" xr:uid="{27E03214-16AE-407F-A4E4-D5E4963D6B7F}"/>
    <cellStyle name="Cálculo 2 2 2 4 41 2" xfId="30375" xr:uid="{C550A855-AB20-4A1F-B8C6-03F6B640315C}"/>
    <cellStyle name="Cálculo 2 2 2 4 41 3" xfId="47245" xr:uid="{D02EB125-4D9C-48DD-8E5E-3D625813B0FE}"/>
    <cellStyle name="Cálculo 2 2 2 4 42" xfId="13893" xr:uid="{D47A1847-E060-4083-B783-569353B1405B}"/>
    <cellStyle name="Cálculo 2 2 2 4 42 2" xfId="31148" xr:uid="{1E217ECD-8796-4CE9-BE72-A592BD17DCD6}"/>
    <cellStyle name="Cálculo 2 2 2 4 42 3" xfId="48018" xr:uid="{F6B5A792-E071-4BDE-A87E-4178C6ED82AA}"/>
    <cellStyle name="Cálculo 2 2 2 4 43" xfId="14203" xr:uid="{7045D4BF-C46B-42F0-AE35-823B985C2DC7}"/>
    <cellStyle name="Cálculo 2 2 2 4 43 2" xfId="31458" xr:uid="{51FE01FD-5EB4-46DB-8E4B-D9CCEA19F5CC}"/>
    <cellStyle name="Cálculo 2 2 2 4 43 3" xfId="48328" xr:uid="{19BF5A54-8A91-47CE-909C-F4C790FAFAF6}"/>
    <cellStyle name="Cálculo 2 2 2 4 44" xfId="13745" xr:uid="{E4A2D447-358F-461A-9FAC-E7058FC4379A}"/>
    <cellStyle name="Cálculo 2 2 2 4 44 2" xfId="31000" xr:uid="{D4AD954D-1DB6-4649-8C71-3EBEDEE9A6C7}"/>
    <cellStyle name="Cálculo 2 2 2 4 44 3" xfId="47870" xr:uid="{EC8AF580-0970-4ADF-81BF-710182399BBE}"/>
    <cellStyle name="Cálculo 2 2 2 4 45" xfId="14831" xr:uid="{985C82A1-35D7-4725-A3F7-1C5EB3B4436D}"/>
    <cellStyle name="Cálculo 2 2 2 4 45 2" xfId="32086" xr:uid="{7DB37DCB-663A-4249-BBBE-EE8E1C444D96}"/>
    <cellStyle name="Cálculo 2 2 2 4 45 3" xfId="48956" xr:uid="{8785ECCE-4979-4024-8C18-BF943EA7EA90}"/>
    <cellStyle name="Cálculo 2 2 2 4 46" xfId="15093" xr:uid="{672CCD79-FBB4-4F50-B9BA-F73443D9D44B}"/>
    <cellStyle name="Cálculo 2 2 2 4 46 2" xfId="32348" xr:uid="{58A26C12-2A6F-4C64-93DC-97332C8314A7}"/>
    <cellStyle name="Cálculo 2 2 2 4 46 3" xfId="49218" xr:uid="{CA71A84D-73D8-4CD5-97DA-13CC9B762199}"/>
    <cellStyle name="Cálculo 2 2 2 4 47" xfId="15402" xr:uid="{F74FF947-F5B1-41CE-81A1-6D3A072D367A}"/>
    <cellStyle name="Cálculo 2 2 2 4 47 2" xfId="32657" xr:uid="{F5C322F1-05D8-4B37-969C-0268B8D988E6}"/>
    <cellStyle name="Cálculo 2 2 2 4 47 3" xfId="49527" xr:uid="{B7677225-8C1E-479C-B38A-755DECADDB55}"/>
    <cellStyle name="Cálculo 2 2 2 4 48" xfId="15707" xr:uid="{90939A13-F37E-4AD3-BA17-31C1287B72C5}"/>
    <cellStyle name="Cálculo 2 2 2 4 48 2" xfId="32962" xr:uid="{6C520160-6F5D-4352-B952-C9D35C1410A2}"/>
    <cellStyle name="Cálculo 2 2 2 4 48 3" xfId="49832" xr:uid="{C34FA148-72F2-40F8-B2F7-246F04614B14}"/>
    <cellStyle name="Cálculo 2 2 2 4 49" xfId="16003" xr:uid="{96A952CB-0513-49B1-A8C2-EC3F529AA6F3}"/>
    <cellStyle name="Cálculo 2 2 2 4 49 2" xfId="33258" xr:uid="{58075124-D184-4924-A759-98365E4AFE37}"/>
    <cellStyle name="Cálculo 2 2 2 4 49 3" xfId="50128" xr:uid="{E9F9E856-CE78-4F40-B6C7-309B1295BEDF}"/>
    <cellStyle name="Cálculo 2 2 2 4 5" xfId="2200" xr:uid="{C88921CA-5E30-42B9-A3FE-941321573495}"/>
    <cellStyle name="Cálculo 2 2 2 4 5 2" xfId="19455" xr:uid="{397AB085-6EF6-4AF8-9F85-04894A189033}"/>
    <cellStyle name="Cálculo 2 2 2 4 5 3" xfId="36477" xr:uid="{8BA5593B-EB31-4C97-B4D9-3BFA4793D081}"/>
    <cellStyle name="Cálculo 2 2 2 4 50" xfId="16295" xr:uid="{42828F12-353C-4031-BF1A-21A525E0BEC3}"/>
    <cellStyle name="Cálculo 2 2 2 4 50 2" xfId="33550" xr:uid="{561E98E1-8992-4C73-8FAB-241BA11FCE44}"/>
    <cellStyle name="Cálculo 2 2 2 4 50 3" xfId="50420" xr:uid="{5E9C35B4-FBF8-4914-B1D7-C81614DF459E}"/>
    <cellStyle name="Cálculo 2 2 2 4 51" xfId="16573" xr:uid="{0F571412-14D2-4950-90C8-A096327AB142}"/>
    <cellStyle name="Cálculo 2 2 2 4 51 2" xfId="33828" xr:uid="{B896A54B-423B-42D0-965E-EC2DB4C6C3B0}"/>
    <cellStyle name="Cálculo 2 2 2 4 51 3" xfId="50698" xr:uid="{A45DC39D-C896-43C1-92D0-642DCDB57154}"/>
    <cellStyle name="Cálculo 2 2 2 4 52" xfId="16841" xr:uid="{A8655ECA-3E71-40D4-BAF5-6FB1D855D3AE}"/>
    <cellStyle name="Cálculo 2 2 2 4 52 2" xfId="34096" xr:uid="{73BFF6E7-7116-4299-B064-25E351255A3E}"/>
    <cellStyle name="Cálculo 2 2 2 4 52 3" xfId="50966" xr:uid="{BF19675C-AD58-4D47-B1E7-593A836792EB}"/>
    <cellStyle name="Cálculo 2 2 2 4 53" xfId="17093" xr:uid="{C79D374B-E8DD-4EC9-890F-BEA7D73D0E1A}"/>
    <cellStyle name="Cálculo 2 2 2 4 53 2" xfId="34348" xr:uid="{5A6513A9-6587-4491-8DE7-6C2F7740F0C4}"/>
    <cellStyle name="Cálculo 2 2 2 4 53 3" xfId="51218" xr:uid="{F11AE544-8B0B-4F66-946A-7C61239C9523}"/>
    <cellStyle name="Cálculo 2 2 2 4 54" xfId="17330" xr:uid="{8C5DC95A-D06C-4A67-8376-9A12BEA0F365}"/>
    <cellStyle name="Cálculo 2 2 2 4 54 2" xfId="34585" xr:uid="{1F4F2609-260A-4B81-928C-B1E611961BC1}"/>
    <cellStyle name="Cálculo 2 2 2 4 54 3" xfId="51455" xr:uid="{5F5D2C93-CF72-487B-A56C-1F3D3EF905A1}"/>
    <cellStyle name="Cálculo 2 2 2 4 55" xfId="18036" xr:uid="{94B26EC4-8084-4A33-9A77-2F7F53E6EFA5}"/>
    <cellStyle name="Cálculo 2 2 2 4 56" xfId="35058" xr:uid="{C65DD316-BC84-4255-9BA5-EC71F18BF8D7}"/>
    <cellStyle name="Cálculo 2 2 2 4 6" xfId="2510" xr:uid="{72BB70F8-13E5-44CE-BDDA-C512BEF83DCA}"/>
    <cellStyle name="Cálculo 2 2 2 4 6 2" xfId="19765" xr:uid="{BF7A8B5A-ABA1-4D86-A354-916DBEC123DD}"/>
    <cellStyle name="Cálculo 2 2 2 4 6 3" xfId="36787" xr:uid="{320D9363-8D07-46FE-B0E4-79A01888D7CB}"/>
    <cellStyle name="Cálculo 2 2 2 4 7" xfId="2819" xr:uid="{429A4046-49CF-41BA-AC84-830E37EA46A1}"/>
    <cellStyle name="Cálculo 2 2 2 4 7 2" xfId="20074" xr:uid="{095FE896-6C49-41D8-A6F1-CAAEEF789052}"/>
    <cellStyle name="Cálculo 2 2 2 4 7 3" xfId="37096" xr:uid="{9EC6A8AF-777B-4883-B91E-8329A45D9628}"/>
    <cellStyle name="Cálculo 2 2 2 4 8" xfId="3125" xr:uid="{29E592BC-1033-46E1-9645-788271DD2E82}"/>
    <cellStyle name="Cálculo 2 2 2 4 8 2" xfId="20380" xr:uid="{75D70C95-C15B-41D5-B52E-7243468EC582}"/>
    <cellStyle name="Cálculo 2 2 2 4 8 3" xfId="37402" xr:uid="{EF3DE477-3315-4C57-A91F-F2CBC3B4CA80}"/>
    <cellStyle name="Cálculo 2 2 2 4 9" xfId="3435" xr:uid="{4018B694-7D9D-46DA-9EAA-367B4BCDA1FF}"/>
    <cellStyle name="Cálculo 2 2 2 4 9 2" xfId="20690" xr:uid="{6A61B437-0201-4F04-8EB1-5B2B989EDBFC}"/>
    <cellStyle name="Cálculo 2 2 2 4 9 3" xfId="37712" xr:uid="{7292C927-B1E0-48C5-B503-776E4683681F}"/>
    <cellStyle name="Cálculo 2 2 2 40" xfId="11230" xr:uid="{B2B34389-5C45-43E5-A6E1-176576AEBAD7}"/>
    <cellStyle name="Cálculo 2 2 2 40 2" xfId="28485" xr:uid="{5E68FF3A-7E8E-4A5E-A82F-E87BE222D533}"/>
    <cellStyle name="Cálculo 2 2 2 40 3" xfId="45507" xr:uid="{960F1252-FD8A-44E2-B8A2-6DCF0CBDD33A}"/>
    <cellStyle name="Cálculo 2 2 2 41" xfId="11849" xr:uid="{D5428D6F-F98B-4710-A35C-A46E8B78DAD3}"/>
    <cellStyle name="Cálculo 2 2 2 41 2" xfId="29104" xr:uid="{0AE0B28F-78B7-4F76-AB1D-4C352C76B226}"/>
    <cellStyle name="Cálculo 2 2 2 41 3" xfId="46066" xr:uid="{AB76E178-B86F-4FA6-94DA-5C6C4F1A1F1F}"/>
    <cellStyle name="Cálculo 2 2 2 42" xfId="12316" xr:uid="{CA8AFE2C-4B2E-41DA-98B8-BFB58AE9A699}"/>
    <cellStyle name="Cálculo 2 2 2 42 2" xfId="29571" xr:uid="{51F8CD19-8B9F-4B3F-A456-3A4915119B57}"/>
    <cellStyle name="Cálculo 2 2 2 42 3" xfId="46441" xr:uid="{30F1F355-4963-4728-85F9-63E565970033}"/>
    <cellStyle name="Cálculo 2 2 2 43" xfId="12361" xr:uid="{4C802819-46A7-4824-B2A8-08D5841713C1}"/>
    <cellStyle name="Cálculo 2 2 2 43 2" xfId="29616" xr:uid="{1DDF69BF-E1DB-4B73-A99B-9C76342295D5}"/>
    <cellStyle name="Cálculo 2 2 2 43 3" xfId="46486" xr:uid="{BF304435-6E27-4ABD-A4E0-32725155BD0F}"/>
    <cellStyle name="Cálculo 2 2 2 44" xfId="13264" xr:uid="{DED1FAED-7B7D-44FC-878F-1ED119DD6658}"/>
    <cellStyle name="Cálculo 2 2 2 44 2" xfId="30519" xr:uid="{F4BC6DDE-8EDB-45D9-968A-285E02BE7B0C}"/>
    <cellStyle name="Cálculo 2 2 2 44 3" xfId="47389" xr:uid="{7C52FA7A-992E-40E6-9798-C13F9023A13A}"/>
    <cellStyle name="Cálculo 2 2 2 45" xfId="13532" xr:uid="{52B38785-DDBF-41AC-BBAB-A7C98ADE9FC5}"/>
    <cellStyle name="Cálculo 2 2 2 45 2" xfId="30787" xr:uid="{F2EE7958-F7E3-4F8F-B301-5514D00057B9}"/>
    <cellStyle name="Cálculo 2 2 2 45 3" xfId="47657" xr:uid="{C349AC11-9823-4E3B-B4AB-FD0F7358533E}"/>
    <cellStyle name="Cálculo 2 2 2 46" xfId="12787" xr:uid="{25355C9B-83E0-4B1E-BA00-F285DFC9428D}"/>
    <cellStyle name="Cálculo 2 2 2 46 2" xfId="30042" xr:uid="{CE530357-12FA-4070-A882-B4211CD8DBD5}"/>
    <cellStyle name="Cálculo 2 2 2 46 3" xfId="46912" xr:uid="{188F34D5-0C1F-42E2-8E6C-6D68BADDE419}"/>
    <cellStyle name="Cálculo 2 2 2 47" xfId="13611" xr:uid="{53E20D3E-56E3-4845-8A61-FC41109B208C}"/>
    <cellStyle name="Cálculo 2 2 2 47 2" xfId="30866" xr:uid="{91ACC1EF-A76B-4530-99D8-3E231F861288}"/>
    <cellStyle name="Cálculo 2 2 2 47 3" xfId="47736" xr:uid="{0CB25152-BA50-4A5D-B465-2A4282849FD0}"/>
    <cellStyle name="Cálculo 2 2 2 48" xfId="14465" xr:uid="{B1CEBEDE-B2B0-48F9-BC3A-0CE65DC2CE89}"/>
    <cellStyle name="Cálculo 2 2 2 48 2" xfId="31720" xr:uid="{C89A456E-4FC1-4B77-9024-83FBC0CAF4D3}"/>
    <cellStyle name="Cálculo 2 2 2 48 3" xfId="48590" xr:uid="{F1CF4500-56E3-472B-AEA7-7498B00361C9}"/>
    <cellStyle name="Cálculo 2 2 2 49" xfId="14257" xr:uid="{5AD35A21-BF09-49D8-930F-DB7F4A01B8EC}"/>
    <cellStyle name="Cálculo 2 2 2 49 2" xfId="31512" xr:uid="{E2E4624B-FADE-4063-BFBE-6E3C02B85875}"/>
    <cellStyle name="Cálculo 2 2 2 49 3" xfId="48382" xr:uid="{35D27FDF-55A1-40D6-8931-4D052CB9C8EF}"/>
    <cellStyle name="Cálculo 2 2 2 5" xfId="454" xr:uid="{24D24249-D80A-4B7F-AB29-B56B4F73790E}"/>
    <cellStyle name="Cálculo 2 2 2 5 2" xfId="17709" xr:uid="{CF8721A9-F623-40B0-9CE9-06DE84EBD807}"/>
    <cellStyle name="Cálculo 2 2 2 5 3" xfId="34823" xr:uid="{7178BC3F-70BF-45DD-874A-EC8E53247EED}"/>
    <cellStyle name="Cálculo 2 2 2 50" xfId="14447" xr:uid="{6C77E945-B76C-45B7-9549-BD60A5076A42}"/>
    <cellStyle name="Cálculo 2 2 2 50 2" xfId="31702" xr:uid="{6630C96A-8674-4979-8141-9C45D14EDB88}"/>
    <cellStyle name="Cálculo 2 2 2 50 3" xfId="48572" xr:uid="{157D4236-666A-4F46-ABE6-70276AA1FF4A}"/>
    <cellStyle name="Cálculo 2 2 2 51" xfId="14918" xr:uid="{7CF46A41-EC6E-467D-8381-9DB40519AA91}"/>
    <cellStyle name="Cálculo 2 2 2 51 2" xfId="32173" xr:uid="{B5BB92DC-9E09-46EE-8265-BDDCA0E715C9}"/>
    <cellStyle name="Cálculo 2 2 2 51 3" xfId="49043" xr:uid="{CA87FBE4-071B-41CA-B5D3-9DDE5CFC22F7}"/>
    <cellStyle name="Cálculo 2 2 2 52" xfId="15232" xr:uid="{5D0CAB13-B50F-4ADC-9727-3AACF22D7334}"/>
    <cellStyle name="Cálculo 2 2 2 52 2" xfId="32487" xr:uid="{22F6DA82-5E07-4B84-B190-BD202195D5FE}"/>
    <cellStyle name="Cálculo 2 2 2 52 3" xfId="49357" xr:uid="{C6F6153D-0AE6-4EF3-AC8A-C06681A41C61}"/>
    <cellStyle name="Cálculo 2 2 2 53" xfId="15431" xr:uid="{F661F92A-EE40-45B1-B60C-2267EF03A73F}"/>
    <cellStyle name="Cálculo 2 2 2 53 2" xfId="32686" xr:uid="{375EA3DC-15F8-49EF-9A48-60E9FE918797}"/>
    <cellStyle name="Cálculo 2 2 2 53 3" xfId="49556" xr:uid="{D4DFD9C7-EFFD-42C2-A08F-BF74E20E79FC}"/>
    <cellStyle name="Cálculo 2 2 2 54" xfId="15735" xr:uid="{F4E01DA9-ABEE-4F4D-8333-17914E7EA84E}"/>
    <cellStyle name="Cálculo 2 2 2 54 2" xfId="32990" xr:uid="{8668CF8B-4704-4633-9D1A-8D128D0B84AB}"/>
    <cellStyle name="Cálculo 2 2 2 54 3" xfId="49860" xr:uid="{94B388F0-8082-49E5-83FE-ECA51C047CEF}"/>
    <cellStyle name="Cálculo 2 2 2 55" xfId="16031" xr:uid="{8DE5E0BA-6194-4259-9429-8484D22C5D5A}"/>
    <cellStyle name="Cálculo 2 2 2 55 2" xfId="33286" xr:uid="{CA46477A-3491-49D9-AFF3-48E5B2563B0E}"/>
    <cellStyle name="Cálculo 2 2 2 55 3" xfId="50156" xr:uid="{4F9B43B9-AF0C-4593-B61D-2DF79287AF0B}"/>
    <cellStyle name="Cálculo 2 2 2 56" xfId="16323" xr:uid="{A5221AC6-5B59-4ABE-8D96-D080FABA2FEB}"/>
    <cellStyle name="Cálculo 2 2 2 56 2" xfId="33578" xr:uid="{96087C1D-417B-46EF-A828-256B0BB4FC94}"/>
    <cellStyle name="Cálculo 2 2 2 56 3" xfId="50448" xr:uid="{7F950E86-EE59-43A2-81E8-A52ACE147CA1}"/>
    <cellStyle name="Cálculo 2 2 2 57" xfId="16601" xr:uid="{FAB974EB-40DC-403A-BA13-CF81313DA520}"/>
    <cellStyle name="Cálculo 2 2 2 57 2" xfId="33856" xr:uid="{0108E40C-7C8F-4DB0-B214-B168868B0567}"/>
    <cellStyle name="Cálculo 2 2 2 57 3" xfId="50726" xr:uid="{DA21C616-40D4-4BA7-93F1-62842F199FAF}"/>
    <cellStyle name="Cálculo 2 2 2 58" xfId="16947" xr:uid="{74CD839C-A6D1-4726-BDAE-AF3CB789BC94}"/>
    <cellStyle name="Cálculo 2 2 2 58 2" xfId="34202" xr:uid="{2AAB72F1-9EA1-4E63-80F6-318DA89B15DE}"/>
    <cellStyle name="Cálculo 2 2 2 58 3" xfId="51072" xr:uid="{1BAA47B8-8D5C-41A2-8633-94AEB977A33C}"/>
    <cellStyle name="Cálculo 2 2 2 59" xfId="17471" xr:uid="{81EEB7A8-FE8E-4E67-9E56-8A48433E145E}"/>
    <cellStyle name="Cálculo 2 2 2 6" xfId="914" xr:uid="{7D42C46A-80B4-4D3C-8122-B0A585D35E11}"/>
    <cellStyle name="Cálculo 2 2 2 6 2" xfId="18169" xr:uid="{8FF36074-94AD-4729-96A3-084B099594FC}"/>
    <cellStyle name="Cálculo 2 2 2 6 3" xfId="35191" xr:uid="{10DDF815-F306-42BA-AD83-B9F731487F07}"/>
    <cellStyle name="Cálculo 2 2 2 60" xfId="34661" xr:uid="{020BB157-EEA2-4A44-B8F1-BB586F7A7C0C}"/>
    <cellStyle name="Cálculo 2 2 2 7" xfId="1060" xr:uid="{5DFB0F17-CE4D-4F13-86CB-1E10362357EF}"/>
    <cellStyle name="Cálculo 2 2 2 7 2" xfId="18315" xr:uid="{A9916E93-D15F-4813-89BA-2A4C6A70CD5A}"/>
    <cellStyle name="Cálculo 2 2 2 7 3" xfId="35337" xr:uid="{DDA3CC05-1EEC-4333-815B-CCC64102DE0C}"/>
    <cellStyle name="Cálculo 2 2 2 8" xfId="1560" xr:uid="{7AAADDA9-C312-455B-AFB2-FA2CD82B61B0}"/>
    <cellStyle name="Cálculo 2 2 2 8 2" xfId="18815" xr:uid="{E3C46EC3-31AF-4C97-A162-AAEB98F740C0}"/>
    <cellStyle name="Cálculo 2 2 2 8 3" xfId="35837" xr:uid="{AA464D10-4F71-4F0B-AB12-8C041C53B338}"/>
    <cellStyle name="Cálculo 2 2 2 9" xfId="1712" xr:uid="{7B4C2C4D-28DE-477A-84FA-95D78F11DE89}"/>
    <cellStyle name="Cálculo 2 2 2 9 2" xfId="18967" xr:uid="{EF6D8803-08BF-4B18-8AFB-83588A8D2C75}"/>
    <cellStyle name="Cálculo 2 2 2 9 3" xfId="35989" xr:uid="{9F4645AE-6960-4616-9A44-4E01EF7BE940}"/>
    <cellStyle name="Cálculo 2 2 20" xfId="3890" xr:uid="{A0FA3D7C-744B-4826-9F4A-46507C209855}"/>
    <cellStyle name="Cálculo 2 2 20 2" xfId="21145" xr:uid="{146EC1CD-28D4-4D3F-BF11-BCC4B6C00CE4}"/>
    <cellStyle name="Cálculo 2 2 20 3" xfId="38167" xr:uid="{C32806C7-A67D-41F0-A85E-1DFAA3BF98F9}"/>
    <cellStyle name="Cálculo 2 2 21" xfId="3820" xr:uid="{6B0F9FB3-6F07-4F93-9D0F-2F013EEEA3A5}"/>
    <cellStyle name="Cálculo 2 2 21 2" xfId="21075" xr:uid="{C05A1358-30B5-42C1-8982-C2038949A395}"/>
    <cellStyle name="Cálculo 2 2 21 3" xfId="38097" xr:uid="{AA8F0C35-A26B-40B4-B4FD-11CD157A2200}"/>
    <cellStyle name="Cálculo 2 2 22" xfId="5860" xr:uid="{5C7EEED8-3474-42B4-AE17-3AD3E955AE5A}"/>
    <cellStyle name="Cálculo 2 2 22 2" xfId="23115" xr:uid="{128B4309-475A-40C0-9A8F-53B0AD45731F}"/>
    <cellStyle name="Cálculo 2 2 22 3" xfId="40137" xr:uid="{F7AFAC74-7D72-4436-B424-F4A945D477CA}"/>
    <cellStyle name="Cálculo 2 2 23" xfId="5943" xr:uid="{4718A57C-CBF3-4B7A-A3EF-60064C5802F9}"/>
    <cellStyle name="Cálculo 2 2 23 2" xfId="23198" xr:uid="{5C7775A2-528D-41CA-9F25-65E6591CB1F6}"/>
    <cellStyle name="Cálculo 2 2 23 3" xfId="40220" xr:uid="{01942A99-8B1E-4344-99F3-B9803D4A0E9F}"/>
    <cellStyle name="Cálculo 2 2 24" xfId="5771" xr:uid="{D3D82CAD-33C5-4BC6-AE7A-4EC2436F3637}"/>
    <cellStyle name="Cálculo 2 2 24 2" xfId="23026" xr:uid="{39D00AF0-E798-465E-A66F-EBA7CF6D1025}"/>
    <cellStyle name="Cálculo 2 2 24 3" xfId="40048" xr:uid="{B19AE18A-4580-4E9B-A91B-57C5F091C942}"/>
    <cellStyle name="Cálculo 2 2 25" xfId="5338" xr:uid="{C48833F1-4571-4756-80AE-AC2BFA774BE5}"/>
    <cellStyle name="Cálculo 2 2 25 2" xfId="22593" xr:uid="{AE7F7DFD-0B1B-4F2C-A76A-CAC9B338DB5E}"/>
    <cellStyle name="Cálculo 2 2 25 3" xfId="39615" xr:uid="{B95691FE-C022-4C94-8BE5-684BB6B440D1}"/>
    <cellStyle name="Cálculo 2 2 26" xfId="6323" xr:uid="{D0693BE4-390C-40AF-B398-6A1A10BD1BCA}"/>
    <cellStyle name="Cálculo 2 2 26 2" xfId="23578" xr:uid="{968CA7B7-9072-4364-A9B4-D02935678217}"/>
    <cellStyle name="Cálculo 2 2 26 3" xfId="40600" xr:uid="{0CF3A83C-85A7-4F9F-9EAB-5E265847002C}"/>
    <cellStyle name="Cálculo 2 2 27" xfId="6730" xr:uid="{E556B1BB-B7EA-471E-83F0-672F808717D7}"/>
    <cellStyle name="Cálculo 2 2 27 2" xfId="23985" xr:uid="{40E5A62D-DC70-4459-A245-192D60999FDA}"/>
    <cellStyle name="Cálculo 2 2 27 3" xfId="41007" xr:uid="{81B77AB9-2385-478A-B814-01C223BB3AF3}"/>
    <cellStyle name="Cálculo 2 2 28" xfId="7041" xr:uid="{7002CFA9-81E5-4677-B31F-D36DB9F1AA12}"/>
    <cellStyle name="Cálculo 2 2 28 2" xfId="24296" xr:uid="{B2D50011-A34B-4E57-A3FB-E84D82DDEBE4}"/>
    <cellStyle name="Cálculo 2 2 28 3" xfId="41318" xr:uid="{96CD9454-011A-4A6E-8A0C-9B3CD7F528D6}"/>
    <cellStyle name="Cálculo 2 2 29" xfId="7351" xr:uid="{0217BAD5-B9AD-4830-93CA-0F08C839708E}"/>
    <cellStyle name="Cálculo 2 2 29 2" xfId="24606" xr:uid="{05911653-3FA5-4A45-82F4-169936AD6975}"/>
    <cellStyle name="Cálculo 2 2 29 3" xfId="41628" xr:uid="{5F3D9EE2-7E31-4694-8FF1-7621E2F1A88E}"/>
    <cellStyle name="Cálculo 2 2 3" xfId="564" xr:uid="{FB51145C-42EA-41C5-8F25-8E5757C8AA94}"/>
    <cellStyle name="Cálculo 2 2 3 10" xfId="3528" xr:uid="{E3387D08-1FF8-48BA-84ED-DD47203A15D7}"/>
    <cellStyle name="Cálculo 2 2 3 10 2" xfId="20783" xr:uid="{41E1A4B6-5D12-41B0-B8DC-3D539B1112AB}"/>
    <cellStyle name="Cálculo 2 2 3 10 3" xfId="37805" xr:uid="{06C97C9B-69A4-4CB1-89D7-FFFCAC20DE91}"/>
    <cellStyle name="Cálculo 2 2 3 11" xfId="3835" xr:uid="{B84FD984-6A53-4BC9-8545-60CBA9BC786B}"/>
    <cellStyle name="Cálculo 2 2 3 11 2" xfId="21090" xr:uid="{96845D7A-660D-49F2-A8BC-27A04584CC23}"/>
    <cellStyle name="Cálculo 2 2 3 11 3" xfId="38112" xr:uid="{1F30C791-DDBB-4A08-9479-DEF8BC629771}"/>
    <cellStyle name="Cálculo 2 2 3 12" xfId="4140" xr:uid="{A472C131-7BE2-47ED-BC06-D2B9CDC43FB8}"/>
    <cellStyle name="Cálculo 2 2 3 12 2" xfId="21395" xr:uid="{9B1D1229-A169-46CE-B1D5-751C83398972}"/>
    <cellStyle name="Cálculo 2 2 3 12 3" xfId="38417" xr:uid="{A8C82342-193C-4FF2-A610-BF8F1D68FE78}"/>
    <cellStyle name="Cálculo 2 2 3 13" xfId="4441" xr:uid="{89068C79-FFBA-4BF0-8879-03627A86C1CD}"/>
    <cellStyle name="Cálculo 2 2 3 13 2" xfId="21696" xr:uid="{760E21D6-6B50-4814-AECB-C0366483F51E}"/>
    <cellStyle name="Cálculo 2 2 3 13 3" xfId="38718" xr:uid="{8B52893C-B1C3-4CF3-85FB-764E635CE438}"/>
    <cellStyle name="Cálculo 2 2 3 14" xfId="4739" xr:uid="{9D12F174-61D1-4E66-872C-7858C50BA748}"/>
    <cellStyle name="Cálculo 2 2 3 14 2" xfId="21994" xr:uid="{2C2C5CD8-0470-4B91-AF92-D2B586300DDE}"/>
    <cellStyle name="Cálculo 2 2 3 14 3" xfId="39016" xr:uid="{EA918EB0-F8A1-4C14-97FD-4AC6E359B97F}"/>
    <cellStyle name="Cálculo 2 2 3 15" xfId="5032" xr:uid="{C1C7BABE-63A1-4501-9313-A631BF924C62}"/>
    <cellStyle name="Cálculo 2 2 3 15 2" xfId="22287" xr:uid="{2960FEA8-FB88-48FD-9E9D-B2523D578D7A}"/>
    <cellStyle name="Cálculo 2 2 3 15 3" xfId="39309" xr:uid="{E89B8092-0511-4D52-8FC6-DA489B09195D}"/>
    <cellStyle name="Cálculo 2 2 3 16" xfId="5400" xr:uid="{E1142AFE-E8C5-4159-9D77-32DB04478812}"/>
    <cellStyle name="Cálculo 2 2 3 16 2" xfId="22655" xr:uid="{50AECDED-2145-4250-92E0-10C24128A68C}"/>
    <cellStyle name="Cálculo 2 2 3 16 3" xfId="39677" xr:uid="{46D2BA56-125D-4526-A774-A58391CA1952}"/>
    <cellStyle name="Cálculo 2 2 3 17" xfId="5778" xr:uid="{CA437FF5-BC4D-416D-A07B-01A4FB3FFAE1}"/>
    <cellStyle name="Cálculo 2 2 3 17 2" xfId="23033" xr:uid="{FA94CBB2-5C71-410F-9B53-9E31DA027C52}"/>
    <cellStyle name="Cálculo 2 2 3 17 3" xfId="40055" xr:uid="{2E7660EF-D35F-45EF-B820-6E9BE408C9BF}"/>
    <cellStyle name="Cálculo 2 2 3 18" xfId="6031" xr:uid="{64CE10E9-989B-4303-9C95-04322621231F}"/>
    <cellStyle name="Cálculo 2 2 3 18 2" xfId="23286" xr:uid="{C9C6963D-CE05-4297-9509-88B0A38066F4}"/>
    <cellStyle name="Cálculo 2 2 3 18 3" xfId="40308" xr:uid="{78D5971D-C088-4E6E-8539-5E80CAB71C5E}"/>
    <cellStyle name="Cálculo 2 2 3 19" xfId="6346" xr:uid="{6A5A2D75-B099-477C-9D63-BEF90C38A9A9}"/>
    <cellStyle name="Cálculo 2 2 3 19 2" xfId="23601" xr:uid="{368C3126-0AC7-4C0B-A335-44BE96C71577}"/>
    <cellStyle name="Cálculo 2 2 3 19 3" xfId="40623" xr:uid="{6DB2A9F6-B3B0-40C3-A472-D5A8A3634AA5}"/>
    <cellStyle name="Cálculo 2 2 3 2" xfId="1021" xr:uid="{CDCE2AF9-5902-40D3-8985-80E547FB0277}"/>
    <cellStyle name="Cálculo 2 2 3 2 2" xfId="18276" xr:uid="{7BA00551-F33F-44D0-A326-0AD2E7F8416F}"/>
    <cellStyle name="Cálculo 2 2 3 2 3" xfId="35298" xr:uid="{F2508D06-C915-44A8-99D4-FD28DBE24414}"/>
    <cellStyle name="Cálculo 2 2 3 20" xfId="6661" xr:uid="{46566820-791A-43DB-A803-4843DE5CF322}"/>
    <cellStyle name="Cálculo 2 2 3 20 2" xfId="23916" xr:uid="{7C0F8ADE-12A6-4F4A-A7AB-5847E913376D}"/>
    <cellStyle name="Cálculo 2 2 3 20 3" xfId="40938" xr:uid="{B1A0464A-093C-405C-9253-99CBF225D670}"/>
    <cellStyle name="Cálculo 2 2 3 21" xfId="6973" xr:uid="{786C1DB4-1541-4222-9D88-58FF375F50E7}"/>
    <cellStyle name="Cálculo 2 2 3 21 2" xfId="24228" xr:uid="{3E8325BA-7F18-43CA-9E6C-05EF23CD26BE}"/>
    <cellStyle name="Cálculo 2 2 3 21 3" xfId="41250" xr:uid="{E3C16457-BCE5-4E3D-AA58-2B9828924DE0}"/>
    <cellStyle name="Cálculo 2 2 3 22" xfId="7282" xr:uid="{F5516FED-8A38-4EC4-BB7D-6C1D956ED7FE}"/>
    <cellStyle name="Cálculo 2 2 3 22 2" xfId="24537" xr:uid="{3D29C489-9038-4722-AE70-2615E239891B}"/>
    <cellStyle name="Cálculo 2 2 3 22 3" xfId="41559" xr:uid="{A7CA0BC3-20DD-41B9-B714-340418112022}"/>
    <cellStyle name="Cálculo 2 2 3 23" xfId="7592" xr:uid="{6159C77F-6381-4512-9302-1658A7058F4F}"/>
    <cellStyle name="Cálculo 2 2 3 23 2" xfId="24847" xr:uid="{ACFD2008-248B-4F16-837A-1D868FB70FFD}"/>
    <cellStyle name="Cálculo 2 2 3 23 3" xfId="41869" xr:uid="{5A0853CE-2AF1-49B0-9D0D-C839C883A9FB}"/>
    <cellStyle name="Cálculo 2 2 3 24" xfId="7902" xr:uid="{91BF27C5-8B27-46C5-88ED-B4E954B3BFAC}"/>
    <cellStyle name="Cálculo 2 2 3 24 2" xfId="25157" xr:uid="{A7450EBB-0550-4A5F-B088-EC458880CA0A}"/>
    <cellStyle name="Cálculo 2 2 3 24 3" xfId="42179" xr:uid="{AAB6CD8C-6D5F-4533-8ACD-A1F427E17F1D}"/>
    <cellStyle name="Cálculo 2 2 3 25" xfId="8215" xr:uid="{85258BBC-8345-461E-9D64-62C7AEF44BBE}"/>
    <cellStyle name="Cálculo 2 2 3 25 2" xfId="25470" xr:uid="{ABE7BDC1-D5FD-4EBA-99CB-CE5B2966BD09}"/>
    <cellStyle name="Cálculo 2 2 3 25 3" xfId="42492" xr:uid="{38505F93-0258-43B5-9507-689B1CD51DC9}"/>
    <cellStyle name="Cálculo 2 2 3 26" xfId="8525" xr:uid="{3D7EEFE4-B7C7-49DE-91F5-20BAA1892CDC}"/>
    <cellStyle name="Cálculo 2 2 3 26 2" xfId="25780" xr:uid="{724E7112-AE07-4569-A052-B7129C95EB92}"/>
    <cellStyle name="Cálculo 2 2 3 26 3" xfId="42802" xr:uid="{D4D5B792-9577-4BEE-A166-84212820E444}"/>
    <cellStyle name="Cálculo 2 2 3 27" xfId="8833" xr:uid="{6CCF2E21-1A7C-47BE-83A4-7113A33ACE58}"/>
    <cellStyle name="Cálculo 2 2 3 27 2" xfId="26088" xr:uid="{BC40D541-DE85-4F28-9250-F5858EBD2937}"/>
    <cellStyle name="Cálculo 2 2 3 27 3" xfId="43110" xr:uid="{428BA186-0E38-41FE-AA9F-9685C466A0E0}"/>
    <cellStyle name="Cálculo 2 2 3 28" xfId="8204" xr:uid="{F47085A1-A485-44AC-9017-7494CBDCE73A}"/>
    <cellStyle name="Cálculo 2 2 3 28 2" xfId="25459" xr:uid="{578C6E62-9F5B-4117-BADC-277F3B160ACE}"/>
    <cellStyle name="Cálculo 2 2 3 28 3" xfId="42481" xr:uid="{5176A1CD-3D96-4392-BBBB-FEC9005B5F7E}"/>
    <cellStyle name="Cálculo 2 2 3 29" xfId="9457" xr:uid="{742C8348-29B0-477F-A65D-245CF545EF2D}"/>
    <cellStyle name="Cálculo 2 2 3 29 2" xfId="26712" xr:uid="{ED6B6B6F-4BB2-41DB-9B4E-95A08B152DF1}"/>
    <cellStyle name="Cálculo 2 2 3 29 3" xfId="43734" xr:uid="{7C2CB576-3510-445A-B357-899128FEB562}"/>
    <cellStyle name="Cálculo 2 2 3 3" xfId="1319" xr:uid="{A6F17EAD-371B-4768-A6E6-EDFF0B0325D7}"/>
    <cellStyle name="Cálculo 2 2 3 3 2" xfId="18574" xr:uid="{5A39CF9E-548A-47EC-843A-02D1ED7CAE69}"/>
    <cellStyle name="Cálculo 2 2 3 3 3" xfId="35596" xr:uid="{332E91A8-FB1D-4FF2-A979-22833F98463E}"/>
    <cellStyle name="Cálculo 2 2 3 30" xfId="9758" xr:uid="{DA28F9F0-45C5-4E5C-82A8-901D1FAF542E}"/>
    <cellStyle name="Cálculo 2 2 3 30 2" xfId="27013" xr:uid="{DB5E2AB6-2D4E-49B1-A429-C44C4B3CB0F5}"/>
    <cellStyle name="Cálculo 2 2 3 30 3" xfId="44035" xr:uid="{4F63169B-433B-4D90-8BBD-0BEE990DEF2B}"/>
    <cellStyle name="Cálculo 2 2 3 31" xfId="10058" xr:uid="{93F31339-340A-4606-84B8-8C2F96C677F9}"/>
    <cellStyle name="Cálculo 2 2 3 31 2" xfId="27313" xr:uid="{9DE7FFF6-28CD-4497-9979-3699CD333E3F}"/>
    <cellStyle name="Cálculo 2 2 3 31 3" xfId="44335" xr:uid="{82463050-DDCB-4F3B-9319-1D183CC304F7}"/>
    <cellStyle name="Cálculo 2 2 3 32" xfId="10351" xr:uid="{AF7F6EBE-5AC1-4920-BDDF-2A3830EC8691}"/>
    <cellStyle name="Cálculo 2 2 3 32 2" xfId="27606" xr:uid="{C3F34C1D-7DBC-41FC-B0BC-9537C91F03E2}"/>
    <cellStyle name="Cálculo 2 2 3 32 3" xfId="44628" xr:uid="{7E37BC2E-D85B-42BE-B375-E15F55C06C87}"/>
    <cellStyle name="Cálculo 2 2 3 33" xfId="10644" xr:uid="{FF81E29F-F8CC-4F08-BB6E-DD50FB6A4876}"/>
    <cellStyle name="Cálculo 2 2 3 33 2" xfId="27899" xr:uid="{1A276CDD-50F8-4D66-A2C7-A25E56CC53D9}"/>
    <cellStyle name="Cálculo 2 2 3 33 3" xfId="44921" xr:uid="{CA9D341E-1BBC-43A2-8B2D-E0713CEC99B6}"/>
    <cellStyle name="Cálculo 2 2 3 34" xfId="10929" xr:uid="{4593E6B1-06A9-4ED0-BF6A-5A35DE8B539A}"/>
    <cellStyle name="Cálculo 2 2 3 34 2" xfId="28184" xr:uid="{DC762444-9767-4E93-8E98-F400A51A2388}"/>
    <cellStyle name="Cálculo 2 2 3 34 3" xfId="45206" xr:uid="{83621C38-7FB5-40C8-8E46-82AE7E68F9E3}"/>
    <cellStyle name="Cálculo 2 2 3 35" xfId="11199" xr:uid="{3F9B8445-CC73-4DB3-8E6A-EFEB2E8657B7}"/>
    <cellStyle name="Cálculo 2 2 3 35 2" xfId="28454" xr:uid="{0014F4BC-3F5B-4CE3-9AE4-219758B57E59}"/>
    <cellStyle name="Cálculo 2 2 3 35 3" xfId="45476" xr:uid="{07FFA4B4-7AAC-46A0-B034-019F05F66AD9}"/>
    <cellStyle name="Cálculo 2 2 3 36" xfId="11450" xr:uid="{3494D99D-DAA4-48E1-8640-63904EA5F887}"/>
    <cellStyle name="Cálculo 2 2 3 36 2" xfId="28705" xr:uid="{09602F41-B16E-40F5-9B3C-7F51DF5AA61A}"/>
    <cellStyle name="Cálculo 2 2 3 36 3" xfId="45727" xr:uid="{F887940D-72CB-43D1-828E-86C143803C4E}"/>
    <cellStyle name="Cálculo 2 2 3 37" xfId="11959" xr:uid="{2DFB8A89-375F-4DA2-AAFF-C4DD2B9FC746}"/>
    <cellStyle name="Cálculo 2 2 3 37 2" xfId="29214" xr:uid="{2ABD34F3-EDC5-490C-8713-1AF276DF2EF6}"/>
    <cellStyle name="Cálculo 2 2 3 37 3" xfId="46138" xr:uid="{E46BCC1A-98E6-4A54-82A9-3594A34BF9A8}"/>
    <cellStyle name="Cálculo 2 2 3 38" xfId="12426" xr:uid="{4DEBA077-457C-4001-AA90-2E1A801D24E0}"/>
    <cellStyle name="Cálculo 2 2 3 38 2" xfId="29681" xr:uid="{B4AE5135-6303-4D07-A524-2BE9B00B3E05}"/>
    <cellStyle name="Cálculo 2 2 3 38 3" xfId="46551" xr:uid="{7B68D90F-2DCC-4D3A-9B78-15E8FD301B88}"/>
    <cellStyle name="Cálculo 2 2 3 39" xfId="12736" xr:uid="{82C741BA-BF5B-4C72-ACAA-9BD0B5D8B82B}"/>
    <cellStyle name="Cálculo 2 2 3 39 2" xfId="29991" xr:uid="{1E1B5932-4D46-4FC6-8988-4C5596B7F675}"/>
    <cellStyle name="Cálculo 2 2 3 39 3" xfId="46861" xr:uid="{979A2C14-6F01-4F99-9255-69A960943F1C}"/>
    <cellStyle name="Cálculo 2 2 3 4" xfId="1670" xr:uid="{20C0F572-2271-4904-9B56-D9B05DB20C8B}"/>
    <cellStyle name="Cálculo 2 2 3 4 2" xfId="18925" xr:uid="{74B4CC6E-65CF-41B6-9895-1A69D4A4BEF2}"/>
    <cellStyle name="Cálculo 2 2 3 4 3" xfId="35947" xr:uid="{EA9A183E-C32B-45A8-AACE-144CDCB80417}"/>
    <cellStyle name="Cálculo 2 2 3 40" xfId="12713" xr:uid="{3190C5D7-A2A4-4A88-AA71-8B30DDD81850}"/>
    <cellStyle name="Cálculo 2 2 3 40 2" xfId="29968" xr:uid="{EBF17754-804D-4F57-8711-079CF0307D13}"/>
    <cellStyle name="Cálculo 2 2 3 40 3" xfId="46838" xr:uid="{61BFE58B-5A55-44B8-B948-C4BC7B326292}"/>
    <cellStyle name="Cálculo 2 2 3 41" xfId="13071" xr:uid="{30AD6215-00AC-46A2-B9F6-56924A526016}"/>
    <cellStyle name="Cálculo 2 2 3 41 2" xfId="30326" xr:uid="{1BE4E49B-D605-41BF-8D65-8D5D3DEACAAF}"/>
    <cellStyle name="Cálculo 2 2 3 41 3" xfId="47196" xr:uid="{A7BC3A55-F3CC-4D61-8CC2-F9BB7B3DE67D}"/>
    <cellStyle name="Cálculo 2 2 3 42" xfId="13676" xr:uid="{03A22218-96A6-4D00-A52B-BFD788D53FD0}"/>
    <cellStyle name="Cálculo 2 2 3 42 2" xfId="30931" xr:uid="{5AFC9997-BC13-4DE0-842D-D51025897939}"/>
    <cellStyle name="Cálculo 2 2 3 42 3" xfId="47801" xr:uid="{62FD0808-6A2A-4588-A983-8D78691F5ECC}"/>
    <cellStyle name="Cálculo 2 2 3 43" xfId="13986" xr:uid="{C263253B-22F9-4157-8BBD-5A4ADE1CB76F}"/>
    <cellStyle name="Cálculo 2 2 3 43 2" xfId="31241" xr:uid="{5A69A235-9B63-4F8C-8CB0-A3178A0402DD}"/>
    <cellStyle name="Cálculo 2 2 3 43 3" xfId="48111" xr:uid="{116BCB9D-AF49-4F6D-94AC-DC501D3F93A4}"/>
    <cellStyle name="Cálculo 2 2 3 44" xfId="13618" xr:uid="{1E6594E5-41F7-43A6-B10C-72BF0194C8A9}"/>
    <cellStyle name="Cálculo 2 2 3 44 2" xfId="30873" xr:uid="{2BCF2B58-C83B-4B70-959B-E08923DC72C0}"/>
    <cellStyle name="Cálculo 2 2 3 44 3" xfId="47743" xr:uid="{3520EDD9-C619-41FC-952F-F0C522221EC1}"/>
    <cellStyle name="Cálculo 2 2 3 45" xfId="14614" xr:uid="{026FCA1F-0C95-47E6-94CF-790B6F83904C}"/>
    <cellStyle name="Cálculo 2 2 3 45 2" xfId="31869" xr:uid="{3389A272-1571-465E-AB41-582500F31437}"/>
    <cellStyle name="Cálculo 2 2 3 45 3" xfId="48739" xr:uid="{132C1279-5C94-4306-8225-C223973A576E}"/>
    <cellStyle name="Cálculo 2 2 3 46" xfId="14876" xr:uid="{13E4CAEC-7B57-4401-9C6B-6820ED7D239D}"/>
    <cellStyle name="Cálculo 2 2 3 46 2" xfId="32131" xr:uid="{798FED46-F1BA-4558-B13F-45898E7F8EB5}"/>
    <cellStyle name="Cálculo 2 2 3 46 3" xfId="49001" xr:uid="{99AB0209-D617-4D4D-993F-C46730ECC9F9}"/>
    <cellStyle name="Cálculo 2 2 3 47" xfId="15188" xr:uid="{446FD5B7-6CA1-451E-9033-5668BC9680F0}"/>
    <cellStyle name="Cálculo 2 2 3 47 2" xfId="32443" xr:uid="{DC56D00D-9D8F-49B2-A32F-E90A2688086A}"/>
    <cellStyle name="Cálculo 2 2 3 47 3" xfId="49313" xr:uid="{C9B6E244-DBE6-489B-AB40-7DC2ECA4BE59}"/>
    <cellStyle name="Cálculo 2 2 3 48" xfId="15495" xr:uid="{04288508-59BD-42AF-A3B3-95B48C3B0BB3}"/>
    <cellStyle name="Cálculo 2 2 3 48 2" xfId="32750" xr:uid="{CDC8EEE6-DB99-4C78-BB1B-523D12AAE5A0}"/>
    <cellStyle name="Cálculo 2 2 3 48 3" xfId="49620" xr:uid="{C2D97D00-843B-4DEE-910E-697F30AB1E4D}"/>
    <cellStyle name="Cálculo 2 2 3 49" xfId="15794" xr:uid="{8F714DBD-96F9-4CAD-BB54-C1CB733C392E}"/>
    <cellStyle name="Cálculo 2 2 3 49 2" xfId="33049" xr:uid="{1F96C786-EFB6-4FCF-94BF-E32FC043C58B}"/>
    <cellStyle name="Cálculo 2 2 3 49 3" xfId="49919" xr:uid="{79B17A85-4F6E-4E4C-A046-29B132EC6117}"/>
    <cellStyle name="Cálculo 2 2 3 5" xfId="1983" xr:uid="{34706363-7C28-4208-AF1D-7489C4064CD6}"/>
    <cellStyle name="Cálculo 2 2 3 5 2" xfId="19238" xr:uid="{6DA2E8D1-8C68-4848-BED5-1F1C94858960}"/>
    <cellStyle name="Cálculo 2 2 3 5 3" xfId="36260" xr:uid="{824A0DA7-5124-493F-AA3C-F4CB106D96B1}"/>
    <cellStyle name="Cálculo 2 2 3 50" xfId="16090" xr:uid="{F0CB7B7E-A8D7-4AC4-8C91-DFB501570D4A}"/>
    <cellStyle name="Cálculo 2 2 3 50 2" xfId="33345" xr:uid="{6351C817-3979-406D-98AB-438125FEF904}"/>
    <cellStyle name="Cálculo 2 2 3 50 3" xfId="50215" xr:uid="{ECA832DB-86D4-4A6F-9C74-42605629FF52}"/>
    <cellStyle name="Cálculo 2 2 3 51" xfId="16377" xr:uid="{980D673D-C64C-44AD-AC51-CF6225E92C6B}"/>
    <cellStyle name="Cálculo 2 2 3 51 2" xfId="33632" xr:uid="{47001FCD-7FA0-45FD-A3A3-7F64C243BDE9}"/>
    <cellStyle name="Cálculo 2 2 3 51 3" xfId="50502" xr:uid="{F3CD80E0-C6C9-4E5E-B06F-8CD6D5195F3C}"/>
    <cellStyle name="Cálculo 2 2 3 52" xfId="16652" xr:uid="{D5001378-79C2-4B08-866E-CA43A14A9EEB}"/>
    <cellStyle name="Cálculo 2 2 3 52 2" xfId="33907" xr:uid="{D995D43C-A77A-44EC-A67C-052B0BE450AE}"/>
    <cellStyle name="Cálculo 2 2 3 52 3" xfId="50777" xr:uid="{98FE2CAD-FD23-4219-99CB-07B2973B77A7}"/>
    <cellStyle name="Cálculo 2 2 3 53" xfId="16916" xr:uid="{6341E591-B168-42B1-A8E0-BC8B525AAA43}"/>
    <cellStyle name="Cálculo 2 2 3 53 2" xfId="34171" xr:uid="{B6D39688-6719-40AF-A450-6A24B5814991}"/>
    <cellStyle name="Cálculo 2 2 3 53 3" xfId="51041" xr:uid="{6A947B8E-579F-4200-8FC9-1F684A1F88C9}"/>
    <cellStyle name="Cálculo 2 2 3 54" xfId="17167" xr:uid="{BAAE124D-EA15-4FA9-ABDA-D28CBC320C6F}"/>
    <cellStyle name="Cálculo 2 2 3 54 2" xfId="34422" xr:uid="{A9A46E88-6C3C-4DE7-8C35-2E92A3246EF9}"/>
    <cellStyle name="Cálculo 2 2 3 54 3" xfId="51292" xr:uid="{5864DC8C-AB5F-4DFC-BEF4-4CC83EADC8B6}"/>
    <cellStyle name="Cálculo 2 2 3 55" xfId="17819" xr:uid="{DFF2E29C-86E2-47A5-AD25-A97BD99FE0B0}"/>
    <cellStyle name="Cálculo 2 2 3 56" xfId="34895" xr:uid="{5C650F4E-6C4C-42E0-8A93-0498897AADDA}"/>
    <cellStyle name="Cálculo 2 2 3 6" xfId="2293" xr:uid="{4DF13CEF-2E71-469F-BD66-0782AC82D760}"/>
    <cellStyle name="Cálculo 2 2 3 6 2" xfId="19548" xr:uid="{FEC42C83-1205-45ED-B6CF-E77A5A6FD0D5}"/>
    <cellStyle name="Cálculo 2 2 3 6 3" xfId="36570" xr:uid="{332F41EE-16FC-4BE2-8E38-E5275BBD0284}"/>
    <cellStyle name="Cálculo 2 2 3 7" xfId="2603" xr:uid="{3AE8197F-10DD-407D-BA98-C62347451534}"/>
    <cellStyle name="Cálculo 2 2 3 7 2" xfId="19858" xr:uid="{625DA2C9-69EB-4B72-8470-37D3FF7B8DD3}"/>
    <cellStyle name="Cálculo 2 2 3 7 3" xfId="36880" xr:uid="{FAD76DEF-90B8-4B52-9996-CBFC3B0E114E}"/>
    <cellStyle name="Cálculo 2 2 3 8" xfId="2910" xr:uid="{FEC25883-F6C3-48E9-A30C-C141BE1C5FAC}"/>
    <cellStyle name="Cálculo 2 2 3 8 2" xfId="20165" xr:uid="{16A67CA6-DAA3-491B-A415-80EDC5A23BF5}"/>
    <cellStyle name="Cálculo 2 2 3 8 3" xfId="37187" xr:uid="{9AB73BC0-0E35-400E-BD6D-0FB491532DE7}"/>
    <cellStyle name="Cálculo 2 2 3 9" xfId="3218" xr:uid="{C4574EE5-287C-48E6-80FE-9B73CD5A386F}"/>
    <cellStyle name="Cálculo 2 2 3 9 2" xfId="20473" xr:uid="{7B461AF6-839B-4BD5-A8AB-E100E49004B0}"/>
    <cellStyle name="Cálculo 2 2 3 9 3" xfId="37495" xr:uid="{DC2B90F0-B27D-4993-B4AD-9067D2D51411}"/>
    <cellStyle name="Cálculo 2 2 30" xfId="6962" xr:uid="{42BFA0B9-08AD-4901-9E3A-71835A8C2C46}"/>
    <cellStyle name="Cálculo 2 2 30 2" xfId="24217" xr:uid="{7F349DE0-4285-40CA-8885-DB658448990F}"/>
    <cellStyle name="Cálculo 2 2 30 3" xfId="41239" xr:uid="{8A1A754C-F34C-4870-9703-B393EF8A6F73}"/>
    <cellStyle name="Cálculo 2 2 31" xfId="7971" xr:uid="{8013E115-705D-4277-B773-B1F3791979C8}"/>
    <cellStyle name="Cálculo 2 2 31 2" xfId="25226" xr:uid="{F3D89975-1D6E-4650-859B-C28291998C28}"/>
    <cellStyle name="Cálculo 2 2 31 3" xfId="42248" xr:uid="{BC544277-7A3E-47B9-B453-E459549C316F}"/>
    <cellStyle name="Cálculo 2 2 32" xfId="8582" xr:uid="{CB380184-58C8-43A2-B188-B048CA051B53}"/>
    <cellStyle name="Cálculo 2 2 32 2" xfId="25837" xr:uid="{1D18EC49-5D20-422B-9450-DE7B3C6E41D7}"/>
    <cellStyle name="Cálculo 2 2 32 3" xfId="42859" xr:uid="{607884FF-8C13-4543-998A-C655F23F0401}"/>
    <cellStyle name="Cálculo 2 2 33" xfId="9305" xr:uid="{A3AE0280-EAAA-4AE7-9979-C633AFCF1E37}"/>
    <cellStyle name="Cálculo 2 2 33 2" xfId="26560" xr:uid="{B557CF36-262F-4455-A65A-9A5A38B56C47}"/>
    <cellStyle name="Cálculo 2 2 33 3" xfId="43582" xr:uid="{1CDB5638-EC30-4638-B3E9-4BAC516466A1}"/>
    <cellStyle name="Cálculo 2 2 34" xfId="8191" xr:uid="{7AE4EA93-1DD8-4920-B58A-8E80125F6012}"/>
    <cellStyle name="Cálculo 2 2 34 2" xfId="25446" xr:uid="{5B26230A-C1A0-4B60-BD85-2D70CDB29141}"/>
    <cellStyle name="Cálculo 2 2 34 3" xfId="42468" xr:uid="{FFF940AF-37FD-43BE-83FB-F830BBBB6106}"/>
    <cellStyle name="Cálculo 2 2 35" xfId="9524" xr:uid="{28AB9385-4661-407A-A199-20A713A63E71}"/>
    <cellStyle name="Cálculo 2 2 35 2" xfId="26779" xr:uid="{0C15DDC1-CB4A-4DE6-BAFD-344C3D4315B4}"/>
    <cellStyle name="Cálculo 2 2 35 3" xfId="43801" xr:uid="{F8BA1094-4450-4954-A1FE-3B6F9BC5CFE3}"/>
    <cellStyle name="Cálculo 2 2 36" xfId="9820" xr:uid="{E1979AA0-EA39-4C03-A837-1DB727C7F6FC}"/>
    <cellStyle name="Cálculo 2 2 36 2" xfId="27075" xr:uid="{FFDC6A6A-2ADB-4D81-A3C8-05476FE0F988}"/>
    <cellStyle name="Cálculo 2 2 36 3" xfId="44097" xr:uid="{65B5C789-F50B-406F-9366-A9CB6FDEDA45}"/>
    <cellStyle name="Cálculo 2 2 37" xfId="9446" xr:uid="{2FB63203-7D89-4078-B04A-18BD9ED729D9}"/>
    <cellStyle name="Cálculo 2 2 37 2" xfId="26701" xr:uid="{7C377C90-10CD-47F5-BDE2-D7E8D94F066B}"/>
    <cellStyle name="Cálculo 2 2 37 3" xfId="43723" xr:uid="{FB8FE10D-A1C9-4192-870A-2593D3ADC4AE}"/>
    <cellStyle name="Cálculo 2 2 38" xfId="10334" xr:uid="{799D623F-A15F-4389-83F6-E9FA90BBDD3E}"/>
    <cellStyle name="Cálculo 2 2 38 2" xfId="27589" xr:uid="{DE5BCDB6-C8AB-4188-9144-CC2475352FE7}"/>
    <cellStyle name="Cálculo 2 2 38 3" xfId="44611" xr:uid="{683D120F-DF66-4A9B-B84E-FBBE2FC493FB}"/>
    <cellStyle name="Cálculo 2 2 39" xfId="10623" xr:uid="{988AC572-3100-4311-AE8D-DF27ED921037}"/>
    <cellStyle name="Cálculo 2 2 39 2" xfId="27878" xr:uid="{1548D418-EF2B-4696-B8BA-3C748D81D1CD}"/>
    <cellStyle name="Cálculo 2 2 39 3" xfId="44900" xr:uid="{A34ED9B5-BD0C-4DA5-B46C-590A995991E0}"/>
    <cellStyle name="Cálculo 2 2 4" xfId="694" xr:uid="{35C82120-DAE8-4792-934C-05484E79EFFF}"/>
    <cellStyle name="Cálculo 2 2 4 10" xfId="3656" xr:uid="{63B9607A-852E-44E2-98CE-9A18D8BEE199}"/>
    <cellStyle name="Cálculo 2 2 4 10 2" xfId="20911" xr:uid="{912F5404-85FE-42E2-A886-CB55DF747F25}"/>
    <cellStyle name="Cálculo 2 2 4 10 3" xfId="37933" xr:uid="{B533D6DA-82EA-4F9C-ADA6-E34CC7B00710}"/>
    <cellStyle name="Cálculo 2 2 4 11" xfId="3963" xr:uid="{120D5102-3425-40F5-BC14-39D7E7E9F700}"/>
    <cellStyle name="Cálculo 2 2 4 11 2" xfId="21218" xr:uid="{D4DA7ED5-D5D6-4678-B7F0-8BC137A98FAA}"/>
    <cellStyle name="Cálculo 2 2 4 11 3" xfId="38240" xr:uid="{3648E8A5-C437-43D2-8F4B-F17471745DA9}"/>
    <cellStyle name="Cálculo 2 2 4 12" xfId="4264" xr:uid="{BFF00890-A143-4745-8E52-E7B726E637C5}"/>
    <cellStyle name="Cálculo 2 2 4 12 2" xfId="21519" xr:uid="{A6F331F1-1E00-404E-8A3C-7AE9B716770E}"/>
    <cellStyle name="Cálculo 2 2 4 12 3" xfId="38541" xr:uid="{565FA7F4-39B1-4959-BCCF-D29132CE1265}"/>
    <cellStyle name="Cálculo 2 2 4 13" xfId="4562" xr:uid="{FED37069-EBA7-414B-A1C9-6455E49C3561}"/>
    <cellStyle name="Cálculo 2 2 4 13 2" xfId="21817" xr:uid="{65F06DED-203B-41E8-A73F-D2719A9C89E8}"/>
    <cellStyle name="Cálculo 2 2 4 13 3" xfId="38839" xr:uid="{A464C078-501B-456B-B9CC-FC2F8FF2865C}"/>
    <cellStyle name="Cálculo 2 2 4 14" xfId="4861" xr:uid="{6D0EB163-F97C-45BB-9C0A-E9D21F6543AF}"/>
    <cellStyle name="Cálculo 2 2 4 14 2" xfId="22116" xr:uid="{022ADD68-92F0-4F6F-9D29-0A0EFB5F9BCF}"/>
    <cellStyle name="Cálculo 2 2 4 14 3" xfId="39138" xr:uid="{5D809D7E-17DF-4CCF-92A4-3AE814F9C4CB}"/>
    <cellStyle name="Cálculo 2 2 4 15" xfId="5143" xr:uid="{F7FAB692-F141-45BC-BAD9-95F595273355}"/>
    <cellStyle name="Cálculo 2 2 4 15 2" xfId="22398" xr:uid="{7263469B-072E-4631-97A3-8029A2BFB249}"/>
    <cellStyle name="Cálculo 2 2 4 15 3" xfId="39420" xr:uid="{D2F52E6B-2540-4C32-A93E-52F5F46E4D13}"/>
    <cellStyle name="Cálculo 2 2 4 16" xfId="5530" xr:uid="{3A57B289-1D05-44CC-8299-1667D64E5052}"/>
    <cellStyle name="Cálculo 2 2 4 16 2" xfId="22785" xr:uid="{31656465-1995-4102-83AA-F7A3D2FECDA6}"/>
    <cellStyle name="Cálculo 2 2 4 16 3" xfId="39807" xr:uid="{E9BFFBCC-8DD2-479B-A255-11268FA6610A}"/>
    <cellStyle name="Cálculo 2 2 4 17" xfId="5882" xr:uid="{09463E18-8CF8-48A7-AE10-06E8147C45B9}"/>
    <cellStyle name="Cálculo 2 2 4 17 2" xfId="23137" xr:uid="{FDD463AD-B973-4125-AADA-4A5E1AB03538}"/>
    <cellStyle name="Cálculo 2 2 4 17 3" xfId="40159" xr:uid="{72B37104-A203-41C1-8E36-A06CECB82A71}"/>
    <cellStyle name="Cálculo 2 2 4 18" xfId="6161" xr:uid="{6EA37664-EB93-42F8-BA01-F2EDACF0F8D1}"/>
    <cellStyle name="Cálculo 2 2 4 18 2" xfId="23416" xr:uid="{40E1CB8D-DDD9-48A8-9ACE-8F067AAF0DBC}"/>
    <cellStyle name="Cálculo 2 2 4 18 3" xfId="40438" xr:uid="{3917EE30-A42E-400E-A462-574E463FAAE5}"/>
    <cellStyle name="Cálculo 2 2 4 19" xfId="6476" xr:uid="{2EE8AE3D-F03C-4A55-992B-E6C6D359DA88}"/>
    <cellStyle name="Cálculo 2 2 4 19 2" xfId="23731" xr:uid="{6ED4FAF7-5898-40AD-A8C5-A41D6E9B5197}"/>
    <cellStyle name="Cálculo 2 2 4 19 3" xfId="40753" xr:uid="{AABC78B4-6281-4A69-B40C-17FDC1C4E871}"/>
    <cellStyle name="Cálculo 2 2 4 2" xfId="1143" xr:uid="{77AC04E9-4B69-40F8-AE83-4B2ED45E4E02}"/>
    <cellStyle name="Cálculo 2 2 4 2 2" xfId="18398" xr:uid="{35D09E76-609A-4000-A4D8-EBB9AD7B04AB}"/>
    <cellStyle name="Cálculo 2 2 4 2 3" xfId="35420" xr:uid="{6DED65DF-13AF-423E-9842-27E25467886E}"/>
    <cellStyle name="Cálculo 2 2 4 20" xfId="6791" xr:uid="{E9675E9B-CC99-46A3-A4FA-2F3FC831E026}"/>
    <cellStyle name="Cálculo 2 2 4 20 2" xfId="24046" xr:uid="{845032B6-00A1-4D71-A7D7-FCFB49C9C19D}"/>
    <cellStyle name="Cálculo 2 2 4 20 3" xfId="41068" xr:uid="{7EF3AFE5-C565-4EC8-893F-EE5A5954B38B}"/>
    <cellStyle name="Cálculo 2 2 4 21" xfId="7102" xr:uid="{C29B63EE-6DB0-4489-8D34-E96E4CF357E0}"/>
    <cellStyle name="Cálculo 2 2 4 21 2" xfId="24357" xr:uid="{870A6362-1B5B-40D0-83E8-0759ACFF2D4A}"/>
    <cellStyle name="Cálculo 2 2 4 21 3" xfId="41379" xr:uid="{5AFD7B88-3433-4D04-A689-6753E7883F39}"/>
    <cellStyle name="Cálculo 2 2 4 22" xfId="7412" xr:uid="{D00153CD-29B6-49E1-A336-936DCE5C850A}"/>
    <cellStyle name="Cálculo 2 2 4 22 2" xfId="24667" xr:uid="{5B79C765-FDCE-4644-B262-93117FAFEE11}"/>
    <cellStyle name="Cálculo 2 2 4 22 3" xfId="41689" xr:uid="{73DD82B6-2A29-4C49-A06C-AC5570587D69}"/>
    <cellStyle name="Cálculo 2 2 4 23" xfId="7722" xr:uid="{5C273291-665E-4FEA-B029-708DAB5053FA}"/>
    <cellStyle name="Cálculo 2 2 4 23 2" xfId="24977" xr:uid="{270303C7-1BE7-46BD-81BE-C663E963D5EF}"/>
    <cellStyle name="Cálculo 2 2 4 23 3" xfId="41999" xr:uid="{44F04997-02C9-4E22-8BDF-0A79C042CD07}"/>
    <cellStyle name="Cálculo 2 2 4 24" xfId="8032" xr:uid="{63103402-5BE1-4887-87A9-1FF9E0D34607}"/>
    <cellStyle name="Cálculo 2 2 4 24 2" xfId="25287" xr:uid="{52ED0541-2F56-4AB2-9BD2-5DCA82E2DEAB}"/>
    <cellStyle name="Cálculo 2 2 4 24 3" xfId="42309" xr:uid="{CC96442C-6E5C-488E-96EB-76AAC208FA25}"/>
    <cellStyle name="Cálculo 2 2 4 25" xfId="8345" xr:uid="{03C8154C-76C6-4D61-AB4A-5B4D1E52C10E}"/>
    <cellStyle name="Cálculo 2 2 4 25 2" xfId="25600" xr:uid="{CE3AA326-F989-47FD-BFA9-331A98C2DAC7}"/>
    <cellStyle name="Cálculo 2 2 4 25 3" xfId="42622" xr:uid="{05656BC6-BF6F-4A05-8F10-E36AB9E37558}"/>
    <cellStyle name="Cálculo 2 2 4 26" xfId="8653" xr:uid="{F8BC5486-806D-4579-A7BF-3B2650BC1C7E}"/>
    <cellStyle name="Cálculo 2 2 4 26 2" xfId="25908" xr:uid="{8F4D049C-67F0-4D1D-9A57-BD8FADE2E087}"/>
    <cellStyle name="Cálculo 2 2 4 26 3" xfId="42930" xr:uid="{D47B58C3-B2C6-4688-8007-FE461EDDD350}"/>
    <cellStyle name="Cálculo 2 2 4 27" xfId="8963" xr:uid="{82F9E44E-E75B-4EC4-8CDD-F6E5D3AD2769}"/>
    <cellStyle name="Cálculo 2 2 4 27 2" xfId="26218" xr:uid="{0ABA32F7-4A91-41D8-84C2-C8A02B146430}"/>
    <cellStyle name="Cálculo 2 2 4 27 3" xfId="43240" xr:uid="{55504FE0-A962-48D7-A5AA-A2A3814BEE4E}"/>
    <cellStyle name="Cálculo 2 2 4 28" xfId="9224" xr:uid="{9292348E-5F77-41B0-AB04-44B00D782E8C}"/>
    <cellStyle name="Cálculo 2 2 4 28 2" xfId="26479" xr:uid="{A954DD72-97A1-4D15-8481-1096C53BD253}"/>
    <cellStyle name="Cálculo 2 2 4 28 3" xfId="43501" xr:uid="{07771B1F-A769-4585-B320-5FB48CC440B9}"/>
    <cellStyle name="Cálculo 2 2 4 29" xfId="9585" xr:uid="{4FF8E331-89D5-4463-AA08-7CEEA59411F9}"/>
    <cellStyle name="Cálculo 2 2 4 29 2" xfId="26840" xr:uid="{E8165659-1460-446A-8F9C-E84E3DC9BE0E}"/>
    <cellStyle name="Cálculo 2 2 4 29 3" xfId="43862" xr:uid="{C236F4EF-0040-4B9F-B83A-3B80C9B7D687}"/>
    <cellStyle name="Cálculo 2 2 4 3" xfId="1434" xr:uid="{5EDD1E52-4168-4057-BBF3-F20F4A8A7771}"/>
    <cellStyle name="Cálculo 2 2 4 3 2" xfId="18689" xr:uid="{00C7922C-52B6-4717-8BBD-BBEBCDE4D588}"/>
    <cellStyle name="Cálculo 2 2 4 3 3" xfId="35711" xr:uid="{2B0B440D-A1DB-4430-BF64-A308DC584DBF}"/>
    <cellStyle name="Cálculo 2 2 4 30" xfId="9880" xr:uid="{62E0B292-3C3B-4688-BC30-AB048113DA36}"/>
    <cellStyle name="Cálculo 2 2 4 30 2" xfId="27135" xr:uid="{B2AC7D13-097F-4F7F-9903-A8A92CEE55B4}"/>
    <cellStyle name="Cálculo 2 2 4 30 3" xfId="44157" xr:uid="{B3412390-C883-408E-AB8E-0DAA87EA7F7A}"/>
    <cellStyle name="Cálculo 2 2 4 31" xfId="10180" xr:uid="{42DFB4D6-57C2-4DE1-9312-820CCE4F5C73}"/>
    <cellStyle name="Cálculo 2 2 4 31 2" xfId="27435" xr:uid="{1C0AC47B-C07C-4E1A-8DA6-2A3FB5A956DA}"/>
    <cellStyle name="Cálculo 2 2 4 31 3" xfId="44457" xr:uid="{E439AA29-8513-4F2A-8541-1984C0E57D2D}"/>
    <cellStyle name="Cálculo 2 2 4 32" xfId="10468" xr:uid="{2D23C98D-C540-4984-9A33-28BA435578EF}"/>
    <cellStyle name="Cálculo 2 2 4 32 2" xfId="27723" xr:uid="{20869F54-DD3E-4B42-A153-FDEB3DB8EB77}"/>
    <cellStyle name="Cálculo 2 2 4 32 3" xfId="44745" xr:uid="{D074F176-3DF5-4C98-BCF8-A51124317792}"/>
    <cellStyle name="Cálculo 2 2 4 33" xfId="10758" xr:uid="{307CD90F-CF9B-44B0-9448-4AB2BF00393F}"/>
    <cellStyle name="Cálculo 2 2 4 33 2" xfId="28013" xr:uid="{FD73BB9F-C3F3-4CD0-B8BD-1F15799FBEC2}"/>
    <cellStyle name="Cálculo 2 2 4 33 3" xfId="45035" xr:uid="{CAF6C72A-5F69-481C-AE89-E6E04E2350EB}"/>
    <cellStyle name="Cálculo 2 2 4 34" xfId="11032" xr:uid="{ED51D30A-74FF-4D6F-B4ED-1C6923B384A1}"/>
    <cellStyle name="Cálculo 2 2 4 34 2" xfId="28287" xr:uid="{66211990-DC08-44D7-A7E0-0565D1530462}"/>
    <cellStyle name="Cálculo 2 2 4 34 3" xfId="45309" xr:uid="{571297E6-A463-4BED-A2E7-AFB918530181}"/>
    <cellStyle name="Cálculo 2 2 4 35" xfId="11289" xr:uid="{5F9BF0E2-E018-4DAA-85FB-9162AF469096}"/>
    <cellStyle name="Cálculo 2 2 4 35 2" xfId="28544" xr:uid="{CECD7FDE-88A5-47BC-B35C-79F71E82A85E}"/>
    <cellStyle name="Cálculo 2 2 4 35 3" xfId="45566" xr:uid="{653875AB-3256-4B65-92D5-B7D0316EB83D}"/>
    <cellStyle name="Cálculo 2 2 4 36" xfId="11526" xr:uid="{F35B77C5-E74D-4C0E-BCAC-776DC15170CC}"/>
    <cellStyle name="Cálculo 2 2 4 36 2" xfId="28781" xr:uid="{76E692B2-32DD-4979-8550-67021BA43E43}"/>
    <cellStyle name="Cálculo 2 2 4 36 3" xfId="45803" xr:uid="{236F9770-C80C-43EA-B221-5EE466781430}"/>
    <cellStyle name="Cálculo 2 2 4 37" xfId="12089" xr:uid="{125947AC-EEB9-489E-81ED-591152DAD1AE}"/>
    <cellStyle name="Cálculo 2 2 4 37 2" xfId="29344" xr:uid="{2C853F4E-D4EE-4245-A717-A3E18057BE4E}"/>
    <cellStyle name="Cálculo 2 2 4 37 3" xfId="46214" xr:uid="{923C7689-3817-4777-BE8D-4006A8C64307}"/>
    <cellStyle name="Cálculo 2 2 4 38" xfId="12556" xr:uid="{431C0560-BD9C-4613-B20E-BEA94D3A7ACD}"/>
    <cellStyle name="Cálculo 2 2 4 38 2" xfId="29811" xr:uid="{351F10F6-9275-4D5B-B453-9D0013B88C5B}"/>
    <cellStyle name="Cálculo 2 2 4 38 3" xfId="46681" xr:uid="{CE60CE32-DE35-4246-975E-071BD64B14C0}"/>
    <cellStyle name="Cálculo 2 2 4 39" xfId="12866" xr:uid="{AA0A3674-8B43-4119-B157-94571ABF7943}"/>
    <cellStyle name="Cálculo 2 2 4 39 2" xfId="30121" xr:uid="{04ADB889-EAF1-4589-A20D-FA863AF85347}"/>
    <cellStyle name="Cálculo 2 2 4 39 3" xfId="46991" xr:uid="{3DD27637-B5B9-4034-936A-04598C389950}"/>
    <cellStyle name="Cálculo 2 2 4 4" xfId="1800" xr:uid="{6E72AF82-EEAD-4742-B71C-FB78BB2D64BA}"/>
    <cellStyle name="Cálculo 2 2 4 4 2" xfId="19055" xr:uid="{8EA2D7E8-6E3C-49AB-BB2D-29D2C8CB41D9}"/>
    <cellStyle name="Cálculo 2 2 4 4 3" xfId="36077" xr:uid="{5EF218CC-8CE7-4B6F-988B-888D8A5481A5}"/>
    <cellStyle name="Cálculo 2 2 4 40" xfId="13269" xr:uid="{B3D5D99E-5D9D-4E72-9135-95DEB6712206}"/>
    <cellStyle name="Cálculo 2 2 4 40 2" xfId="30524" xr:uid="{81F6048E-0EB7-45C1-971B-03A6CB0E1A30}"/>
    <cellStyle name="Cálculo 2 2 4 40 3" xfId="47394" xr:uid="{859224CE-4799-4964-AD9E-BB1AFBCE57D7}"/>
    <cellStyle name="Cálculo 2 2 4 41" xfId="12309" xr:uid="{64EE7F97-09BE-47F3-BFCB-D64A286FAB4D}"/>
    <cellStyle name="Cálculo 2 2 4 41 2" xfId="29564" xr:uid="{F574F45E-2B9C-45DA-8215-E5E78A2C05B2}"/>
    <cellStyle name="Cálculo 2 2 4 41 3" xfId="46434" xr:uid="{41E6BCC9-D1E2-4AE4-A3A7-A856DCAECBF2}"/>
    <cellStyle name="Cálculo 2 2 4 42" xfId="13806" xr:uid="{B83BAFD2-2DAE-44D3-9999-35F109697C80}"/>
    <cellStyle name="Cálculo 2 2 4 42 2" xfId="31061" xr:uid="{08B2B2CB-7547-4AAA-87CC-0006197647BA}"/>
    <cellStyle name="Cálculo 2 2 4 42 3" xfId="47931" xr:uid="{CE686D07-7B6A-46F2-A04C-516D7E67D19A}"/>
    <cellStyle name="Cálculo 2 2 4 43" xfId="14116" xr:uid="{7ECFD211-9004-4AE7-B82C-F0A556DAEC8C}"/>
    <cellStyle name="Cálculo 2 2 4 43 2" xfId="31371" xr:uid="{3066B6A9-9394-4A15-B15E-A4808335675D}"/>
    <cellStyle name="Cálculo 2 2 4 43 3" xfId="48241" xr:uid="{8D989B01-D28C-4EDC-A4D9-B7B059C3F160}"/>
    <cellStyle name="Cálculo 2 2 4 44" xfId="14030" xr:uid="{E258C7AB-138F-4763-85DB-26CD06474298}"/>
    <cellStyle name="Cálculo 2 2 4 44 2" xfId="31285" xr:uid="{522A52EB-038E-4E63-B8AB-04AB4D8A4F31}"/>
    <cellStyle name="Cálculo 2 2 4 44 3" xfId="48155" xr:uid="{C3F20656-EED7-436A-BB66-FC7FE1E10098}"/>
    <cellStyle name="Cálculo 2 2 4 45" xfId="14744" xr:uid="{A270831C-39A1-42D1-ACC9-B8D5A2B5251E}"/>
    <cellStyle name="Cálculo 2 2 4 45 2" xfId="31999" xr:uid="{85E8E50C-67DF-4568-BE3D-F36B88CC6164}"/>
    <cellStyle name="Cálculo 2 2 4 45 3" xfId="48869" xr:uid="{05B0305C-3FB3-4E81-A0F7-506BE0A0302F}"/>
    <cellStyle name="Cálculo 2 2 4 46" xfId="15006" xr:uid="{B2FE5571-CBC5-4CA1-8680-FA295746B2C0}"/>
    <cellStyle name="Cálculo 2 2 4 46 2" xfId="32261" xr:uid="{80F3D641-B0B0-4DAB-99FF-0A33C3A68865}"/>
    <cellStyle name="Cálculo 2 2 4 46 3" xfId="49131" xr:uid="{22E5CE75-1B43-4C7B-98EF-EA8A41DD19FE}"/>
    <cellStyle name="Cálculo 2 2 4 47" xfId="15315" xr:uid="{DF6F2C3C-98CD-4984-80C6-D3F59A205D81}"/>
    <cellStyle name="Cálculo 2 2 4 47 2" xfId="32570" xr:uid="{10691CA7-0216-448F-85AE-91D619D6B2DF}"/>
    <cellStyle name="Cálculo 2 2 4 47 3" xfId="49440" xr:uid="{C398B656-2009-41C1-8A6B-54BC67CF3267}"/>
    <cellStyle name="Cálculo 2 2 4 48" xfId="15620" xr:uid="{E0397F8A-CED4-4287-81B4-E74D9E4D5773}"/>
    <cellStyle name="Cálculo 2 2 4 48 2" xfId="32875" xr:uid="{7006862C-FE55-4090-BD6E-E681FE2B4FF4}"/>
    <cellStyle name="Cálculo 2 2 4 48 3" xfId="49745" xr:uid="{C6ACD401-DBE0-4C7E-BEED-7BD93F1F33C4}"/>
    <cellStyle name="Cálculo 2 2 4 49" xfId="15916" xr:uid="{020703E4-CAA4-4776-A40F-27488E97EA2D}"/>
    <cellStyle name="Cálculo 2 2 4 49 2" xfId="33171" xr:uid="{2625DE24-3428-492B-8348-D401D3E55D5E}"/>
    <cellStyle name="Cálculo 2 2 4 49 3" xfId="50041" xr:uid="{7BD4D6A7-2773-4200-B5BA-4124E7DAE5B6}"/>
    <cellStyle name="Cálculo 2 2 4 5" xfId="2113" xr:uid="{20E279B7-8984-4574-A4AD-B178AF9DB4E3}"/>
    <cellStyle name="Cálculo 2 2 4 5 2" xfId="19368" xr:uid="{0B93B5C6-B871-4E49-8C8A-D7CE05C21860}"/>
    <cellStyle name="Cálculo 2 2 4 5 3" xfId="36390" xr:uid="{F4A40D14-CFD3-4E93-87C8-8244492AE5FE}"/>
    <cellStyle name="Cálculo 2 2 4 50" xfId="16208" xr:uid="{18C1F104-FB01-4F72-9DDC-0A919C84B7CF}"/>
    <cellStyle name="Cálculo 2 2 4 50 2" xfId="33463" xr:uid="{4287AB86-82F0-465A-A291-7BFA1CD0895F}"/>
    <cellStyle name="Cálculo 2 2 4 50 3" xfId="50333" xr:uid="{8861D283-4416-43F5-96CA-DDA5C9FDA3DA}"/>
    <cellStyle name="Cálculo 2 2 4 51" xfId="16486" xr:uid="{15ED6874-827F-44CB-BEEE-1FCDFE770A6A}"/>
    <cellStyle name="Cálculo 2 2 4 51 2" xfId="33741" xr:uid="{920D1124-1A04-4C66-AB9E-4CDB67B22346}"/>
    <cellStyle name="Cálculo 2 2 4 51 3" xfId="50611" xr:uid="{AFCA163F-8E8A-456E-8DD5-0601594971E7}"/>
    <cellStyle name="Cálculo 2 2 4 52" xfId="16754" xr:uid="{95320F16-8230-4535-949C-12C568C5480A}"/>
    <cellStyle name="Cálculo 2 2 4 52 2" xfId="34009" xr:uid="{36B5805F-C182-43E0-BFBB-293CE29980BF}"/>
    <cellStyle name="Cálculo 2 2 4 52 3" xfId="50879" xr:uid="{DAFF38F2-2315-47CD-98C4-BC175B97B678}"/>
    <cellStyle name="Cálculo 2 2 4 53" xfId="17006" xr:uid="{4A360A9F-FEB5-45F3-A16D-EAF10E4B3EDD}"/>
    <cellStyle name="Cálculo 2 2 4 53 2" xfId="34261" xr:uid="{9442A24F-F936-4A76-B9EE-5555110E6B9F}"/>
    <cellStyle name="Cálculo 2 2 4 53 3" xfId="51131" xr:uid="{0057E0DF-0A73-47D6-B870-846B04722DF6}"/>
    <cellStyle name="Cálculo 2 2 4 54" xfId="17243" xr:uid="{B58B2285-832D-41CA-ABC6-669C217D5204}"/>
    <cellStyle name="Cálculo 2 2 4 54 2" xfId="34498" xr:uid="{34550A9D-55C2-47BF-BE88-EEB831796A15}"/>
    <cellStyle name="Cálculo 2 2 4 54 3" xfId="51368" xr:uid="{BD5F80D8-54EA-418C-BF27-57CC260B3B09}"/>
    <cellStyle name="Cálculo 2 2 4 55" xfId="17949" xr:uid="{3FA063BB-4D66-4B98-A4F8-06D9875E37A6}"/>
    <cellStyle name="Cálculo 2 2 4 56" xfId="34971" xr:uid="{08729016-B589-4797-A5EE-6D51884BC848}"/>
    <cellStyle name="Cálculo 2 2 4 6" xfId="2423" xr:uid="{BF28EBF8-3047-434B-93A7-CED03DEF34AE}"/>
    <cellStyle name="Cálculo 2 2 4 6 2" xfId="19678" xr:uid="{DA95A714-AE1E-4A04-AC99-9F2AD1A3A145}"/>
    <cellStyle name="Cálculo 2 2 4 6 3" xfId="36700" xr:uid="{E6480509-96E5-4B80-980B-DD8481E52E05}"/>
    <cellStyle name="Cálculo 2 2 4 7" xfId="2732" xr:uid="{318F131E-2846-4696-BAE9-38A0629C465D}"/>
    <cellStyle name="Cálculo 2 2 4 7 2" xfId="19987" xr:uid="{0558EE2E-BDC4-4EFE-B843-5AB592EC7248}"/>
    <cellStyle name="Cálculo 2 2 4 7 3" xfId="37009" xr:uid="{1893905C-9749-4407-8787-7EA751B0F4A5}"/>
    <cellStyle name="Cálculo 2 2 4 8" xfId="3038" xr:uid="{688B7012-A7BD-4A5B-A496-C9E0DFF28ECA}"/>
    <cellStyle name="Cálculo 2 2 4 8 2" xfId="20293" xr:uid="{8D1CF0CB-A8BE-48B7-B0F3-7F7D9F771177}"/>
    <cellStyle name="Cálculo 2 2 4 8 3" xfId="37315" xr:uid="{F2E6B530-0718-44F4-8589-E598D495DEB7}"/>
    <cellStyle name="Cálculo 2 2 4 9" xfId="3348" xr:uid="{B32BC312-C111-442E-8A8D-7AD9D1AE253F}"/>
    <cellStyle name="Cálculo 2 2 4 9 2" xfId="20603" xr:uid="{91AEF2AF-313D-4F78-9CDE-B6F746B669E1}"/>
    <cellStyle name="Cálculo 2 2 4 9 3" xfId="37625" xr:uid="{441C91E5-E7A1-47E5-8A0A-F07D0C91159A}"/>
    <cellStyle name="Cálculo 2 2 40" xfId="10105" xr:uid="{0EAEE0E6-CE6D-4C2C-8F21-CD2B5893A8F9}"/>
    <cellStyle name="Cálculo 2 2 40 2" xfId="27360" xr:uid="{AF004C66-33F9-4A2C-9BAD-25A307250415}"/>
    <cellStyle name="Cálculo 2 2 40 3" xfId="44382" xr:uid="{12DBD660-5847-45FC-BECE-F32958197D01}"/>
    <cellStyle name="Cálculo 2 2 41" xfId="11771" xr:uid="{D62FF288-E3A6-4EFC-8D3A-730659574142}"/>
    <cellStyle name="Cálculo 2 2 41 2" xfId="29026" xr:uid="{F93F7F43-8BB1-4FE7-B8F0-D39939702410}"/>
    <cellStyle name="Cálculo 2 2 41 3" xfId="46026" xr:uid="{B64DE5A7-CF31-4264-B590-C379BADA15F0}"/>
    <cellStyle name="Cálculo 2 2 42" xfId="12238" xr:uid="{87C8AE0D-C451-4A32-BDE0-4F46252C9B1B}"/>
    <cellStyle name="Cálculo 2 2 42 2" xfId="29493" xr:uid="{C44FBDED-0A73-40A6-BADA-51ACA419E606}"/>
    <cellStyle name="Cálculo 2 2 42 3" xfId="46363" xr:uid="{3FE9BB97-02E3-49C4-A38D-51B63CBD30DB}"/>
    <cellStyle name="Cálculo 2 2 43" xfId="11727" xr:uid="{BAA495C1-4BDC-4A64-9F94-8CB19359C92A}"/>
    <cellStyle name="Cálculo 2 2 43 2" xfId="28982" xr:uid="{D3091689-81F3-4258-B34D-031782CBBA71}"/>
    <cellStyle name="Cálculo 2 2 43 3" xfId="45994" xr:uid="{E95C7A07-371D-45B8-8A23-E618FEA22D01}"/>
    <cellStyle name="Cálculo 2 2 44" xfId="12402" xr:uid="{E908A8E2-BC96-4677-A066-EB93DC17D137}"/>
    <cellStyle name="Cálculo 2 2 44 2" xfId="29657" xr:uid="{B2C4A586-0432-4782-B518-5FBF9E070F3B}"/>
    <cellStyle name="Cálculo 2 2 44 3" xfId="46527" xr:uid="{91D20521-6F35-4177-A0C1-5357359F85C9}"/>
    <cellStyle name="Cálculo 2 2 45" xfId="12721" xr:uid="{9FE71CE6-F1D3-41B7-9611-AC9B0B05EB95}"/>
    <cellStyle name="Cálculo 2 2 45 2" xfId="29976" xr:uid="{8ED2517F-2508-41FB-9135-CDD271A5FC8C}"/>
    <cellStyle name="Cálculo 2 2 45 3" xfId="46846" xr:uid="{7AD248B6-9FDE-4AB1-A042-85936E72CA00}"/>
    <cellStyle name="Cálculo 2 2 46" xfId="13430" xr:uid="{9B2B4828-2DE0-40C1-9650-A2FE7250F0F3}"/>
    <cellStyle name="Cálculo 2 2 46 2" xfId="30685" xr:uid="{BEFC09A4-6B8F-481B-B241-643872FCE214}"/>
    <cellStyle name="Cálculo 2 2 46 3" xfId="47555" xr:uid="{E0B47F88-D6EB-492C-8226-76D2CD794A6E}"/>
    <cellStyle name="Cálculo 2 2 47" xfId="13159" xr:uid="{D453B3D7-B3CB-4031-9096-2962C7BACB0C}"/>
    <cellStyle name="Cálculo 2 2 47 2" xfId="30414" xr:uid="{BA860840-943E-497D-BC00-269FF94B1D17}"/>
    <cellStyle name="Cálculo 2 2 47 3" xfId="47284" xr:uid="{A181A2F6-030F-4512-9CA8-6520862ACBA6}"/>
    <cellStyle name="Cálculo 2 2 48" xfId="13665" xr:uid="{75593756-3E5D-409D-9528-168E32068661}"/>
    <cellStyle name="Cálculo 2 2 48 2" xfId="30920" xr:uid="{7A1E0674-C48D-4F4C-83CD-717491BA1E77}"/>
    <cellStyle name="Cálculo 2 2 48 3" xfId="47790" xr:uid="{0EE150F4-397E-4D23-9111-5095E6DA686B}"/>
    <cellStyle name="Cálculo 2 2 49" xfId="14801" xr:uid="{49BEF4FB-FD0C-42FA-BBD4-8544A7125001}"/>
    <cellStyle name="Cálculo 2 2 49 2" xfId="32056" xr:uid="{A364F268-6AFA-496A-A7E8-29D466CA785A}"/>
    <cellStyle name="Cálculo 2 2 49 3" xfId="48926" xr:uid="{622924F4-9632-40CF-A8C5-B5C25E66D99F}"/>
    <cellStyle name="Cálculo 2 2 5" xfId="519" xr:uid="{F77691E2-C2DB-4C17-939C-7B5F88216B67}"/>
    <cellStyle name="Cálculo 2 2 5 10" xfId="3483" xr:uid="{22CFA42C-9CE5-4436-8F82-5E065D8BA8D3}"/>
    <cellStyle name="Cálculo 2 2 5 10 2" xfId="20738" xr:uid="{D4C44FBB-5E31-4423-9D52-C4041D5B247B}"/>
    <cellStyle name="Cálculo 2 2 5 10 3" xfId="37760" xr:uid="{FCC131F2-3779-46C6-9047-EB6C80753A7F}"/>
    <cellStyle name="Cálculo 2 2 5 11" xfId="3791" xr:uid="{9377F4D0-8D75-4A0B-A1D9-EEE7779ECD44}"/>
    <cellStyle name="Cálculo 2 2 5 11 2" xfId="21046" xr:uid="{C3400C63-98BE-4A2B-804B-E5270CF0A268}"/>
    <cellStyle name="Cálculo 2 2 5 11 3" xfId="38068" xr:uid="{C028A987-2577-420B-AC1B-2E6E87305FEA}"/>
    <cellStyle name="Cálculo 2 2 5 12" xfId="4097" xr:uid="{6F550B95-7058-49A3-8769-CE00CF37122A}"/>
    <cellStyle name="Cálculo 2 2 5 12 2" xfId="21352" xr:uid="{5441296B-F894-4BAC-943E-C3DF7C430006}"/>
    <cellStyle name="Cálculo 2 2 5 12 3" xfId="38374" xr:uid="{243CBA36-7B06-45EF-BBF1-215EB4A30832}"/>
    <cellStyle name="Cálculo 2 2 5 13" xfId="4402" xr:uid="{E3CB09B6-C659-402C-AFE2-E4F951221C21}"/>
    <cellStyle name="Cálculo 2 2 5 13 2" xfId="21657" xr:uid="{7AA5D3E2-72C7-46FF-9219-244F0E2B9069}"/>
    <cellStyle name="Cálculo 2 2 5 13 3" xfId="38679" xr:uid="{2C7BDB1B-F1C8-4C31-83DD-D6E6B793A676}"/>
    <cellStyle name="Cálculo 2 2 5 14" xfId="4697" xr:uid="{80813365-3AB0-4439-8C01-A956C2FB4CE6}"/>
    <cellStyle name="Cálculo 2 2 5 14 2" xfId="21952" xr:uid="{442A6B25-F11C-44B6-80D7-E0CABE24BE4A}"/>
    <cellStyle name="Cálculo 2 2 5 14 3" xfId="38974" xr:uid="{D452F071-0A84-471F-A44A-C3C1DC528673}"/>
    <cellStyle name="Cálculo 2 2 5 15" xfId="4995" xr:uid="{DECD190D-3938-455F-AD3B-7FBDD13A277F}"/>
    <cellStyle name="Cálculo 2 2 5 15 2" xfId="22250" xr:uid="{0C8F0C68-E4E1-49B8-9696-5873F8CBF030}"/>
    <cellStyle name="Cálculo 2 2 5 15 3" xfId="39272" xr:uid="{F88BA476-07FF-4CDC-B64D-65868A20C662}"/>
    <cellStyle name="Cálculo 2 2 5 16" xfId="5355" xr:uid="{A136BD24-C43E-40B0-8FBF-00CE04889BE9}"/>
    <cellStyle name="Cálculo 2 2 5 16 2" xfId="22610" xr:uid="{080A8515-7197-44D2-A2DE-14FF88E3927D}"/>
    <cellStyle name="Cálculo 2 2 5 16 3" xfId="39632" xr:uid="{C1179A3F-241C-42A9-A8A2-C40C0687B247}"/>
    <cellStyle name="Cálculo 2 2 5 17" xfId="5458" xr:uid="{FEC3DE4A-3E8B-437C-82A3-DC3295A85ACE}"/>
    <cellStyle name="Cálculo 2 2 5 17 2" xfId="22713" xr:uid="{F6EC7457-B219-4D62-B4D0-1BAFA173A188}"/>
    <cellStyle name="Cálculo 2 2 5 17 3" xfId="39735" xr:uid="{F58210FE-2502-4997-82BC-0281797B60E3}"/>
    <cellStyle name="Cálculo 2 2 5 18" xfId="5986" xr:uid="{FA5A6055-FD26-49B3-873A-862F4AD00891}"/>
    <cellStyle name="Cálculo 2 2 5 18 2" xfId="23241" xr:uid="{E1A5CD9F-BF3E-4B40-9F6B-A4AC7D6ECA09}"/>
    <cellStyle name="Cálculo 2 2 5 18 3" xfId="40263" xr:uid="{6A6AC14C-7D09-4F42-9478-4B4DBEFF1102}"/>
    <cellStyle name="Cálculo 2 2 5 19" xfId="6301" xr:uid="{9EA83A13-B88F-4713-91E7-AE28D0A9ED97}"/>
    <cellStyle name="Cálculo 2 2 5 19 2" xfId="23556" xr:uid="{3BA8870A-E4DA-4059-AAB5-13C71AD592B0}"/>
    <cellStyle name="Cálculo 2 2 5 19 3" xfId="40578" xr:uid="{859C2481-8A31-4070-AE7A-7BF373C06378}"/>
    <cellStyle name="Cálculo 2 2 5 2" xfId="978" xr:uid="{E3F0D09E-11FC-43D5-B720-854F4E6E72E5}"/>
    <cellStyle name="Cálculo 2 2 5 2 2" xfId="18233" xr:uid="{075D8164-8F59-4E75-84A2-42966E0DD630}"/>
    <cellStyle name="Cálculo 2 2 5 2 3" xfId="35255" xr:uid="{9C7F3D06-7A76-4AEA-AEB0-66DF39FA1830}"/>
    <cellStyle name="Cálculo 2 2 5 20" xfId="6616" xr:uid="{E87A0C9E-7BF5-43D1-B77E-DBEA9878FC19}"/>
    <cellStyle name="Cálculo 2 2 5 20 2" xfId="23871" xr:uid="{77D3F4B6-D117-44E5-83A8-D31287F41969}"/>
    <cellStyle name="Cálculo 2 2 5 20 3" xfId="40893" xr:uid="{70C80DE3-9304-4DD7-8336-95DF8FA32662}"/>
    <cellStyle name="Cálculo 2 2 5 21" xfId="6928" xr:uid="{1B32150E-E206-48BE-AA12-A21B3B3D18A0}"/>
    <cellStyle name="Cálculo 2 2 5 21 2" xfId="24183" xr:uid="{9821DE52-985E-4F62-95EB-0CDEDF5D936B}"/>
    <cellStyle name="Cálculo 2 2 5 21 3" xfId="41205" xr:uid="{F705C154-EF1A-4457-86ED-6236C6A8DE3E}"/>
    <cellStyle name="Cálculo 2 2 5 22" xfId="7237" xr:uid="{AA6F02E6-AD75-4591-8623-6FC3D0952E3E}"/>
    <cellStyle name="Cálculo 2 2 5 22 2" xfId="24492" xr:uid="{C2F76F07-FEDE-46D6-8082-57B6C6A6C12D}"/>
    <cellStyle name="Cálculo 2 2 5 22 3" xfId="41514" xr:uid="{FB60CDCB-2E14-4403-B9B9-1FCBC4B973C6}"/>
    <cellStyle name="Cálculo 2 2 5 23" xfId="7547" xr:uid="{9E3D7B06-86AC-4F5C-B9A7-418A39D759BD}"/>
    <cellStyle name="Cálculo 2 2 5 23 2" xfId="24802" xr:uid="{C76494BF-B4B0-4B31-BB56-C12DAA8F03D2}"/>
    <cellStyle name="Cálculo 2 2 5 23 3" xfId="41824" xr:uid="{8003B478-74A5-4985-BC40-CD98061E8829}"/>
    <cellStyle name="Cálculo 2 2 5 24" xfId="7857" xr:uid="{3C224F9E-E7C8-4C04-ADE6-68DBEB426DA6}"/>
    <cellStyle name="Cálculo 2 2 5 24 2" xfId="25112" xr:uid="{EA9621BD-BFEB-4ADF-AC68-87C587758672}"/>
    <cellStyle name="Cálculo 2 2 5 24 3" xfId="42134" xr:uid="{FE060835-4689-4253-9E87-8C53E7D9ABA2}"/>
    <cellStyle name="Cálculo 2 2 5 25" xfId="8170" xr:uid="{9BD83E6B-62CC-4995-9CE6-3D7D42650504}"/>
    <cellStyle name="Cálculo 2 2 5 25 2" xfId="25425" xr:uid="{9ED18E51-B439-4B38-A1AD-8311921D968B}"/>
    <cellStyle name="Cálculo 2 2 5 25 3" xfId="42447" xr:uid="{17155878-909D-4204-99D2-E5624531F344}"/>
    <cellStyle name="Cálculo 2 2 5 26" xfId="8480" xr:uid="{147824F1-E83B-4AA2-AE3F-5CA995BA13CC}"/>
    <cellStyle name="Cálculo 2 2 5 26 2" xfId="25735" xr:uid="{1AF3A069-77A0-4792-8A1F-823CBA3D63CA}"/>
    <cellStyle name="Cálculo 2 2 5 26 3" xfId="42757" xr:uid="{CDA932D8-1834-4DFC-B61E-51AD7D60446E}"/>
    <cellStyle name="Cálculo 2 2 5 27" xfId="8788" xr:uid="{CE341D1D-A90D-4E60-9FF0-6098E396E91B}"/>
    <cellStyle name="Cálculo 2 2 5 27 2" xfId="26043" xr:uid="{6A42FF43-AE43-450C-8BBC-F1589CE3CC0C}"/>
    <cellStyle name="Cálculo 2 2 5 27 3" xfId="43065" xr:uid="{0F40490F-B959-4DCB-81AB-E29B93D73567}"/>
    <cellStyle name="Cálculo 2 2 5 28" xfId="9143" xr:uid="{F5B2671E-F510-4602-A512-4019128845C2}"/>
    <cellStyle name="Cálculo 2 2 5 28 2" xfId="26398" xr:uid="{650E987A-F4AB-4F3D-8379-9AD23C8BDFB7}"/>
    <cellStyle name="Cálculo 2 2 5 28 3" xfId="43420" xr:uid="{2C586FB8-6F88-43A2-8FAD-B8457B6721E4}"/>
    <cellStyle name="Cálculo 2 2 5 29" xfId="9412" xr:uid="{0D3FD5CF-2123-4593-99D9-22D30D70B25B}"/>
    <cellStyle name="Cálculo 2 2 5 29 2" xfId="26667" xr:uid="{83188666-FD3B-47C8-B81D-C61D45B157F5}"/>
    <cellStyle name="Cálculo 2 2 5 29 3" xfId="43689" xr:uid="{AA24C82F-A380-4617-81BF-A81F49EBB62A}"/>
    <cellStyle name="Cálculo 2 2 5 3" xfId="1280" xr:uid="{A91CC78A-E307-4C9B-B576-E64FDF6D5EED}"/>
    <cellStyle name="Cálculo 2 2 5 3 2" xfId="18535" xr:uid="{22521D23-4DE4-41A1-A9BB-5F220791E838}"/>
    <cellStyle name="Cálculo 2 2 5 3 3" xfId="35557" xr:uid="{51C9E2BB-23DA-4FF6-9C13-CC8C4F547070}"/>
    <cellStyle name="Cálculo 2 2 5 30" xfId="9720" xr:uid="{543E7CB4-1AF7-4D56-BB6B-329B94BD70A6}"/>
    <cellStyle name="Cálculo 2 2 5 30 2" xfId="26975" xr:uid="{ED0BCB80-5851-4470-ABA9-0DD5EE1BBA6F}"/>
    <cellStyle name="Cálculo 2 2 5 30 3" xfId="43997" xr:uid="{9E52F28B-EC25-4C2A-9D74-77570C29EF7C}"/>
    <cellStyle name="Cálculo 2 2 5 31" xfId="10015" xr:uid="{C3809164-5F11-4DE5-9D48-AD3AAB7244A4}"/>
    <cellStyle name="Cálculo 2 2 5 31 2" xfId="27270" xr:uid="{B8F685D1-E9C9-46E8-8D76-1162C2445DDD}"/>
    <cellStyle name="Cálculo 2 2 5 31 3" xfId="44292" xr:uid="{7C8841F1-7EE9-4B7D-8781-03504D1C761F}"/>
    <cellStyle name="Cálculo 2 2 5 32" xfId="10313" xr:uid="{598F0C39-8100-4443-979D-7DC81591F690}"/>
    <cellStyle name="Cálculo 2 2 5 32 2" xfId="27568" xr:uid="{46E3251A-F294-497B-9BFF-371393CB4EBD}"/>
    <cellStyle name="Cálculo 2 2 5 32 3" xfId="44590" xr:uid="{994928A1-65C7-46FC-B0B1-B6824084F216}"/>
    <cellStyle name="Cálculo 2 2 5 33" xfId="10603" xr:uid="{F2E63FC2-3C62-422C-A938-4199E765FA4D}"/>
    <cellStyle name="Cálculo 2 2 5 33 2" xfId="27858" xr:uid="{7FA40DDB-ED29-4DFF-A69E-BF1F046A076D}"/>
    <cellStyle name="Cálculo 2 2 5 33 3" xfId="44880" xr:uid="{C7914759-F4D8-49EF-A46D-1D7F7310A1C4}"/>
    <cellStyle name="Cálculo 2 2 5 34" xfId="10893" xr:uid="{D42362BD-166F-4552-BA32-4306DFC10B95}"/>
    <cellStyle name="Cálculo 2 2 5 34 2" xfId="28148" xr:uid="{5C7B5238-2984-4E97-8761-8FEFAA2106B3}"/>
    <cellStyle name="Cálculo 2 2 5 34 3" xfId="45170" xr:uid="{31CB9FBA-B251-4972-A5A4-13CFA154EC2E}"/>
    <cellStyle name="Cálculo 2 2 5 35" xfId="11168" xr:uid="{779D6887-02F9-4A2B-85D8-18F34A295992}"/>
    <cellStyle name="Cálculo 2 2 5 35 2" xfId="28423" xr:uid="{0E40A56D-0E5C-47BD-AB6B-C11C0887F779}"/>
    <cellStyle name="Cálculo 2 2 5 35 3" xfId="45445" xr:uid="{9B6C0905-6AE5-40C1-A31E-AE81CD0EF1E9}"/>
    <cellStyle name="Cálculo 2 2 5 36" xfId="11422" xr:uid="{C9BDC9CC-B8FB-4A84-8C56-CBE563D77313}"/>
    <cellStyle name="Cálculo 2 2 5 36 2" xfId="28677" xr:uid="{A37A9FC4-7C68-4867-B3C9-9CAC8CBCAB17}"/>
    <cellStyle name="Cálculo 2 2 5 36 3" xfId="45699" xr:uid="{D082FB16-8CC5-4E93-B534-A722C8EA4C72}"/>
    <cellStyle name="Cálculo 2 2 5 37" xfId="11914" xr:uid="{9C6CEC01-B03E-4BAA-9D95-1E8384783440}"/>
    <cellStyle name="Cálculo 2 2 5 37 2" xfId="29169" xr:uid="{C9FB0F87-32DC-4137-B300-075A3D5E82E8}"/>
    <cellStyle name="Cálculo 2 2 5 37 3" xfId="46110" xr:uid="{E61669B8-4436-4103-ACDF-413FA013E968}"/>
    <cellStyle name="Cálculo 2 2 5 38" xfId="12381" xr:uid="{B8F548E4-89ED-4965-A3C8-80829F41DFA8}"/>
    <cellStyle name="Cálculo 2 2 5 38 2" xfId="29636" xr:uid="{0A2109D8-53D7-4728-9657-F2D6C391F5E7}"/>
    <cellStyle name="Cálculo 2 2 5 38 3" xfId="46506" xr:uid="{2EB29BFD-9DBE-4813-B793-0EC1FBE4AAC5}"/>
    <cellStyle name="Cálculo 2 2 5 39" xfId="12691" xr:uid="{1D607E94-E27F-428B-B39B-9A0CCDBCA254}"/>
    <cellStyle name="Cálculo 2 2 5 39 2" xfId="29946" xr:uid="{DED6DD36-9CA3-4F47-A432-5331085C67C9}"/>
    <cellStyle name="Cálculo 2 2 5 39 3" xfId="46816" xr:uid="{C4E7F4EA-DDED-4CDA-A982-222019C053E5}"/>
    <cellStyle name="Cálculo 2 2 5 4" xfId="1625" xr:uid="{ABE490B7-0D89-41A0-A538-7746F3639875}"/>
    <cellStyle name="Cálculo 2 2 5 4 2" xfId="18880" xr:uid="{C78BD443-18FB-473C-96D1-50E2E5343B8C}"/>
    <cellStyle name="Cálculo 2 2 5 4 3" xfId="35902" xr:uid="{1A7E1A8A-37C6-4B61-9EEC-EC6217CCBA53}"/>
    <cellStyle name="Cálculo 2 2 5 40" xfId="13189" xr:uid="{4DF64482-7A3F-41AD-A86A-483EFCD6E211}"/>
    <cellStyle name="Cálculo 2 2 5 40 2" xfId="30444" xr:uid="{A7D9AD68-F5BF-43E8-A909-31F41B7AA0A6}"/>
    <cellStyle name="Cálculo 2 2 5 40 3" xfId="47314" xr:uid="{4A3E93FE-7514-46C7-A9C0-620E31BF7EB8}"/>
    <cellStyle name="Cálculo 2 2 5 41" xfId="13358" xr:uid="{3FA0E8EF-A4A0-45C0-AFA4-9A199C87A826}"/>
    <cellStyle name="Cálculo 2 2 5 41 2" xfId="30613" xr:uid="{9C0A5732-93C2-44F3-BC35-504BE5720FBC}"/>
    <cellStyle name="Cálculo 2 2 5 41 3" xfId="47483" xr:uid="{B04DC57F-C244-4B8F-B91C-4A0FD17559C0}"/>
    <cellStyle name="Cálculo 2 2 5 42" xfId="13631" xr:uid="{B323DD72-7FC8-425D-84DD-B5B075DB2EF7}"/>
    <cellStyle name="Cálculo 2 2 5 42 2" xfId="30886" xr:uid="{BEA7E6BD-B93E-4D07-A237-F99D69F0FD96}"/>
    <cellStyle name="Cálculo 2 2 5 42 3" xfId="47756" xr:uid="{9FBFBED7-9305-4D6B-B220-6685BD56CC75}"/>
    <cellStyle name="Cálculo 2 2 5 43" xfId="13941" xr:uid="{7A9DB79A-9E73-4CF7-B482-7F55D223CA97}"/>
    <cellStyle name="Cálculo 2 2 5 43 2" xfId="31196" xr:uid="{1E2237D4-C818-4D68-92C9-9F159A7062E1}"/>
    <cellStyle name="Cálculo 2 2 5 43 3" xfId="48066" xr:uid="{25F8F194-9301-4C77-9001-E51E1A770A48}"/>
    <cellStyle name="Cálculo 2 2 5 44" xfId="14292" xr:uid="{3448A87C-FC9A-486D-A54A-843BB2488B12}"/>
    <cellStyle name="Cálculo 2 2 5 44 2" xfId="31547" xr:uid="{36E7F6FF-E69D-4BA0-AAC8-EF8230B75AA6}"/>
    <cellStyle name="Cálculo 2 2 5 44 3" xfId="48417" xr:uid="{FDD8144D-97EB-4FD4-B6A5-0C63548D0C5C}"/>
    <cellStyle name="Cálculo 2 2 5 45" xfId="14569" xr:uid="{D5FB4920-EFB7-4904-8C0C-A320B7974C10}"/>
    <cellStyle name="Cálculo 2 2 5 45 2" xfId="31824" xr:uid="{FE93B5B7-9816-4829-9CB8-281EC5344814}"/>
    <cellStyle name="Cálculo 2 2 5 45 3" xfId="48694" xr:uid="{066FA5D6-F6F9-427E-BD25-075475B3F000}"/>
    <cellStyle name="Cálculo 2 2 5 46" xfId="13776" xr:uid="{922B92C2-8F28-4D97-B574-140D922C775B}"/>
    <cellStyle name="Cálculo 2 2 5 46 2" xfId="31031" xr:uid="{5F969282-5958-41AE-9834-7E3FE2DA37F6}"/>
    <cellStyle name="Cálculo 2 2 5 46 3" xfId="47901" xr:uid="{D1BD3E96-EB2F-4802-86A5-71A8BB413078}"/>
    <cellStyle name="Cálculo 2 2 5 47" xfId="15143" xr:uid="{10A967DF-1013-48CC-85A4-36FB38A4A235}"/>
    <cellStyle name="Cálculo 2 2 5 47 2" xfId="32398" xr:uid="{BDFFBC9D-6021-40E2-8E04-79AC608C5A96}"/>
    <cellStyle name="Cálculo 2 2 5 47 3" xfId="49268" xr:uid="{4A0A4DAD-F61F-46D0-88E6-EB2A6834B60C}"/>
    <cellStyle name="Cálculo 2 2 5 48" xfId="15451" xr:uid="{F3600963-2278-487A-B421-B36021869078}"/>
    <cellStyle name="Cálculo 2 2 5 48 2" xfId="32706" xr:uid="{AE677621-B67D-48D6-BC98-EB9480DD6FB0}"/>
    <cellStyle name="Cálculo 2 2 5 48 3" xfId="49576" xr:uid="{F9A353D0-4DD5-4F6A-BE42-EB89622A873B}"/>
    <cellStyle name="Cálculo 2 2 5 49" xfId="15754" xr:uid="{20B658BE-173E-4901-91A8-A5B27E8184C0}"/>
    <cellStyle name="Cálculo 2 2 5 49 2" xfId="33009" xr:uid="{3455107B-0A12-49BB-BAF8-4E39A48224C0}"/>
    <cellStyle name="Cálculo 2 2 5 49 3" xfId="49879" xr:uid="{7F0288D8-E169-4CD1-BFE0-7CEDE4C51868}"/>
    <cellStyle name="Cálculo 2 2 5 5" xfId="1938" xr:uid="{192194A8-E7B5-4A40-906E-ABD9CD4376E6}"/>
    <cellStyle name="Cálculo 2 2 5 5 2" xfId="19193" xr:uid="{CD893723-6212-4B23-8F8F-FDC9A1D32779}"/>
    <cellStyle name="Cálculo 2 2 5 5 3" xfId="36215" xr:uid="{B4D5519E-E532-46C5-8D92-7A636D23BA37}"/>
    <cellStyle name="Cálculo 2 2 5 50" xfId="16050" xr:uid="{75916906-7C6F-4DBF-B6C1-D5CBA424C359}"/>
    <cellStyle name="Cálculo 2 2 5 50 2" xfId="33305" xr:uid="{85C8B519-2F28-496A-B353-06B1505B25C6}"/>
    <cellStyle name="Cálculo 2 2 5 50 3" xfId="50175" xr:uid="{2991FA95-2B3F-4A9A-9C22-C5341FADD750}"/>
    <cellStyle name="Cálculo 2 2 5 51" xfId="16342" xr:uid="{63E3527E-8730-4E63-A85A-CF19A57E1B2E}"/>
    <cellStyle name="Cálculo 2 2 5 51 2" xfId="33597" xr:uid="{F24C1702-4BA9-47E2-A059-725EBC872A80}"/>
    <cellStyle name="Cálculo 2 2 5 51 3" xfId="50467" xr:uid="{49E8D3FF-4F62-453A-83F5-9BAD532BCDB8}"/>
    <cellStyle name="Cálculo 2 2 5 52" xfId="16619" xr:uid="{ED304F3B-CD66-4395-8363-9E5F42548BA6}"/>
    <cellStyle name="Cálculo 2 2 5 52 2" xfId="33874" xr:uid="{9EC01511-1F47-4342-B8DD-2BBCD98848E5}"/>
    <cellStyle name="Cálculo 2 2 5 52 3" xfId="50744" xr:uid="{8EBBABC8-E238-4D36-A8BF-DAF336D41102}"/>
    <cellStyle name="Cálculo 2 2 5 53" xfId="16885" xr:uid="{924AAD26-2E21-4629-8645-9007C4DDE22B}"/>
    <cellStyle name="Cálculo 2 2 5 53 2" xfId="34140" xr:uid="{6A4431A3-8399-40C7-A55D-9F6B15346AD5}"/>
    <cellStyle name="Cálculo 2 2 5 53 3" xfId="51010" xr:uid="{D2E4FEFC-2D54-4B34-BE10-4D07133EE0E4}"/>
    <cellStyle name="Cálculo 2 2 5 54" xfId="17139" xr:uid="{6ED4D6E1-94DE-4A04-BC8B-6C77E2D93A6F}"/>
    <cellStyle name="Cálculo 2 2 5 54 2" xfId="34394" xr:uid="{9FAB1B7A-B5B5-4BC8-A823-9994D979F23C}"/>
    <cellStyle name="Cálculo 2 2 5 54 3" xfId="51264" xr:uid="{D906D10F-3E24-457F-9FF6-702194C8EDA6}"/>
    <cellStyle name="Cálculo 2 2 5 55" xfId="17774" xr:uid="{45E0C087-3262-4525-8457-DC840F23E1D2}"/>
    <cellStyle name="Cálculo 2 2 5 56" xfId="34867" xr:uid="{F06DDD38-6E1A-4EA6-BC59-393225FCAB38}"/>
    <cellStyle name="Cálculo 2 2 5 6" xfId="2248" xr:uid="{8513D3CB-1C17-4C96-B005-3E542BA5E1E1}"/>
    <cellStyle name="Cálculo 2 2 5 6 2" xfId="19503" xr:uid="{6040176C-849F-43B0-891A-C9DF3B809639}"/>
    <cellStyle name="Cálculo 2 2 5 6 3" xfId="36525" xr:uid="{2C4A25A6-DF66-4AE4-A975-C9E4006262B5}"/>
    <cellStyle name="Cálculo 2 2 5 7" xfId="2558" xr:uid="{FD0BC092-BC21-4A56-8B52-3926D4336183}"/>
    <cellStyle name="Cálculo 2 2 5 7 2" xfId="19813" xr:uid="{00783BD6-03C0-439E-B966-06A68A1AB5F8}"/>
    <cellStyle name="Cálculo 2 2 5 7 3" xfId="36835" xr:uid="{75D02148-5C05-4BC4-B85B-1BF18E8BD50E}"/>
    <cellStyle name="Cálculo 2 2 5 8" xfId="2867" xr:uid="{37EF0FDA-EAC6-47B8-90DA-2D19108B04A0}"/>
    <cellStyle name="Cálculo 2 2 5 8 2" xfId="20122" xr:uid="{A0F0B610-2E9B-4D48-BFC5-1E9F1912D815}"/>
    <cellStyle name="Cálculo 2 2 5 8 3" xfId="37144" xr:uid="{E67449A4-86B1-45AC-AA96-135827AF21CE}"/>
    <cellStyle name="Cálculo 2 2 5 9" xfId="3173" xr:uid="{DB9AFA73-3971-485E-A331-AD7C97B9DB6F}"/>
    <cellStyle name="Cálculo 2 2 5 9 2" xfId="20428" xr:uid="{E3C6088E-8C7E-4080-ABAF-AFE4DDBBEF70}"/>
    <cellStyle name="Cálculo 2 2 5 9 3" xfId="37450" xr:uid="{B8B84841-836F-45C3-8D20-DB65651B64AA}"/>
    <cellStyle name="Cálculo 2 2 50" xfId="14496" xr:uid="{D55A6FD6-6BBD-4569-937D-B73EE240DB64}"/>
    <cellStyle name="Cálculo 2 2 50 2" xfId="31751" xr:uid="{6EB8A8E1-6ECE-4D14-88DD-CB2E5B59C293}"/>
    <cellStyle name="Cálculo 2 2 50 3" xfId="48621" xr:uid="{61CCA6D9-627C-4FCC-963F-119373117FA5}"/>
    <cellStyle name="Cálculo 2 2 51" xfId="13964" xr:uid="{242B1A04-654B-4C20-95A6-3D4D22964246}"/>
    <cellStyle name="Cálculo 2 2 51 2" xfId="31219" xr:uid="{13603AA9-C6CC-4794-A7E5-EAF2C678927F}"/>
    <cellStyle name="Cálculo 2 2 51 3" xfId="48089" xr:uid="{A95F5E0F-E569-4220-8242-A33B2FE86E39}"/>
    <cellStyle name="Cálculo 2 2 52" xfId="14581" xr:uid="{742C7171-06F3-459A-ADC0-CAF91CA3B27B}"/>
    <cellStyle name="Cálculo 2 2 52 2" xfId="31836" xr:uid="{BFAE7C8E-9C92-4CAA-A306-A7E91588DE6B}"/>
    <cellStyle name="Cálculo 2 2 52 3" xfId="48706" xr:uid="{929A52C7-CEA2-424F-BD6C-27889B4D2B6D}"/>
    <cellStyle name="Cálculo 2 2 53" xfId="15560" xr:uid="{A7CAA0BE-151E-4416-A33B-64768D0593D8}"/>
    <cellStyle name="Cálculo 2 2 53 2" xfId="32815" xr:uid="{5B14380F-129F-4F0F-A2EF-F93C482C60CA}"/>
    <cellStyle name="Cálculo 2 2 53 3" xfId="49685" xr:uid="{08D74F0B-E138-4D83-8494-5FA277C71F0D}"/>
    <cellStyle name="Cálculo 2 2 54" xfId="15857" xr:uid="{6D1D9E9F-C280-4A11-97AF-0FE99F08E65C}"/>
    <cellStyle name="Cálculo 2 2 54 2" xfId="33112" xr:uid="{731D0FB2-A262-440E-8E70-4ABD134DF88E}"/>
    <cellStyle name="Cálculo 2 2 54 3" xfId="49982" xr:uid="{24ADC933-FB18-4DB5-B8A6-3CBF6E208533}"/>
    <cellStyle name="Cálculo 2 2 55" xfId="16149" xr:uid="{E8ED44C3-AAB1-4820-9543-3B37C88EF2FE}"/>
    <cellStyle name="Cálculo 2 2 55 2" xfId="33404" xr:uid="{A5BAC3E4-6DC4-4207-9B00-80BC5A8EC59E}"/>
    <cellStyle name="Cálculo 2 2 55 3" xfId="50274" xr:uid="{CC391D4F-4909-42E1-9ADC-AC3C2CABED0B}"/>
    <cellStyle name="Cálculo 2 2 56" xfId="16430" xr:uid="{C64495FB-3B70-4883-AEB7-E7600A64D1C9}"/>
    <cellStyle name="Cálculo 2 2 56 2" xfId="33685" xr:uid="{EF892301-FFC7-42AF-89CC-5DBD91D37813}"/>
    <cellStyle name="Cálculo 2 2 56 3" xfId="50555" xr:uid="{A727C4AA-F9E7-4100-835E-FC87DE8EBA9E}"/>
    <cellStyle name="Cálculo 2 2 57" xfId="16079" xr:uid="{41DFDEB0-5035-4A96-AAA1-38D14C860692}"/>
    <cellStyle name="Cálculo 2 2 57 2" xfId="33334" xr:uid="{22DE0CE0-31C4-4B71-9521-EBD60D38BA7A}"/>
    <cellStyle name="Cálculo 2 2 57 3" xfId="50204" xr:uid="{8835B0DC-32FC-42AF-A152-87001E3FAD93}"/>
    <cellStyle name="Cálculo 2 2 58" xfId="17393" xr:uid="{540A855A-A632-451C-AF8F-9D11D8A84E6E}"/>
    <cellStyle name="Cálculo 2 2 59" xfId="34621" xr:uid="{F4AA9BCD-33A6-449B-8BB9-B6E42085C057}"/>
    <cellStyle name="Cálculo 2 2 6" xfId="376" xr:uid="{3327787E-4FDB-4595-B47A-42B3DC872C50}"/>
    <cellStyle name="Cálculo 2 2 6 2" xfId="17631" xr:uid="{3B0C8C00-BD76-44D5-AD75-DFD0BDFF55F7}"/>
    <cellStyle name="Cálculo 2 2 6 3" xfId="34783" xr:uid="{93A7EEFB-8EC0-48FF-AA7F-1D33ACD4189A}"/>
    <cellStyle name="Cálculo 2 2 7" xfId="840" xr:uid="{4688E141-3478-408D-A14F-F6B9ADE07C1C}"/>
    <cellStyle name="Cálculo 2 2 7 2" xfId="18095" xr:uid="{A6C32B0B-76F3-4BF8-AA0E-7F2ECA582CE1}"/>
    <cellStyle name="Cálculo 2 2 7 3" xfId="35117" xr:uid="{89242C10-7005-4FEC-A09C-7DBA63859F56}"/>
    <cellStyle name="Cálculo 2 2 8" xfId="299" xr:uid="{78A0ACD9-1243-400B-B4CA-0DE9B6CD6A58}"/>
    <cellStyle name="Cálculo 2 2 8 2" xfId="17554" xr:uid="{23631D3C-7B05-4C08-A7DF-C640A33EB3F5}"/>
    <cellStyle name="Cálculo 2 2 8 3" xfId="34723" xr:uid="{54AE1C59-CDFF-4097-9438-61CB168B9C39}"/>
    <cellStyle name="Cálculo 2 2 9" xfId="1285" xr:uid="{97700115-FC9E-4579-9955-7AF6FEB7E347}"/>
    <cellStyle name="Cálculo 2 2 9 2" xfId="18540" xr:uid="{F646CC44-0C18-4245-A17F-2F23FDE2F484}"/>
    <cellStyle name="Cálculo 2 2 9 3" xfId="35562" xr:uid="{50E58854-A6E5-4409-8B9D-7F77D9512934}"/>
    <cellStyle name="Cálculo 2 20" xfId="10017" xr:uid="{E9CFD43F-E8B6-4BAD-A5CE-20B0CAF33E16}"/>
    <cellStyle name="Cálculo 2 20 2" xfId="27272" xr:uid="{DE7DEB6E-7EA2-4829-9B27-8E52CC5F3D9A}"/>
    <cellStyle name="Cálculo 2 20 3" xfId="44294" xr:uid="{24ED7F9E-4FEF-40DF-95B4-3334B08A8FE2}"/>
    <cellStyle name="Cálculo 2 21" xfId="9741" xr:uid="{D8D7C45A-EC70-4543-B5B5-0D33F64FEDBA}"/>
    <cellStyle name="Cálculo 2 21 2" xfId="26996" xr:uid="{8789B109-67C4-4053-AAFC-8D3C9FE20573}"/>
    <cellStyle name="Cálculo 2 21 3" xfId="44018" xr:uid="{5702A584-90B4-48DD-8D81-202FE3763807}"/>
    <cellStyle name="Cálculo 2 22" xfId="11680" xr:uid="{5A360FF9-0E69-4F8D-9521-CD827B230830}"/>
    <cellStyle name="Cálculo 2 22 2" xfId="28935" xr:uid="{A62E3BA9-F73D-44C1-9D5B-E8FE943572AF}"/>
    <cellStyle name="Cálculo 2 22 3" xfId="45952" xr:uid="{CE24F3D8-E0B1-49F3-8E3A-EFFA8847D5AE}"/>
    <cellStyle name="Cálculo 2 23" xfId="12217" xr:uid="{7CEE2E95-A318-4FA9-8495-F727F325D2E4}"/>
    <cellStyle name="Cálculo 2 23 2" xfId="29472" xr:uid="{E687C72B-C176-41D3-8CFF-6467FE0A36CC}"/>
    <cellStyle name="Cálculo 2 23 3" xfId="46342" xr:uid="{A649309A-92A7-467E-9158-2449E96B46DB}"/>
    <cellStyle name="Cálculo 2 24" xfId="11735" xr:uid="{76512433-0B1D-452E-8761-8E81633ACDC9}"/>
    <cellStyle name="Cálculo 2 24 2" xfId="28990" xr:uid="{93497BE2-F8F3-4A37-954A-F2F689087D97}"/>
    <cellStyle name="Cálculo 2 24 3" xfId="45999" xr:uid="{C8644DC5-7268-435D-9C47-B68B31678CE7}"/>
    <cellStyle name="Cálculo 2 25" xfId="13396" xr:uid="{D7F941A8-5681-4A1E-B25F-C4F7B8DFC2C9}"/>
    <cellStyle name="Cálculo 2 25 2" xfId="30651" xr:uid="{052E0CDD-C7ED-4E66-A1D1-CF735E001027}"/>
    <cellStyle name="Cálculo 2 25 3" xfId="47521" xr:uid="{DEFB8065-B0A8-417E-AB66-A982959CC2BC}"/>
    <cellStyle name="Cálculo 2 26" xfId="11695" xr:uid="{9D71F800-A10F-4938-A856-149CE3401533}"/>
    <cellStyle name="Cálculo 2 26 2" xfId="28950" xr:uid="{CA72393C-A96B-4D69-953F-543D67B70103}"/>
    <cellStyle name="Cálculo 2 26 3" xfId="45967" xr:uid="{7B489F67-5157-465A-8EE9-954599D572C0}"/>
    <cellStyle name="Cálculo 2 27" xfId="15848" xr:uid="{62A82A9E-C74E-458E-B570-727EF3AB8785}"/>
    <cellStyle name="Cálculo 2 27 2" xfId="33103" xr:uid="{629FEB29-ED1A-4A29-8FE1-E0B6533C4A68}"/>
    <cellStyle name="Cálculo 2 27 3" xfId="49973" xr:uid="{6F1F3131-0561-4EE0-9E53-251DEEFEDA77}"/>
    <cellStyle name="Cálculo 2 28" xfId="17363" xr:uid="{706E1029-70CE-43EF-9BE4-63599D82B24B}"/>
    <cellStyle name="Cálculo 2 3" xfId="155" xr:uid="{27F50854-8633-4654-8EAB-599F706A39D4}"/>
    <cellStyle name="Cálculo 2 3 10" xfId="1659" xr:uid="{2C0582F3-972E-4810-8347-AB177C8F9054}"/>
    <cellStyle name="Cálculo 2 3 10 2" xfId="18914" xr:uid="{36247C4D-93F0-490C-8814-064105AE2AE8}"/>
    <cellStyle name="Cálculo 2 3 10 3" xfId="35936" xr:uid="{B199AB67-627B-447C-9E22-8DF8293F3EFD}"/>
    <cellStyle name="Cálculo 2 3 11" xfId="2089" xr:uid="{0FDF5990-A773-4E72-A760-22797931BA6A}"/>
    <cellStyle name="Cálculo 2 3 11 2" xfId="19344" xr:uid="{EABE7A56-E467-471F-AF50-EFF5D12372DE}"/>
    <cellStyle name="Cálculo 2 3 11 3" xfId="36366" xr:uid="{F86F3C1D-BCD3-4E92-AB99-27771B1E85CB}"/>
    <cellStyle name="Cálculo 2 3 12" xfId="2399" xr:uid="{3633050A-C2FB-4CA0-8335-736D876EA2DB}"/>
    <cellStyle name="Cálculo 2 3 12 2" xfId="19654" xr:uid="{7700188E-5E05-46E4-B75F-39577F7CA842}"/>
    <cellStyle name="Cálculo 2 3 12 3" xfId="36676" xr:uid="{A4D829EA-422E-4068-BED1-42971D2650BA}"/>
    <cellStyle name="Cálculo 2 3 13" xfId="2708" xr:uid="{F540094D-C185-408F-ABDD-25E2CF1A82E1}"/>
    <cellStyle name="Cálculo 2 3 13 2" xfId="19963" xr:uid="{5262E923-22DE-4081-8313-1C1CC11E9309}"/>
    <cellStyle name="Cálculo 2 3 13 3" xfId="36985" xr:uid="{2852F3D9-E610-4F5D-B14D-10949D29E916}"/>
    <cellStyle name="Cálculo 2 3 14" xfId="3014" xr:uid="{BB0E8A83-F121-4EDA-8088-AC0AFE46408E}"/>
    <cellStyle name="Cálculo 2 3 14 2" xfId="20269" xr:uid="{7B31723B-69CB-49DF-9B22-549FED05538F}"/>
    <cellStyle name="Cálculo 2 3 14 3" xfId="37291" xr:uid="{0406EF97-C37B-4A70-97FC-06256AAD274A}"/>
    <cellStyle name="Cálculo 2 3 15" xfId="3324" xr:uid="{BC8C2372-447F-4B2F-9925-1B96B88111CF}"/>
    <cellStyle name="Cálculo 2 3 15 2" xfId="20579" xr:uid="{880DADA3-4D68-46B0-B4D4-5880BC9BEA04}"/>
    <cellStyle name="Cálculo 2 3 15 3" xfId="37601" xr:uid="{5C233D52-3E27-4F2C-99B3-EDF1922F422D}"/>
    <cellStyle name="Cálculo 2 3 16" xfId="3632" xr:uid="{3D6C8B3A-8346-4DFD-AAD1-500C2F1B6CD4}"/>
    <cellStyle name="Cálculo 2 3 16 2" xfId="20887" xr:uid="{1776A4B2-4A35-4E83-86CE-3FAE0EBBF78D}"/>
    <cellStyle name="Cálculo 2 3 16 3" xfId="37909" xr:uid="{B8A781A5-171D-4F04-9C73-5C1C6F627733}"/>
    <cellStyle name="Cálculo 2 3 17" xfId="3939" xr:uid="{85E005D8-A49B-48F3-AF28-11F996AF9EAD}"/>
    <cellStyle name="Cálculo 2 3 17 2" xfId="21194" xr:uid="{D6983BB6-B8E7-4CF9-8BE0-C834E04BFC8F}"/>
    <cellStyle name="Cálculo 2 3 17 3" xfId="38216" xr:uid="{926B8E38-8714-4389-BED7-150692CCFCA4}"/>
    <cellStyle name="Cálculo 2 3 18" xfId="4129" xr:uid="{01BE5B98-CE3C-4996-9A5A-58C2E866E891}"/>
    <cellStyle name="Cálculo 2 3 18 2" xfId="21384" xr:uid="{E8E23896-32E8-401C-8CC7-9B138D9EDB20}"/>
    <cellStyle name="Cálculo 2 3 18 3" xfId="38406" xr:uid="{63D64734-E239-453D-B35C-AFDFB28002AA}"/>
    <cellStyle name="Cálculo 2 3 19" xfId="4539" xr:uid="{20171C09-1E5A-47C9-BF92-BA29362CBCDC}"/>
    <cellStyle name="Cálculo 2 3 19 2" xfId="21794" xr:uid="{A0796A36-E0B6-4C35-B913-467996D40E05}"/>
    <cellStyle name="Cálculo 2 3 19 3" xfId="38816" xr:uid="{0DCD6704-419F-47F8-87D9-F8C2B5E861A1}"/>
    <cellStyle name="Cálculo 2 3 2" xfId="233" xr:uid="{A2081A3D-B8AE-481F-87C6-DD8BCF7C3667}"/>
    <cellStyle name="Cálculo 2 3 2 10" xfId="309" xr:uid="{F68CC252-68FE-49B7-B73E-2A3D8CF23330}"/>
    <cellStyle name="Cálculo 2 3 2 10 2" xfId="17564" xr:uid="{C00B4F99-7BBA-4708-92CD-24FCC51C715E}"/>
    <cellStyle name="Cálculo 2 3 2 10 3" xfId="34733" xr:uid="{F60737F9-07E8-4390-AFF9-B0204B26706A}"/>
    <cellStyle name="Cálculo 2 3 2 11" xfId="1423" xr:uid="{003917A8-9C30-4126-8E59-F0F3B128F3B5}"/>
    <cellStyle name="Cálculo 2 3 2 11 2" xfId="18678" xr:uid="{9138A8F8-F328-47F3-9EF9-CE2072C427BF}"/>
    <cellStyle name="Cálculo 2 3 2 11 3" xfId="35700" xr:uid="{56A6ABCB-C563-44F1-889C-E8FE3D13A9AC}"/>
    <cellStyle name="Cálculo 2 3 2 12" xfId="924" xr:uid="{088370ED-79DD-400B-B3DC-792CFDC1D907}"/>
    <cellStyle name="Cálculo 2 3 2 12 2" xfId="18179" xr:uid="{25AE76AC-1E56-4E9E-BA06-6A697BC673B6}"/>
    <cellStyle name="Cálculo 2 3 2 12 3" xfId="35201" xr:uid="{1CD74BAE-3D27-4327-9F9C-AEA5E2FC5348}"/>
    <cellStyle name="Cálculo 2 3 2 13" xfId="1608" xr:uid="{8528602E-CB88-4F54-89A4-32D371718B0B}"/>
    <cellStyle name="Cálculo 2 3 2 13 2" xfId="18863" xr:uid="{49361478-DCD1-4813-AC54-C812F720248F}"/>
    <cellStyle name="Cálculo 2 3 2 13 3" xfId="35885" xr:uid="{5767D9A7-B04E-48E5-9A5D-CA17D698FE46}"/>
    <cellStyle name="Cálculo 2 3 2 14" xfId="1921" xr:uid="{D6D284A6-D34D-4525-9627-4C6662EBB8A7}"/>
    <cellStyle name="Cálculo 2 3 2 14 2" xfId="19176" xr:uid="{1EE54B95-77D5-4405-BDE5-2ED56DC3C825}"/>
    <cellStyle name="Cálculo 2 3 2 14 3" xfId="36198" xr:uid="{071CC882-B59C-47AD-828C-C4D35D39183C}"/>
    <cellStyle name="Cálculo 2 3 2 15" xfId="2231" xr:uid="{2D385CCE-73BE-4BBD-89D9-42DF7ABB2433}"/>
    <cellStyle name="Cálculo 2 3 2 15 2" xfId="19486" xr:uid="{28FEFFD7-651D-4093-9FF6-6DDDE1C57148}"/>
    <cellStyle name="Cálculo 2 3 2 15 3" xfId="36508" xr:uid="{D0F49E26-F7DC-4501-AA23-2ED616BA898D}"/>
    <cellStyle name="Cálculo 2 3 2 16" xfId="2541" xr:uid="{A5414BB1-0BBA-4010-8311-4D20AA6F4865}"/>
    <cellStyle name="Cálculo 2 3 2 16 2" xfId="19796" xr:uid="{1A84307A-67B8-46F0-AB1B-75306BDE73BE}"/>
    <cellStyle name="Cálculo 2 3 2 16 3" xfId="36818" xr:uid="{2A5D4070-29D7-4537-91B7-4AE4A1F1C4A0}"/>
    <cellStyle name="Cálculo 2 3 2 17" xfId="3318" xr:uid="{1020832D-4AE1-423E-9B9B-48A942C0F3DE}"/>
    <cellStyle name="Cálculo 2 3 2 17 2" xfId="20573" xr:uid="{706A44A8-3A5D-435C-8397-33EF80F58D7D}"/>
    <cellStyle name="Cálculo 2 3 2 17 3" xfId="37595" xr:uid="{4B52AE6B-B627-42DC-ADDA-50ADE6D3CE76}"/>
    <cellStyle name="Cálculo 2 3 2 18" xfId="3177" xr:uid="{6182B00E-D988-445F-8825-CDBFE3A2A261}"/>
    <cellStyle name="Cálculo 2 3 2 18 2" xfId="20432" xr:uid="{190C802C-949B-40B0-9BC7-E88F261D49AA}"/>
    <cellStyle name="Cálculo 2 3 2 18 3" xfId="37454" xr:uid="{D885918E-0528-4A21-908C-33AF409E37EE}"/>
    <cellStyle name="Cálculo 2 3 2 19" xfId="2582" xr:uid="{F25A6AA6-DCAD-4990-94B4-BBEA3FE94E8F}"/>
    <cellStyle name="Cálculo 2 3 2 19 2" xfId="19837" xr:uid="{06EDB638-5761-4D8D-9DC5-748C30281635}"/>
    <cellStyle name="Cálculo 2 3 2 19 3" xfId="36859" xr:uid="{F3CCAD9C-04F6-4F37-AABC-24692E925995}"/>
    <cellStyle name="Cálculo 2 3 2 2" xfId="659" xr:uid="{3348024B-7F98-48DB-A675-A0237B9197F9}"/>
    <cellStyle name="Cálculo 2 3 2 2 10" xfId="3622" xr:uid="{C71618D6-4BC7-4A19-9CD5-8057104EFC82}"/>
    <cellStyle name="Cálculo 2 3 2 2 10 2" xfId="20877" xr:uid="{30A94652-CB24-4AA0-AA92-D8DD7B336FE7}"/>
    <cellStyle name="Cálculo 2 3 2 2 10 3" xfId="37899" xr:uid="{B9000D1D-A83B-447A-A768-BC22926FD345}"/>
    <cellStyle name="Cálculo 2 3 2 2 11" xfId="3928" xr:uid="{1F30289B-4F80-424A-8CCE-BDD789A5568D}"/>
    <cellStyle name="Cálculo 2 3 2 2 11 2" xfId="21183" xr:uid="{EB74879A-C03D-442F-9D09-ADF1F9A587B4}"/>
    <cellStyle name="Cálculo 2 3 2 2 11 3" xfId="38205" xr:uid="{AB01922E-6B1B-486E-B647-24149CAE8F42}"/>
    <cellStyle name="Cálculo 2 3 2 2 12" xfId="4230" xr:uid="{188AD1DF-27F5-4D61-9093-BE472FEE9319}"/>
    <cellStyle name="Cálculo 2 3 2 2 12 2" xfId="21485" xr:uid="{B0CBF7F2-E821-4D82-B013-138D3B74D440}"/>
    <cellStyle name="Cálculo 2 3 2 2 12 3" xfId="38507" xr:uid="{7B4F0C6D-73A8-48CA-860A-0FF8C3DEF42A}"/>
    <cellStyle name="Cálculo 2 3 2 2 13" xfId="4530" xr:uid="{B27FB4FD-E18D-43D7-9BB5-145DE9C24290}"/>
    <cellStyle name="Cálculo 2 3 2 2 13 2" xfId="21785" xr:uid="{AD470A92-BA70-48D0-92D5-7E6DD87C726B}"/>
    <cellStyle name="Cálculo 2 3 2 2 13 3" xfId="38807" xr:uid="{8884EC2F-95A8-430D-8FC6-CFD01DBA71D1}"/>
    <cellStyle name="Cálculo 2 3 2 2 14" xfId="4827" xr:uid="{A93AC623-4542-4075-9687-7BDF22C6B8B7}"/>
    <cellStyle name="Cálculo 2 3 2 2 14 2" xfId="22082" xr:uid="{4A478B22-91C3-4183-9644-16C3E44D35ED}"/>
    <cellStyle name="Cálculo 2 3 2 2 14 3" xfId="39104" xr:uid="{57B939F1-DDFF-449A-B6F0-FD949FE654A0}"/>
    <cellStyle name="Cálculo 2 3 2 2 15" xfId="5112" xr:uid="{E9AC565D-163D-46EC-A5E9-E042B8B5DF7E}"/>
    <cellStyle name="Cálculo 2 3 2 2 15 2" xfId="22367" xr:uid="{02AC17BC-C5E7-4C33-AB23-3E63A74B4E2C}"/>
    <cellStyle name="Cálculo 2 3 2 2 15 3" xfId="39389" xr:uid="{4638D0B1-9FCA-4288-B357-459E09567E46}"/>
    <cellStyle name="Cálculo 2 3 2 2 16" xfId="5495" xr:uid="{A6107BA3-393D-4384-92A7-F4F5981E42D3}"/>
    <cellStyle name="Cálculo 2 3 2 2 16 2" xfId="22750" xr:uid="{E95C3A71-74E2-41AD-858F-9D9FBCD1F7A9}"/>
    <cellStyle name="Cálculo 2 3 2 2 16 3" xfId="39772" xr:uid="{AC7F3803-9C81-4BCE-8CD0-6CA91A36C752}"/>
    <cellStyle name="Cálculo 2 3 2 2 17" xfId="4171" xr:uid="{CFB7B93F-0F60-4E73-B4C5-894A559CDE2C}"/>
    <cellStyle name="Cálculo 2 3 2 2 17 2" xfId="21426" xr:uid="{B01709C8-B8EB-4B18-A890-3A5596C9C3B7}"/>
    <cellStyle name="Cálculo 2 3 2 2 17 3" xfId="38448" xr:uid="{5174E56A-9590-411B-90A3-F356E3988661}"/>
    <cellStyle name="Cálculo 2 3 2 2 18" xfId="6126" xr:uid="{8B5DA55B-9447-4D3B-8D27-E15DFA482F08}"/>
    <cellStyle name="Cálculo 2 3 2 2 18 2" xfId="23381" xr:uid="{11F8AFFB-FA45-4DA1-8EC4-57D3C40165FA}"/>
    <cellStyle name="Cálculo 2 3 2 2 18 3" xfId="40403" xr:uid="{485DF2A8-47CB-4020-BD36-8B9F0D3310A7}"/>
    <cellStyle name="Cálculo 2 3 2 2 19" xfId="6441" xr:uid="{768F7682-6980-4927-979F-6E4F6C46B241}"/>
    <cellStyle name="Cálculo 2 3 2 2 19 2" xfId="23696" xr:uid="{DCA72FBC-72B4-426B-8A15-9453952B8CBF}"/>
    <cellStyle name="Cálculo 2 3 2 2 19 3" xfId="40718" xr:uid="{E2C7421A-18E9-47D2-9208-7DB935C7B7C0}"/>
    <cellStyle name="Cálculo 2 3 2 2 2" xfId="1109" xr:uid="{F2CF6CB9-5E1F-473A-84C9-4F14D9F69184}"/>
    <cellStyle name="Cálculo 2 3 2 2 2 2" xfId="18364" xr:uid="{64374AFF-257D-4B2B-A520-B43E7027995B}"/>
    <cellStyle name="Cálculo 2 3 2 2 2 3" xfId="35386" xr:uid="{2E129C32-6F76-4282-B376-C9C48232FA9B}"/>
    <cellStyle name="Cálculo 2 3 2 2 20" xfId="6756" xr:uid="{5CC50D97-E744-416C-A542-0EF96214DEAB}"/>
    <cellStyle name="Cálculo 2 3 2 2 20 2" xfId="24011" xr:uid="{EC85E0B2-7AEC-49A9-A991-1FE44FBED205}"/>
    <cellStyle name="Cálculo 2 3 2 2 20 3" xfId="41033" xr:uid="{50A40967-BAEB-47A9-89F1-B6F6087DCA61}"/>
    <cellStyle name="Cálculo 2 3 2 2 21" xfId="7067" xr:uid="{E5ED6937-0337-44F5-A063-0BED85F6DA1F}"/>
    <cellStyle name="Cálculo 2 3 2 2 21 2" xfId="24322" xr:uid="{074AF40F-B333-4115-A821-B0E70C2062E0}"/>
    <cellStyle name="Cálculo 2 3 2 2 21 3" xfId="41344" xr:uid="{AE83A335-B44B-45FD-90D1-0490D21A9800}"/>
    <cellStyle name="Cálculo 2 3 2 2 22" xfId="7377" xr:uid="{375EB6D6-ABB8-448F-B79A-9F61E0123882}"/>
    <cellStyle name="Cálculo 2 3 2 2 22 2" xfId="24632" xr:uid="{1060FE9B-624B-432F-A128-A5E268658BBB}"/>
    <cellStyle name="Cálculo 2 3 2 2 22 3" xfId="41654" xr:uid="{C05864E1-9E95-41F8-ABE0-8154D8D34BD4}"/>
    <cellStyle name="Cálculo 2 3 2 2 23" xfId="7687" xr:uid="{8E8D90C8-0AEA-444C-B037-795FA06C5A1D}"/>
    <cellStyle name="Cálculo 2 3 2 2 23 2" xfId="24942" xr:uid="{46364F1F-DE51-45CE-B5F0-70FE57E5D823}"/>
    <cellStyle name="Cálculo 2 3 2 2 23 3" xfId="41964" xr:uid="{BC891F88-39B8-414A-80B7-CF1474FA1423}"/>
    <cellStyle name="Cálculo 2 3 2 2 24" xfId="7997" xr:uid="{08E59AA5-1364-4115-9B13-55A135E64851}"/>
    <cellStyle name="Cálculo 2 3 2 2 24 2" xfId="25252" xr:uid="{D140912F-6169-414F-97B5-475D963D21AA}"/>
    <cellStyle name="Cálculo 2 3 2 2 24 3" xfId="42274" xr:uid="{1286BB27-FB2E-4426-A0F5-6526AD048E4C}"/>
    <cellStyle name="Cálculo 2 3 2 2 25" xfId="8310" xr:uid="{01504606-7743-4C96-8EB3-AE4279EFBC26}"/>
    <cellStyle name="Cálculo 2 3 2 2 25 2" xfId="25565" xr:uid="{D8A2D020-482D-4904-94D0-1AE5E8675DE6}"/>
    <cellStyle name="Cálculo 2 3 2 2 25 3" xfId="42587" xr:uid="{CF5D9E82-1D82-4349-9C26-3EC4A1ED5482}"/>
    <cellStyle name="Cálculo 2 3 2 2 26" xfId="8619" xr:uid="{275F3B01-E9BE-436A-BC30-49208ABAD15F}"/>
    <cellStyle name="Cálculo 2 3 2 2 26 2" xfId="25874" xr:uid="{F97DF3EA-A16A-4399-8244-EEBAEF5712CF}"/>
    <cellStyle name="Cálculo 2 3 2 2 26 3" xfId="42896" xr:uid="{CE02A60D-90D0-485E-810B-7F56B4BEB83A}"/>
    <cellStyle name="Cálculo 2 3 2 2 27" xfId="8928" xr:uid="{4625C70C-742F-48AD-8DD9-E40F3BFE43CF}"/>
    <cellStyle name="Cálculo 2 3 2 2 27 2" xfId="26183" xr:uid="{BE02CB25-D3EA-47D1-BDB2-5F09A9223E9C}"/>
    <cellStyle name="Cálculo 2 3 2 2 27 3" xfId="43205" xr:uid="{BC27340F-9A38-4D9C-80CC-0F98C7F2550B}"/>
    <cellStyle name="Cálculo 2 3 2 2 28" xfId="9149" xr:uid="{E17CC66C-FA7F-4F9C-8C90-471ECFA7E8E7}"/>
    <cellStyle name="Cálculo 2 3 2 2 28 2" xfId="26404" xr:uid="{B785F021-F03A-478F-97E8-083B88F4F808}"/>
    <cellStyle name="Cálculo 2 3 2 2 28 3" xfId="43426" xr:uid="{BA085454-50C2-44DA-987F-F6F6DC964FDA}"/>
    <cellStyle name="Cálculo 2 3 2 2 29" xfId="9550" xr:uid="{C1116087-7982-4F66-B92F-1799BBFDBC86}"/>
    <cellStyle name="Cálculo 2 3 2 2 29 2" xfId="26805" xr:uid="{D71D0AEC-1609-442A-8663-B8E5C3CFA8F9}"/>
    <cellStyle name="Cálculo 2 3 2 2 29 3" xfId="43827" xr:uid="{5681688C-9E04-4161-9B9B-29118D05E78C}"/>
    <cellStyle name="Cálculo 2 3 2 2 3" xfId="1402" xr:uid="{A39C1ACE-634E-44AD-897C-D2188A5C4DAD}"/>
    <cellStyle name="Cálculo 2 3 2 2 3 2" xfId="18657" xr:uid="{83510818-321B-455F-BF82-CF8681A658F9}"/>
    <cellStyle name="Cálculo 2 3 2 2 3 3" xfId="35679" xr:uid="{13D76855-88DC-4A63-B327-93D5FB75661F}"/>
    <cellStyle name="Cálculo 2 3 2 2 30" xfId="9846" xr:uid="{CFCB7665-E42F-42F5-A59D-AE40FC174A98}"/>
    <cellStyle name="Cálculo 2 3 2 2 30 2" xfId="27101" xr:uid="{8FA3EECB-C015-45CD-AF85-517EC01C6025}"/>
    <cellStyle name="Cálculo 2 3 2 2 30 3" xfId="44123" xr:uid="{06D3657C-B872-449C-A3D4-E6EEABEFAD25}"/>
    <cellStyle name="Cálculo 2 3 2 2 31" xfId="10146" xr:uid="{5EFF0D7E-F67C-48CA-A071-E23BA11EBD0C}"/>
    <cellStyle name="Cálculo 2 3 2 2 31 2" xfId="27401" xr:uid="{CF9D0FA8-1B84-422A-8C3A-1A70096A67F9}"/>
    <cellStyle name="Cálculo 2 3 2 2 31 3" xfId="44423" xr:uid="{03EE1E65-3CCB-42FD-9C41-DC35B8E47640}"/>
    <cellStyle name="Cálculo 2 3 2 2 32" xfId="10436" xr:uid="{B5516B9A-1C93-40A4-8AD9-765B1B03A87A}"/>
    <cellStyle name="Cálculo 2 3 2 2 32 2" xfId="27691" xr:uid="{DEA63E42-D9EF-46D4-B71C-3C7E6DC95355}"/>
    <cellStyle name="Cálculo 2 3 2 2 32 3" xfId="44713" xr:uid="{2D841A90-CAC2-496C-ADA2-F53AE7589313}"/>
    <cellStyle name="Cálculo 2 3 2 2 33" xfId="10727" xr:uid="{1D1B481F-3D03-48A8-8045-B55A17A73894}"/>
    <cellStyle name="Cálculo 2 3 2 2 33 2" xfId="27982" xr:uid="{97E6E064-1AD9-4D2F-A3CA-640DA06A8C82}"/>
    <cellStyle name="Cálculo 2 3 2 2 33 3" xfId="45004" xr:uid="{3990F638-5BA7-4E72-8826-BB0D2E5DEF11}"/>
    <cellStyle name="Cálculo 2 3 2 2 34" xfId="11003" xr:uid="{656226A0-D155-4374-BB0C-B4FA56003F4F}"/>
    <cellStyle name="Cálculo 2 3 2 2 34 2" xfId="28258" xr:uid="{DF319264-7422-4AD1-AF86-F3527E9476E7}"/>
    <cellStyle name="Cálculo 2 3 2 2 34 3" xfId="45280" xr:uid="{E8A4E15C-AF73-45B0-A503-95B4A1747A06}"/>
    <cellStyle name="Cálculo 2 3 2 2 35" xfId="11262" xr:uid="{E4ACD2B7-A937-4923-9CE1-6FF112CD0F74}"/>
    <cellStyle name="Cálculo 2 3 2 2 35 2" xfId="28517" xr:uid="{77BF3AC2-8877-436A-AA1B-1CABC2365270}"/>
    <cellStyle name="Cálculo 2 3 2 2 35 3" xfId="45539" xr:uid="{89E4A5ED-5BCE-491F-B6CA-C5DB84FFBE2A}"/>
    <cellStyle name="Cálculo 2 3 2 2 36" xfId="11502" xr:uid="{2C152741-3727-4B7B-967C-60A42E1B6391}"/>
    <cellStyle name="Cálculo 2 3 2 2 36 2" xfId="28757" xr:uid="{5C65AD14-B1A3-4941-8CB5-BF489078A26A}"/>
    <cellStyle name="Cálculo 2 3 2 2 36 3" xfId="45779" xr:uid="{DA41D5FC-92D4-4D3D-A2ED-CCC4FC7EBB74}"/>
    <cellStyle name="Cálculo 2 3 2 2 37" xfId="12054" xr:uid="{01E1FE08-B9F3-45B9-B46B-4DBECC7FCD79}"/>
    <cellStyle name="Cálculo 2 3 2 2 37 2" xfId="29309" xr:uid="{A50D3255-7996-4AEC-B5BF-26B873FFF1CE}"/>
    <cellStyle name="Cálculo 2 3 2 2 37 3" xfId="46190" xr:uid="{E579917A-58BF-4C4B-B932-36E77F09A2A3}"/>
    <cellStyle name="Cálculo 2 3 2 2 38" xfId="12521" xr:uid="{5E15F890-2DF3-4A30-A490-FCEFFF959850}"/>
    <cellStyle name="Cálculo 2 3 2 2 38 2" xfId="29776" xr:uid="{EAA8A29E-AA9A-487D-9645-5DDE59DE947A}"/>
    <cellStyle name="Cálculo 2 3 2 2 38 3" xfId="46646" xr:uid="{AF19A4A8-657B-4292-A0BD-5E41CDF09376}"/>
    <cellStyle name="Cálculo 2 3 2 2 39" xfId="12831" xr:uid="{DFB0B2AF-D2AE-41D3-A763-1120ECA5F422}"/>
    <cellStyle name="Cálculo 2 3 2 2 39 2" xfId="30086" xr:uid="{43DB4D15-8B26-4A17-B266-5CBAA2F7DAB7}"/>
    <cellStyle name="Cálculo 2 3 2 2 39 3" xfId="46956" xr:uid="{05E70889-1170-424E-BAB6-398901651F05}"/>
    <cellStyle name="Cálculo 2 3 2 2 4" xfId="1765" xr:uid="{271C3E8B-249E-4061-B11D-8D0B511B5246}"/>
    <cellStyle name="Cálculo 2 3 2 2 4 2" xfId="19020" xr:uid="{3F5599FF-E9F2-4DBE-AE4A-286C4F889BBA}"/>
    <cellStyle name="Cálculo 2 3 2 2 4 3" xfId="36042" xr:uid="{7E5E2EA4-5864-4569-89C8-67FFCC9510D8}"/>
    <cellStyle name="Cálculo 2 3 2 2 40" xfId="13254" xr:uid="{4CE0F9DD-E76E-461F-89AB-586C2707D552}"/>
    <cellStyle name="Cálculo 2 3 2 2 40 2" xfId="30509" xr:uid="{20F5E372-19C9-42BE-868D-183C44213727}"/>
    <cellStyle name="Cálculo 2 3 2 2 40 3" xfId="47379" xr:uid="{3FE93A56-01B7-4BF1-8397-9BCFEF1FBAFA}"/>
    <cellStyle name="Cálculo 2 3 2 2 41" xfId="13582" xr:uid="{B0BAFC01-C316-43C0-AF95-198F6EB0360F}"/>
    <cellStyle name="Cálculo 2 3 2 2 41 2" xfId="30837" xr:uid="{B7CD5B17-2FC5-4E27-9BB2-649496911CF8}"/>
    <cellStyle name="Cálculo 2 3 2 2 41 3" xfId="47707" xr:uid="{25E34FE1-9E51-41F1-A99E-82DAE3687730}"/>
    <cellStyle name="Cálculo 2 3 2 2 42" xfId="13771" xr:uid="{6BE8B3DC-B621-4B32-8D8F-CD8A777344F1}"/>
    <cellStyle name="Cálculo 2 3 2 2 42 2" xfId="31026" xr:uid="{4B243C08-A987-4AF2-9365-D4E6CE8C18BE}"/>
    <cellStyle name="Cálculo 2 3 2 2 42 3" xfId="47896" xr:uid="{00948854-88E2-4850-BD10-6CDE895DFACB}"/>
    <cellStyle name="Cálculo 2 3 2 2 43" xfId="14081" xr:uid="{766FF883-442B-4FD9-849F-8CB9C3167B5E}"/>
    <cellStyle name="Cálculo 2 3 2 2 43 2" xfId="31336" xr:uid="{22A106B1-9AB3-4923-BF40-896FA37D74C0}"/>
    <cellStyle name="Cálculo 2 3 2 2 43 3" xfId="48206" xr:uid="{4637A145-29F3-4663-99CD-10DABDB28F12}"/>
    <cellStyle name="Cálculo 2 3 2 2 44" xfId="14515" xr:uid="{73028995-46C3-4C86-ACD9-29CAF2B8E1EB}"/>
    <cellStyle name="Cálculo 2 3 2 2 44 2" xfId="31770" xr:uid="{4027CDDF-31E3-422A-9B3E-92773D2B807C}"/>
    <cellStyle name="Cálculo 2 3 2 2 44 3" xfId="48640" xr:uid="{6FDA6683-4198-4850-9A92-ED02FA05E73C}"/>
    <cellStyle name="Cálculo 2 3 2 2 45" xfId="14709" xr:uid="{7B37EAB9-5F19-42DC-B2A1-15796AB0EDB9}"/>
    <cellStyle name="Cálculo 2 3 2 2 45 2" xfId="31964" xr:uid="{FC8F4783-1CB0-41CD-833E-7158616CCA75}"/>
    <cellStyle name="Cálculo 2 3 2 2 45 3" xfId="48834" xr:uid="{64247846-BDAA-489D-ACE8-2AD51584FC3C}"/>
    <cellStyle name="Cálculo 2 3 2 2 46" xfId="14971" xr:uid="{F734D44E-3DEC-4A8C-BAD5-A818F0FD809E}"/>
    <cellStyle name="Cálculo 2 3 2 2 46 2" xfId="32226" xr:uid="{28967240-E7FD-4089-8445-19358F5BF2F8}"/>
    <cellStyle name="Cálculo 2 3 2 2 46 3" xfId="49096" xr:uid="{18EC726C-A489-49DE-839F-287051B332B4}"/>
    <cellStyle name="Cálculo 2 3 2 2 47" xfId="15281" xr:uid="{ABD0055A-A91E-4956-AE94-79C9E7C4EB54}"/>
    <cellStyle name="Cálculo 2 3 2 2 47 2" xfId="32536" xr:uid="{4321975F-741D-45B1-837F-CEEB5D27FBE5}"/>
    <cellStyle name="Cálculo 2 3 2 2 47 3" xfId="49406" xr:uid="{DA9D76A2-5C0F-4A36-BC23-FF349CC12A13}"/>
    <cellStyle name="Cálculo 2 3 2 2 48" xfId="15586" xr:uid="{1B081CB8-A11C-4F5D-96C7-435842D0E76F}"/>
    <cellStyle name="Cálculo 2 3 2 2 48 2" xfId="32841" xr:uid="{2E38889E-0A0B-4B23-9003-2C147A2972B3}"/>
    <cellStyle name="Cálculo 2 3 2 2 48 3" xfId="49711" xr:uid="{A5CE5CDA-11DF-4E31-BD49-E664FA9DD4B4}"/>
    <cellStyle name="Cálculo 2 3 2 2 49" xfId="15883" xr:uid="{631D3835-4214-4DF8-BD80-FB765001146A}"/>
    <cellStyle name="Cálculo 2 3 2 2 49 2" xfId="33138" xr:uid="{EDCA7A43-9455-42EE-BA79-EEF51B8FA4F6}"/>
    <cellStyle name="Cálculo 2 3 2 2 49 3" xfId="50008" xr:uid="{6F5985A7-F446-4C4B-9B4D-FD119D2FB3B0}"/>
    <cellStyle name="Cálculo 2 3 2 2 5" xfId="2078" xr:uid="{2D176F43-D275-4468-9D34-65DB9D5AF9DD}"/>
    <cellStyle name="Cálculo 2 3 2 2 5 2" xfId="19333" xr:uid="{C2D84F99-2C9E-4AAB-A870-FE19816E0B5E}"/>
    <cellStyle name="Cálculo 2 3 2 2 5 3" xfId="36355" xr:uid="{A37A5C52-8E81-4178-BBFE-83D40F66FE13}"/>
    <cellStyle name="Cálculo 2 3 2 2 50" xfId="16175" xr:uid="{9AA55FE5-CF2F-4D7B-A258-1159E7186B93}"/>
    <cellStyle name="Cálculo 2 3 2 2 50 2" xfId="33430" xr:uid="{08311CE9-3875-4013-B3E7-4FB6945C35EE}"/>
    <cellStyle name="Cálculo 2 3 2 2 50 3" xfId="50300" xr:uid="{06D7AF93-BCC5-4D2F-9E2F-0C0D2711E67B}"/>
    <cellStyle name="Cálculo 2 3 2 2 51" xfId="16455" xr:uid="{541336BB-03A7-4DA4-BCA0-EB9AD985481B}"/>
    <cellStyle name="Cálculo 2 3 2 2 51 2" xfId="33710" xr:uid="{D13EBFB0-6CDC-4F74-9559-4A57F5DBD46E}"/>
    <cellStyle name="Cálculo 2 3 2 2 51 3" xfId="50580" xr:uid="{2EC8A9F2-2DF1-40A1-97E8-D97D26B3A8AD}"/>
    <cellStyle name="Cálculo 2 3 2 2 52" xfId="16726" xr:uid="{DFBC7BDF-C68A-4100-B146-FFEF570F9AD0}"/>
    <cellStyle name="Cálculo 2 3 2 2 52 2" xfId="33981" xr:uid="{7AF48C74-CEC3-4C5F-B083-CB9FF35D4855}"/>
    <cellStyle name="Cálculo 2 3 2 2 52 3" xfId="50851" xr:uid="{BF2A0280-F88A-4557-91BA-2DE9FBE9610D}"/>
    <cellStyle name="Cálculo 2 3 2 2 53" xfId="16979" xr:uid="{451943E5-6C94-4831-B1C1-CFF79036A594}"/>
    <cellStyle name="Cálculo 2 3 2 2 53 2" xfId="34234" xr:uid="{7C3B586B-E37D-4123-963E-B026DDEDA742}"/>
    <cellStyle name="Cálculo 2 3 2 2 53 3" xfId="51104" xr:uid="{80CE6ED2-2DE6-4EE3-8C5B-323FDB11C350}"/>
    <cellStyle name="Cálculo 2 3 2 2 54" xfId="17219" xr:uid="{729AF76E-48A6-4740-B4F2-91A239F3453B}"/>
    <cellStyle name="Cálculo 2 3 2 2 54 2" xfId="34474" xr:uid="{FB5CB8E0-7856-4556-961A-D0AA50EA1C04}"/>
    <cellStyle name="Cálculo 2 3 2 2 54 3" xfId="51344" xr:uid="{FDAB2240-6442-455F-B974-05F3802CD52C}"/>
    <cellStyle name="Cálculo 2 3 2 2 55" xfId="17914" xr:uid="{161B61AC-3D4B-4E14-BC8A-21500C7FDC43}"/>
    <cellStyle name="Cálculo 2 3 2 2 56" xfId="34947" xr:uid="{BF595993-7344-4A2C-9880-C98FF909B2BB}"/>
    <cellStyle name="Cálculo 2 3 2 2 6" xfId="2388" xr:uid="{B9B8D38C-AD42-4536-ABA6-262627FE768B}"/>
    <cellStyle name="Cálculo 2 3 2 2 6 2" xfId="19643" xr:uid="{2A1D1B82-F7AA-455A-863F-CBE8113F6CED}"/>
    <cellStyle name="Cálculo 2 3 2 2 6 3" xfId="36665" xr:uid="{94EB0EFE-0D90-4CDB-B548-ADD2F5A90B47}"/>
    <cellStyle name="Cálculo 2 3 2 2 7" xfId="2697" xr:uid="{F87CBCA8-C72D-447B-A159-C4A62B5A4AE7}"/>
    <cellStyle name="Cálculo 2 3 2 2 7 2" xfId="19952" xr:uid="{6CB33C90-7755-4F37-A856-9750160A2E4C}"/>
    <cellStyle name="Cálculo 2 3 2 2 7 3" xfId="36974" xr:uid="{6700C7D7-27E7-44BC-99CB-7841AC132917}"/>
    <cellStyle name="Cálculo 2 3 2 2 8" xfId="3004" xr:uid="{DFE191B0-E0DC-4A8D-A12F-C44F1F794BF9}"/>
    <cellStyle name="Cálculo 2 3 2 2 8 2" xfId="20259" xr:uid="{C6C09D49-6A9C-4C69-9AA6-60CC238254FA}"/>
    <cellStyle name="Cálculo 2 3 2 2 8 3" xfId="37281" xr:uid="{796A8878-E60B-4121-A59A-28BCC186E507}"/>
    <cellStyle name="Cálculo 2 3 2 2 9" xfId="3313" xr:uid="{2722EAD4-E566-4B72-B077-C93FB37FB7E1}"/>
    <cellStyle name="Cálculo 2 3 2 2 9 2" xfId="20568" xr:uid="{C16C51B3-C916-4182-AB03-A02BCDD78A95}"/>
    <cellStyle name="Cálculo 2 3 2 2 9 3" xfId="37590" xr:uid="{9C17B9B6-2ED1-4403-9CA3-B9E765333E76}"/>
    <cellStyle name="Cálculo 2 3 2 20" xfId="5307" xr:uid="{8C468216-4D27-4CBC-BBF1-8B3BEE4C93E4}"/>
    <cellStyle name="Cálculo 2 3 2 20 2" xfId="22562" xr:uid="{DB1D1D95-7B62-48CE-9241-73221292CAB2}"/>
    <cellStyle name="Cálculo 2 3 2 20 3" xfId="39584" xr:uid="{642DAF48-9FC5-45D4-888C-0750BC739018}"/>
    <cellStyle name="Cálculo 2 3 2 21" xfId="5410" xr:uid="{E1A450B3-0521-4CBD-B712-64264182D981}"/>
    <cellStyle name="Cálculo 2 3 2 21 2" xfId="22665" xr:uid="{2E40BD40-7242-4372-A669-A5A2FE2CB056}"/>
    <cellStyle name="Cálculo 2 3 2 21 3" xfId="39687" xr:uid="{B6F5C459-4C27-4995-82FF-5BA388B5A3B0}"/>
    <cellStyle name="Cálculo 2 3 2 22" xfId="5701" xr:uid="{0AA6E2F5-3F9F-4C34-9268-7313CE62A2A0}"/>
    <cellStyle name="Cálculo 2 3 2 22 2" xfId="22956" xr:uid="{5524ADBA-40C5-4FB0-AD84-7093526266AF}"/>
    <cellStyle name="Cálculo 2 3 2 22 3" xfId="39978" xr:uid="{694ADBAF-3944-415A-8114-CC469AA08366}"/>
    <cellStyle name="Cálculo 2 3 2 23" xfId="5871" xr:uid="{EF592C2B-00FE-4591-B353-E36DD8A29CF0}"/>
    <cellStyle name="Cálculo 2 3 2 23 2" xfId="23126" xr:uid="{9061D49B-6913-4543-B26E-8A561183AF12}"/>
    <cellStyle name="Cálculo 2 3 2 23 3" xfId="40148" xr:uid="{5C1D2FC2-1995-41F4-9A88-0353478C91DA}"/>
    <cellStyle name="Cálculo 2 3 2 24" xfId="5800" xr:uid="{DD752D4C-BF60-439E-A8A9-072574A84DE6}"/>
    <cellStyle name="Cálculo 2 3 2 24 2" xfId="23055" xr:uid="{FBCD5341-EA06-49DD-8125-63DD54F92EF1}"/>
    <cellStyle name="Cálculo 2 3 2 24 3" xfId="40077" xr:uid="{75B62A3D-9AA0-4FF3-9FAC-0A7E3198679F}"/>
    <cellStyle name="Cálculo 2 3 2 25" xfId="5042" xr:uid="{3FDFBA68-453C-4F0A-890D-EB5361E0AD1B}"/>
    <cellStyle name="Cálculo 2 3 2 25 2" xfId="22297" xr:uid="{B2CD34F7-B672-4505-88E3-7F11562575C8}"/>
    <cellStyle name="Cálculo 2 3 2 25 3" xfId="39319" xr:uid="{F0CEC4C8-8AB5-4EC5-B20B-82FB734514F1}"/>
    <cellStyle name="Cálculo 2 3 2 26" xfId="5797" xr:uid="{97DC3333-9464-4C57-A618-2725682509EE}"/>
    <cellStyle name="Cálculo 2 3 2 26 2" xfId="23052" xr:uid="{5F7DDDCA-688B-40BE-AB7C-F2B2EA133139}"/>
    <cellStyle name="Cálculo 2 3 2 26 3" xfId="40074" xr:uid="{17DEF1C1-26EC-4CFF-89D3-F74B75E7EE41}"/>
    <cellStyle name="Cálculo 2 3 2 27" xfId="5768" xr:uid="{C22FC707-9BF7-4021-B952-694F83313969}"/>
    <cellStyle name="Cálculo 2 3 2 27 2" xfId="23023" xr:uid="{84373692-5D40-438A-986E-B12C1C70E2E6}"/>
    <cellStyle name="Cálculo 2 3 2 27 3" xfId="40045" xr:uid="{5C7017C9-CC04-48FB-B92F-5DECB6F54C19}"/>
    <cellStyle name="Cálculo 2 3 2 28" xfId="5973" xr:uid="{95D1F154-E45C-4D01-8A5A-76209B414638}"/>
    <cellStyle name="Cálculo 2 3 2 28 2" xfId="23228" xr:uid="{D971C37D-B94D-4689-855B-311974B57761}"/>
    <cellStyle name="Cálculo 2 3 2 28 3" xfId="40250" xr:uid="{DF2814E1-4B1E-48A0-BE84-F9DB61169EDA}"/>
    <cellStyle name="Cálculo 2 3 2 29" xfId="7072" xr:uid="{14817260-03F6-426E-BB7D-CD3E4F450E28}"/>
    <cellStyle name="Cálculo 2 3 2 29 2" xfId="24327" xr:uid="{7CF81123-2270-44A2-9ED3-800F6786E457}"/>
    <cellStyle name="Cálculo 2 3 2 29 3" xfId="41349" xr:uid="{F22A1AEE-2BFB-48A1-B7A7-3456D3900AB3}"/>
    <cellStyle name="Cálculo 2 3 2 3" xfId="752" xr:uid="{5941B901-9E54-4222-9BD6-B7D3A8AFECB6}"/>
    <cellStyle name="Cálculo 2 3 2 3 10" xfId="3714" xr:uid="{4F1B01D0-B15E-4773-911D-E6A87DE0EF9B}"/>
    <cellStyle name="Cálculo 2 3 2 3 10 2" xfId="20969" xr:uid="{AB23B2FD-9C5D-4D50-AB74-DCA90955F58D}"/>
    <cellStyle name="Cálculo 2 3 2 3 10 3" xfId="37991" xr:uid="{F66C80CF-CFDB-496F-92EB-80BACB07F819}"/>
    <cellStyle name="Cálculo 2 3 2 3 11" xfId="4021" xr:uid="{22617BAE-1CB1-4A7A-8E50-4A1BD64C8122}"/>
    <cellStyle name="Cálculo 2 3 2 3 11 2" xfId="21276" xr:uid="{B3DF119C-CFBA-4B25-BD6E-DDE8467F3CD8}"/>
    <cellStyle name="Cálculo 2 3 2 3 11 3" xfId="38298" xr:uid="{B53104F7-FEAC-49E7-9C53-192E7C09CCCF}"/>
    <cellStyle name="Cálculo 2 3 2 3 12" xfId="4322" xr:uid="{26BEF9F3-CDE1-4DE9-8271-293000A9CF9C}"/>
    <cellStyle name="Cálculo 2 3 2 3 12 2" xfId="21577" xr:uid="{E6A327AA-E7A3-453D-8C05-2649497BE243}"/>
    <cellStyle name="Cálculo 2 3 2 3 12 3" xfId="38599" xr:uid="{643335CC-C4B8-4ADA-9729-5DB0759F9EBB}"/>
    <cellStyle name="Cálculo 2 3 2 3 13" xfId="4620" xr:uid="{12B0445D-A2F3-45BF-A217-884E2455977B}"/>
    <cellStyle name="Cálculo 2 3 2 3 13 2" xfId="21875" xr:uid="{899A8AFD-5BBF-49A9-9B11-7A564178D5E5}"/>
    <cellStyle name="Cálculo 2 3 2 3 13 3" xfId="38897" xr:uid="{FA7DC197-54FF-4615-9009-A4C05C5381BA}"/>
    <cellStyle name="Cálculo 2 3 2 3 14" xfId="4919" xr:uid="{17B56AD7-F854-4D25-A712-B474CE8F1E6A}"/>
    <cellStyle name="Cálculo 2 3 2 3 14 2" xfId="22174" xr:uid="{04552358-565A-40D8-9449-C1048C919AFF}"/>
    <cellStyle name="Cálculo 2 3 2 3 14 3" xfId="39196" xr:uid="{388BA925-6206-4FFA-AD5B-721841CDA2D6}"/>
    <cellStyle name="Cálculo 2 3 2 3 15" xfId="5201" xr:uid="{D5603A09-88C3-4752-97DD-9C693455C5C1}"/>
    <cellStyle name="Cálculo 2 3 2 3 15 2" xfId="22456" xr:uid="{B759D1FB-5C42-43D7-B82F-E7651E7A30CF}"/>
    <cellStyle name="Cálculo 2 3 2 3 15 3" xfId="39478" xr:uid="{E6F7D290-7906-45E7-9811-8D5DE8F7EB85}"/>
    <cellStyle name="Cálculo 2 3 2 3 16" xfId="5588" xr:uid="{B3EB219D-6B93-4847-8D5D-F26734C27E11}"/>
    <cellStyle name="Cálculo 2 3 2 3 16 2" xfId="22843" xr:uid="{283A8E15-4AC9-45FA-8325-325B2E523424}"/>
    <cellStyle name="Cálculo 2 3 2 3 16 3" xfId="39865" xr:uid="{EDA4A70F-E3CB-4532-A1B7-2145679806EA}"/>
    <cellStyle name="Cálculo 2 3 2 3 17" xfId="5818" xr:uid="{C0C394D1-94BD-4F6A-8E05-351DFA906079}"/>
    <cellStyle name="Cálculo 2 3 2 3 17 2" xfId="23073" xr:uid="{099ABF7C-A6AD-41F1-AA80-CAB00E1FF053}"/>
    <cellStyle name="Cálculo 2 3 2 3 17 3" xfId="40095" xr:uid="{D59951C7-2C14-409E-BAE2-A57C546D05F8}"/>
    <cellStyle name="Cálculo 2 3 2 3 18" xfId="6219" xr:uid="{84CA5544-C267-4FF9-8D97-E9EE91DE28DB}"/>
    <cellStyle name="Cálculo 2 3 2 3 18 2" xfId="23474" xr:uid="{5FCBA7E0-CC6B-4B09-B0CF-C001B738DC47}"/>
    <cellStyle name="Cálculo 2 3 2 3 18 3" xfId="40496" xr:uid="{153883BE-8D07-435B-9906-0392B2A2705C}"/>
    <cellStyle name="Cálculo 2 3 2 3 19" xfId="6534" xr:uid="{7A96A97C-121F-4521-8C48-1CE43F2E9B4D}"/>
    <cellStyle name="Cálculo 2 3 2 3 19 2" xfId="23789" xr:uid="{CDA646D0-0F08-4217-A996-DC1710F911D5}"/>
    <cellStyle name="Cálculo 2 3 2 3 19 3" xfId="40811" xr:uid="{43F1E274-C258-4A08-B292-F07CD7CCD7A6}"/>
    <cellStyle name="Cálculo 2 3 2 3 2" xfId="1201" xr:uid="{4943E208-6B4C-43F5-9AD9-3C46ACE1EF39}"/>
    <cellStyle name="Cálculo 2 3 2 3 2 2" xfId="18456" xr:uid="{A9B20367-96E5-4C69-A62D-8ED9619168CA}"/>
    <cellStyle name="Cálculo 2 3 2 3 2 3" xfId="35478" xr:uid="{FA215C55-7A85-4927-87A3-74257A8F1554}"/>
    <cellStyle name="Cálculo 2 3 2 3 20" xfId="6849" xr:uid="{0780CE8B-6E0B-4887-857B-25B46FC0804D}"/>
    <cellStyle name="Cálculo 2 3 2 3 20 2" xfId="24104" xr:uid="{89ECE5EB-2F80-4CAB-819F-8BC540338C92}"/>
    <cellStyle name="Cálculo 2 3 2 3 20 3" xfId="41126" xr:uid="{C50340DA-F916-4788-BE53-371F7332A948}"/>
    <cellStyle name="Cálculo 2 3 2 3 21" xfId="7160" xr:uid="{A88B3FDF-9BEC-4304-98E3-3D3724D8363E}"/>
    <cellStyle name="Cálculo 2 3 2 3 21 2" xfId="24415" xr:uid="{FB3496DF-3E7B-4DF3-9D20-F3BA9502347B}"/>
    <cellStyle name="Cálculo 2 3 2 3 21 3" xfId="41437" xr:uid="{0D63CD2A-F2AA-4E3B-A698-A55A75EBBAD1}"/>
    <cellStyle name="Cálculo 2 3 2 3 22" xfId="7470" xr:uid="{CC3D3E47-4027-4E94-A851-060ECC6956CA}"/>
    <cellStyle name="Cálculo 2 3 2 3 22 2" xfId="24725" xr:uid="{FF27178A-9644-4C65-A0AC-E3255CB05BDC}"/>
    <cellStyle name="Cálculo 2 3 2 3 22 3" xfId="41747" xr:uid="{08CF5C3C-A953-4E20-8B3B-38C4DEFD3AC5}"/>
    <cellStyle name="Cálculo 2 3 2 3 23" xfId="7780" xr:uid="{AC62F1D8-5F7C-434F-813C-11A7732A9291}"/>
    <cellStyle name="Cálculo 2 3 2 3 23 2" xfId="25035" xr:uid="{B725EB5F-9F61-45BD-833C-040F9FEAFDB8}"/>
    <cellStyle name="Cálculo 2 3 2 3 23 3" xfId="42057" xr:uid="{754CE00F-C6D3-49C2-ACAF-B5806D966005}"/>
    <cellStyle name="Cálculo 2 3 2 3 24" xfId="8090" xr:uid="{4A829162-5D3D-47A1-AC6B-E9591AAE96D0}"/>
    <cellStyle name="Cálculo 2 3 2 3 24 2" xfId="25345" xr:uid="{8917CA6F-3BF7-4C46-827E-2F7709B0E879}"/>
    <cellStyle name="Cálculo 2 3 2 3 24 3" xfId="42367" xr:uid="{374D79FA-94B6-44B9-BABA-023082F5B93D}"/>
    <cellStyle name="Cálculo 2 3 2 3 25" xfId="8403" xr:uid="{5AAC1ACD-EDA9-41E9-A2A0-FD368DFE1805}"/>
    <cellStyle name="Cálculo 2 3 2 3 25 2" xfId="25658" xr:uid="{A5B4FAE1-9ED6-49DF-A167-233BFFDADB4B}"/>
    <cellStyle name="Cálculo 2 3 2 3 25 3" xfId="42680" xr:uid="{AD98889F-A31A-4BBB-83DB-9F3ACB0DCE84}"/>
    <cellStyle name="Cálculo 2 3 2 3 26" xfId="8711" xr:uid="{B2B23CC0-50B6-4B64-A407-26D8BA9AF888}"/>
    <cellStyle name="Cálculo 2 3 2 3 26 2" xfId="25966" xr:uid="{2A37103C-8516-4434-8DA5-00874A334A9F}"/>
    <cellStyle name="Cálculo 2 3 2 3 26 3" xfId="42988" xr:uid="{3CC4F4C8-0300-488F-BBDD-1A184D29C3F9}"/>
    <cellStyle name="Cálculo 2 3 2 3 27" xfId="9021" xr:uid="{BE55E3F6-2A13-4524-9683-3CC78928AE39}"/>
    <cellStyle name="Cálculo 2 3 2 3 27 2" xfId="26276" xr:uid="{3E685512-06EE-42D2-B949-020875AB2EF9}"/>
    <cellStyle name="Cálculo 2 3 2 3 27 3" xfId="43298" xr:uid="{C89A479E-A92F-432E-AC6B-4F74DBE192C3}"/>
    <cellStyle name="Cálculo 2 3 2 3 28" xfId="9085" xr:uid="{9F439281-CD6E-481B-8A24-E7C1837D625C}"/>
    <cellStyle name="Cálculo 2 3 2 3 28 2" xfId="26340" xr:uid="{8C93312A-BFC3-4681-B471-0E764120B323}"/>
    <cellStyle name="Cálculo 2 3 2 3 28 3" xfId="43362" xr:uid="{B4983A51-E9E2-409C-8A5B-3C09F3348FD1}"/>
    <cellStyle name="Cálculo 2 3 2 3 29" xfId="9643" xr:uid="{C632D035-CFDB-4ABA-BA2C-4D2322EF1902}"/>
    <cellStyle name="Cálculo 2 3 2 3 29 2" xfId="26898" xr:uid="{DDCCB469-A65D-4240-A4B8-B41EECF58382}"/>
    <cellStyle name="Cálculo 2 3 2 3 29 3" xfId="43920" xr:uid="{797AADBA-6FC8-4D37-B199-F0BCE8CFDC05}"/>
    <cellStyle name="Cálculo 2 3 2 3 3" xfId="1492" xr:uid="{4CAEFA05-D08D-49BD-86CD-CBF5BE9019E5}"/>
    <cellStyle name="Cálculo 2 3 2 3 3 2" xfId="18747" xr:uid="{2B2CE293-84EE-4C16-9E85-5A2662F2E4E7}"/>
    <cellStyle name="Cálculo 2 3 2 3 3 3" xfId="35769" xr:uid="{8A7EE88A-069D-4D17-AD56-27B8538F9D6C}"/>
    <cellStyle name="Cálculo 2 3 2 3 30" xfId="9938" xr:uid="{9E616D4D-6223-4C4F-B099-9C0152CD4F34}"/>
    <cellStyle name="Cálculo 2 3 2 3 30 2" xfId="27193" xr:uid="{02C6E188-89CC-4648-8C6C-16CEB0F4BFB3}"/>
    <cellStyle name="Cálculo 2 3 2 3 30 3" xfId="44215" xr:uid="{2ED93B1A-C361-4BC0-8ECD-95D039BF955C}"/>
    <cellStyle name="Cálculo 2 3 2 3 31" xfId="10238" xr:uid="{850B9E8F-EFE9-4169-98CE-311C8733D589}"/>
    <cellStyle name="Cálculo 2 3 2 3 31 2" xfId="27493" xr:uid="{D769C516-6149-4DDB-92CF-604D3781D9E8}"/>
    <cellStyle name="Cálculo 2 3 2 3 31 3" xfId="44515" xr:uid="{8E896398-8143-4079-BFAC-0C76C43826F8}"/>
    <cellStyle name="Cálculo 2 3 2 3 32" xfId="10526" xr:uid="{672D2694-79E4-4650-8CCA-EED24500DE66}"/>
    <cellStyle name="Cálculo 2 3 2 3 32 2" xfId="27781" xr:uid="{9C731115-56E8-42CF-9F09-2B56C2487626}"/>
    <cellStyle name="Cálculo 2 3 2 3 32 3" xfId="44803" xr:uid="{E36C620D-1ED2-4C1F-8AA6-1CC984667923}"/>
    <cellStyle name="Cálculo 2 3 2 3 33" xfId="10816" xr:uid="{C6259B9F-DF9E-434D-94A3-60AC57151D71}"/>
    <cellStyle name="Cálculo 2 3 2 3 33 2" xfId="28071" xr:uid="{DBA08B9F-53B5-4C24-A09E-A55B6500FC67}"/>
    <cellStyle name="Cálculo 2 3 2 3 33 3" xfId="45093" xr:uid="{93B5D594-2C77-46D5-99B7-D0EDE46AAA71}"/>
    <cellStyle name="Cálculo 2 3 2 3 34" xfId="11090" xr:uid="{EFF72C78-E830-4089-B1EE-45F099154309}"/>
    <cellStyle name="Cálculo 2 3 2 3 34 2" xfId="28345" xr:uid="{0595A5BD-924C-4231-BA15-738B4F35D805}"/>
    <cellStyle name="Cálculo 2 3 2 3 34 3" xfId="45367" xr:uid="{372F5308-C9B2-405D-A0DF-044583BD6552}"/>
    <cellStyle name="Cálculo 2 3 2 3 35" xfId="11347" xr:uid="{35B54E62-ED03-4716-B26A-E95F51C54336}"/>
    <cellStyle name="Cálculo 2 3 2 3 35 2" xfId="28602" xr:uid="{344AC0D1-4B9A-48F0-A330-B13E58D77222}"/>
    <cellStyle name="Cálculo 2 3 2 3 35 3" xfId="45624" xr:uid="{F0F54509-C6D6-40A8-BA52-DF39F3009AFD}"/>
    <cellStyle name="Cálculo 2 3 2 3 36" xfId="11584" xr:uid="{FF6707C7-0913-43A4-9212-29AAD603E5E4}"/>
    <cellStyle name="Cálculo 2 3 2 3 36 2" xfId="28839" xr:uid="{4523DD41-E970-4510-9658-2641B04377C2}"/>
    <cellStyle name="Cálculo 2 3 2 3 36 3" xfId="45861" xr:uid="{9C33DFF6-EEF0-426B-9FCE-614BE00A4EA8}"/>
    <cellStyle name="Cálculo 2 3 2 3 37" xfId="12147" xr:uid="{5DD96C80-0E0C-4228-8025-BF69F963C15E}"/>
    <cellStyle name="Cálculo 2 3 2 3 37 2" xfId="29402" xr:uid="{20647F23-80D9-410C-80B4-1F3BA05FC2EF}"/>
    <cellStyle name="Cálculo 2 3 2 3 37 3" xfId="46272" xr:uid="{432C2ED1-7064-4492-9845-2B888D6DB84E}"/>
    <cellStyle name="Cálculo 2 3 2 3 38" xfId="12614" xr:uid="{2A6EC27E-50CC-457E-A3FF-E8198FCFFA11}"/>
    <cellStyle name="Cálculo 2 3 2 3 38 2" xfId="29869" xr:uid="{FA1EE20E-861C-4D2A-9F0F-7AAB471D6F76}"/>
    <cellStyle name="Cálculo 2 3 2 3 38 3" xfId="46739" xr:uid="{42D07098-973D-4610-A028-23A0404F19AC}"/>
    <cellStyle name="Cálculo 2 3 2 3 39" xfId="12924" xr:uid="{E8276056-8EF1-4BEE-9C0D-EB3E7EE81BDF}"/>
    <cellStyle name="Cálculo 2 3 2 3 39 2" xfId="30179" xr:uid="{FCC54CDD-7941-41B5-BEAC-5712D3C7132B}"/>
    <cellStyle name="Cálculo 2 3 2 3 39 3" xfId="47049" xr:uid="{F248C68E-50C2-4CCE-B910-2E5ECFA12EB6}"/>
    <cellStyle name="Cálculo 2 3 2 3 4" xfId="1858" xr:uid="{DF0EFA23-BC6A-4616-8633-7B1CBD22B9A0}"/>
    <cellStyle name="Cálculo 2 3 2 3 4 2" xfId="19113" xr:uid="{861F72EA-F307-4194-A766-22B7FDE58B49}"/>
    <cellStyle name="Cálculo 2 3 2 3 4 3" xfId="36135" xr:uid="{03F4103B-9F9C-4A06-BFAC-5030CC37743D}"/>
    <cellStyle name="Cálculo 2 3 2 3 40" xfId="11740" xr:uid="{F17ED6FB-BD6A-4B8E-B359-A35977667FE9}"/>
    <cellStyle name="Cálculo 2 3 2 3 40 2" xfId="28995" xr:uid="{A9680C1C-8B20-4064-8FCF-0820825F11E3}"/>
    <cellStyle name="Cálculo 2 3 2 3 40 3" xfId="46003" xr:uid="{7363CA34-E859-48A8-85FA-6F1FB525E393}"/>
    <cellStyle name="Cálculo 2 3 2 3 41" xfId="13376" xr:uid="{3A7EA683-4F33-4E9F-A50F-5D8DD4DB71ED}"/>
    <cellStyle name="Cálculo 2 3 2 3 41 2" xfId="30631" xr:uid="{2D078544-62A6-4BCA-9F1B-3264503F1DF6}"/>
    <cellStyle name="Cálculo 2 3 2 3 41 3" xfId="47501" xr:uid="{0F9EC793-8B59-419D-973C-6CD904F71DE9}"/>
    <cellStyle name="Cálculo 2 3 2 3 42" xfId="13864" xr:uid="{70824AE6-61EC-4406-9716-F13BDA3B9DA7}"/>
    <cellStyle name="Cálculo 2 3 2 3 42 2" xfId="31119" xr:uid="{413ECB19-E64A-49DA-AA32-3EA2013C698D}"/>
    <cellStyle name="Cálculo 2 3 2 3 42 3" xfId="47989" xr:uid="{E71F000A-B7FE-43EB-803C-BE763A7800CF}"/>
    <cellStyle name="Cálculo 2 3 2 3 43" xfId="14174" xr:uid="{092F621A-2031-49B5-A6FE-F646337E823E}"/>
    <cellStyle name="Cálculo 2 3 2 3 43 2" xfId="31429" xr:uid="{D08E28A8-FBC6-46AD-AF83-F5EFD324A046}"/>
    <cellStyle name="Cálculo 2 3 2 3 43 3" xfId="48299" xr:uid="{E26A9015-AD88-435E-9296-99C8D6975977}"/>
    <cellStyle name="Cálculo 2 3 2 3 44" xfId="14310" xr:uid="{E35EC10B-B3D4-40BE-92B5-969CBA3FB300}"/>
    <cellStyle name="Cálculo 2 3 2 3 44 2" xfId="31565" xr:uid="{CF5C736A-072B-4C34-932B-12635CBC9F73}"/>
    <cellStyle name="Cálculo 2 3 2 3 44 3" xfId="48435" xr:uid="{766A96FB-4C44-45BF-87AB-6B0F6CCDF13C}"/>
    <cellStyle name="Cálculo 2 3 2 3 45" xfId="14802" xr:uid="{293D4D70-9CE1-4300-B0C5-536616B2E249}"/>
    <cellStyle name="Cálculo 2 3 2 3 45 2" xfId="32057" xr:uid="{8935B4EC-9781-487D-A9F5-AE48B3BACC76}"/>
    <cellStyle name="Cálculo 2 3 2 3 45 3" xfId="48927" xr:uid="{6D017C0D-4F2C-42A8-897A-355CA5252EB9}"/>
    <cellStyle name="Cálculo 2 3 2 3 46" xfId="15064" xr:uid="{7CEE2A89-FCD6-46DC-90F0-FDE10102B8A5}"/>
    <cellStyle name="Cálculo 2 3 2 3 46 2" xfId="32319" xr:uid="{C5F7B6EB-30EF-440E-838E-5482374FE9FF}"/>
    <cellStyle name="Cálculo 2 3 2 3 46 3" xfId="49189" xr:uid="{C49A2F38-991E-499B-BE2E-874B3DBD56A9}"/>
    <cellStyle name="Cálculo 2 3 2 3 47" xfId="15373" xr:uid="{5BE90237-C757-4581-A50D-A9429FA333F2}"/>
    <cellStyle name="Cálculo 2 3 2 3 47 2" xfId="32628" xr:uid="{2385E357-2E80-43FF-8ED9-D132FBFC6B27}"/>
    <cellStyle name="Cálculo 2 3 2 3 47 3" xfId="49498" xr:uid="{F9B52284-6EAF-4635-8D93-7C402B86BFD2}"/>
    <cellStyle name="Cálculo 2 3 2 3 48" xfId="15678" xr:uid="{4D7733CE-B4AB-4D93-B60A-AF4E52E32AF2}"/>
    <cellStyle name="Cálculo 2 3 2 3 48 2" xfId="32933" xr:uid="{685CFDE8-91E8-4F68-9AFF-56F61E47F8F0}"/>
    <cellStyle name="Cálculo 2 3 2 3 48 3" xfId="49803" xr:uid="{6A3CBFB4-5CF2-4D1A-95A6-3F5679BADE67}"/>
    <cellStyle name="Cálculo 2 3 2 3 49" xfId="15974" xr:uid="{5E07D0BD-D9CD-4AB6-941D-0E24ABDFEE10}"/>
    <cellStyle name="Cálculo 2 3 2 3 49 2" xfId="33229" xr:uid="{16871A99-DC9B-4FBD-B2B9-7274B50EAC67}"/>
    <cellStyle name="Cálculo 2 3 2 3 49 3" xfId="50099" xr:uid="{5A54A1CE-BFCB-4CD3-AE71-5EA0F0499D87}"/>
    <cellStyle name="Cálculo 2 3 2 3 5" xfId="2171" xr:uid="{5722ABB2-3721-4178-8F19-CE4531390F22}"/>
    <cellStyle name="Cálculo 2 3 2 3 5 2" xfId="19426" xr:uid="{A1BCB056-66D1-4756-80E1-FCC5038C8046}"/>
    <cellStyle name="Cálculo 2 3 2 3 5 3" xfId="36448" xr:uid="{67930690-D29D-4DC4-9FCE-157853C87050}"/>
    <cellStyle name="Cálculo 2 3 2 3 50" xfId="16266" xr:uid="{3E90892F-75A7-464F-AA32-D424E15A8C13}"/>
    <cellStyle name="Cálculo 2 3 2 3 50 2" xfId="33521" xr:uid="{61EDBCFB-4320-4ABD-85DE-88E5E91EF68B}"/>
    <cellStyle name="Cálculo 2 3 2 3 50 3" xfId="50391" xr:uid="{2B5913A4-E411-464E-8F7A-7DE673BEBA4C}"/>
    <cellStyle name="Cálculo 2 3 2 3 51" xfId="16544" xr:uid="{A74260CC-BED1-4FA1-B62D-3D3D085664EE}"/>
    <cellStyle name="Cálculo 2 3 2 3 51 2" xfId="33799" xr:uid="{3D6271FB-2DA7-4180-A4A3-1FDD954755AB}"/>
    <cellStyle name="Cálculo 2 3 2 3 51 3" xfId="50669" xr:uid="{F238AD22-B73D-4467-89EE-06518D98B71C}"/>
    <cellStyle name="Cálculo 2 3 2 3 52" xfId="16812" xr:uid="{4A9B7D1F-8417-4BD3-931A-87F7662B41DE}"/>
    <cellStyle name="Cálculo 2 3 2 3 52 2" xfId="34067" xr:uid="{B719896F-F26C-4AE2-ACC8-487EBF7B6EB0}"/>
    <cellStyle name="Cálculo 2 3 2 3 52 3" xfId="50937" xr:uid="{792E34E5-7198-4994-AA5E-5064FB2BE89F}"/>
    <cellStyle name="Cálculo 2 3 2 3 53" xfId="17064" xr:uid="{AEC792F3-7021-4D6D-B3F0-1B60D3EB9040}"/>
    <cellStyle name="Cálculo 2 3 2 3 53 2" xfId="34319" xr:uid="{58C6B756-DE4D-4B5A-B930-33EC6419672E}"/>
    <cellStyle name="Cálculo 2 3 2 3 53 3" xfId="51189" xr:uid="{2CF82F48-2104-4285-B316-FC9C0C596FB0}"/>
    <cellStyle name="Cálculo 2 3 2 3 54" xfId="17301" xr:uid="{AECE121A-1FED-4116-8D63-22FF97BAFDCE}"/>
    <cellStyle name="Cálculo 2 3 2 3 54 2" xfId="34556" xr:uid="{8BB3B098-CCCC-4766-BA09-A7EABBA804DC}"/>
    <cellStyle name="Cálculo 2 3 2 3 54 3" xfId="51426" xr:uid="{D91B09D0-97DC-43EA-BAD2-3D78FA8DBB5E}"/>
    <cellStyle name="Cálculo 2 3 2 3 55" xfId="18007" xr:uid="{1D67E4ED-89DE-4FBD-B0D2-09E1C3EE957A}"/>
    <cellStyle name="Cálculo 2 3 2 3 56" xfId="35029" xr:uid="{B07D168F-5640-4CAA-8A68-6D6CEB3686A5}"/>
    <cellStyle name="Cálculo 2 3 2 3 6" xfId="2481" xr:uid="{BEC06545-880B-466C-AACF-98CF01431B6C}"/>
    <cellStyle name="Cálculo 2 3 2 3 6 2" xfId="19736" xr:uid="{7B238C0B-5968-4237-9213-DAC723CC250F}"/>
    <cellStyle name="Cálculo 2 3 2 3 6 3" xfId="36758" xr:uid="{44ABA03F-8886-4B46-BD06-18070D678B94}"/>
    <cellStyle name="Cálculo 2 3 2 3 7" xfId="2790" xr:uid="{F6F1627C-BFD5-48AD-A480-184E37C48284}"/>
    <cellStyle name="Cálculo 2 3 2 3 7 2" xfId="20045" xr:uid="{062843B5-2DA7-4739-A3DD-C3215FFEFE67}"/>
    <cellStyle name="Cálculo 2 3 2 3 7 3" xfId="37067" xr:uid="{2ECB79F1-EB3F-41D5-BD06-557DA7629BC7}"/>
    <cellStyle name="Cálculo 2 3 2 3 8" xfId="3096" xr:uid="{B2B3AE9F-BBFB-483E-B2F4-7F99589E00A6}"/>
    <cellStyle name="Cálculo 2 3 2 3 8 2" xfId="20351" xr:uid="{C4E5CBE7-B76D-49B2-8AD1-A1334E3FB79D}"/>
    <cellStyle name="Cálculo 2 3 2 3 8 3" xfId="37373" xr:uid="{C01D6EB6-2329-4B4F-984A-2CBC9351122E}"/>
    <cellStyle name="Cálculo 2 3 2 3 9" xfId="3406" xr:uid="{BF99FB90-CB13-44DD-BA5E-9A910F0692B7}"/>
    <cellStyle name="Cálculo 2 3 2 3 9 2" xfId="20661" xr:uid="{5333D620-9A51-416E-97B7-EBFA19B76F56}"/>
    <cellStyle name="Cálculo 2 3 2 3 9 3" xfId="37683" xr:uid="{785848F2-E708-467D-99AC-588E323A1CB2}"/>
    <cellStyle name="Cálculo 2 3 2 30" xfId="6932" xr:uid="{EC71E3E2-9271-4C02-BD3E-E02D91B961F4}"/>
    <cellStyle name="Cálculo 2 3 2 30 2" xfId="24187" xr:uid="{51A6A929-5F84-470B-A550-AB38214396B1}"/>
    <cellStyle name="Cálculo 2 3 2 30 3" xfId="41209" xr:uid="{1FF156BB-2210-433D-B0AF-A5FC3F16C4EA}"/>
    <cellStyle name="Cálculo 2 3 2 31" xfId="7692" xr:uid="{849CE292-AD51-44B2-A675-998EDFB5D284}"/>
    <cellStyle name="Cálculo 2 3 2 31 2" xfId="24947" xr:uid="{9CFB848E-A823-4858-BBD2-C87063AF46C4}"/>
    <cellStyle name="Cálculo 2 3 2 31 3" xfId="41969" xr:uid="{06AC6147-3A91-431B-A67E-E55F6EDE7F80}"/>
    <cellStyle name="Cálculo 2 3 2 32" xfId="8484" xr:uid="{DB0B80CB-D71F-40FD-BBF4-E1C1BFA955F2}"/>
    <cellStyle name="Cálculo 2 3 2 32 2" xfId="25739" xr:uid="{1190E317-9AC1-4DE5-A202-2B9B5E702F57}"/>
    <cellStyle name="Cálculo 2 3 2 32 3" xfId="42761" xr:uid="{95ED4B77-A9A1-4798-8A82-361392BCB91E}"/>
    <cellStyle name="Cálculo 2 3 2 33" xfId="9207" xr:uid="{957EF61D-8ACC-41F4-9BD3-3CF302FAC243}"/>
    <cellStyle name="Cálculo 2 3 2 33 2" xfId="26462" xr:uid="{BDB9946C-6483-489F-A0D2-3D6C86519E7F}"/>
    <cellStyle name="Cálculo 2 3 2 33 3" xfId="43484" xr:uid="{C18F3D8B-95EE-4FD1-9F6F-E85CE05F612E}"/>
    <cellStyle name="Cálculo 2 3 2 34" xfId="9128" xr:uid="{22166663-CCA5-44BC-8301-C25F9FB754D7}"/>
    <cellStyle name="Cálculo 2 3 2 34 2" xfId="26383" xr:uid="{94475837-2F7B-487B-B5E1-72DFB6FF37B1}"/>
    <cellStyle name="Cálculo 2 3 2 34 3" xfId="43405" xr:uid="{346DCA08-8880-40BC-AEFF-BCD84CE53D31}"/>
    <cellStyle name="Cálculo 2 3 2 35" xfId="8174" xr:uid="{108AB5B5-7D40-44AE-B3BE-7C1037C47226}"/>
    <cellStyle name="Cálculo 2 3 2 35 2" xfId="25429" xr:uid="{0B12877A-EB03-46AE-BD23-9FC03C47703D}"/>
    <cellStyle name="Cálculo 2 3 2 35 3" xfId="42451" xr:uid="{60174429-C2B1-4502-AA86-588914256D59}"/>
    <cellStyle name="Cálculo 2 3 2 36" xfId="7915" xr:uid="{E61A4F4D-A46B-41AD-8A2B-DD4F71336039}"/>
    <cellStyle name="Cálculo 2 3 2 36 2" xfId="25170" xr:uid="{4FCB4DDA-F771-4F78-A187-927E8B93CED7}"/>
    <cellStyle name="Cálculo 2 3 2 36 3" xfId="42192" xr:uid="{A80A4FCF-7260-47AC-ABE0-3B4AD9CF975C}"/>
    <cellStyle name="Cálculo 2 3 2 37" xfId="9555" xr:uid="{F64BA01C-CD4D-43BA-BD6E-525067A45553}"/>
    <cellStyle name="Cálculo 2 3 2 37 2" xfId="26810" xr:uid="{D36EE68A-196C-455E-AF94-CC012CD1760A}"/>
    <cellStyle name="Cálculo 2 3 2 37 3" xfId="43832" xr:uid="{FC87DFD0-673D-482E-882F-AC27270C64B6}"/>
    <cellStyle name="Cálculo 2 3 2 38" xfId="8841" xr:uid="{2C7B143B-199F-4033-BD83-3B3992EA7D20}"/>
    <cellStyle name="Cálculo 2 3 2 38 2" xfId="26096" xr:uid="{F6A2C7DF-A168-4D41-A5FF-4F5A6A247AA1}"/>
    <cellStyle name="Cálculo 2 3 2 38 3" xfId="43118" xr:uid="{8311DB85-8A97-46BC-BABB-56B05570FDF9}"/>
    <cellStyle name="Cálculo 2 3 2 39" xfId="9810" xr:uid="{CB0A61E3-D9D8-4025-BE39-D3B6ECBF6507}"/>
    <cellStyle name="Cálculo 2 3 2 39 2" xfId="27065" xr:uid="{540A7B5F-7CF7-4B99-8BAF-DFFE75EC38BF}"/>
    <cellStyle name="Cálculo 2 3 2 39 3" xfId="44087" xr:uid="{553B1991-A746-406E-B392-6E89E0666971}"/>
    <cellStyle name="Cálculo 2 3 2 4" xfId="793" xr:uid="{C620D84F-AE29-4BAB-B936-F7C9C614522D}"/>
    <cellStyle name="Cálculo 2 3 2 4 10" xfId="3755" xr:uid="{98251EE0-BC52-45A4-A7A0-B40EBAC8A3F3}"/>
    <cellStyle name="Cálculo 2 3 2 4 10 2" xfId="21010" xr:uid="{C1675229-B4C9-48A2-9CEA-46C21503C6EA}"/>
    <cellStyle name="Cálculo 2 3 2 4 10 3" xfId="38032" xr:uid="{1546990E-2FE2-4857-A45B-C7C2C350957F}"/>
    <cellStyle name="Cálculo 2 3 2 4 11" xfId="4062" xr:uid="{C8630152-3FDE-49BA-B778-ED86C1466815}"/>
    <cellStyle name="Cálculo 2 3 2 4 11 2" xfId="21317" xr:uid="{5D5CDC22-E6A6-420E-A085-4DB145F0AC5F}"/>
    <cellStyle name="Cálculo 2 3 2 4 11 3" xfId="38339" xr:uid="{B25D5C33-2AEF-4A80-86FB-F6E8E62A9EE2}"/>
    <cellStyle name="Cálculo 2 3 2 4 12" xfId="4363" xr:uid="{A9A2C4A7-6240-4684-98FA-34363089E705}"/>
    <cellStyle name="Cálculo 2 3 2 4 12 2" xfId="21618" xr:uid="{DF9209D7-0210-4925-B78E-6FB6D5EF812D}"/>
    <cellStyle name="Cálculo 2 3 2 4 12 3" xfId="38640" xr:uid="{D644F2DA-0B3E-4C6C-B11E-C5DFC0375F98}"/>
    <cellStyle name="Cálculo 2 3 2 4 13" xfId="4661" xr:uid="{3AD3915E-EA1E-49BC-A176-2FB7DEC84697}"/>
    <cellStyle name="Cálculo 2 3 2 4 13 2" xfId="21916" xr:uid="{70360C76-FFDA-4845-91CB-E6D22F557BE1}"/>
    <cellStyle name="Cálculo 2 3 2 4 13 3" xfId="38938" xr:uid="{39ED1077-A7C0-4E4E-9E7C-963DBE4D8436}"/>
    <cellStyle name="Cálculo 2 3 2 4 14" xfId="4960" xr:uid="{B4FE9B3E-BC60-42E6-9912-49FF86D34D2A}"/>
    <cellStyle name="Cálculo 2 3 2 4 14 2" xfId="22215" xr:uid="{ABC16A8F-C62F-4823-809F-3FE7C1A4E6C6}"/>
    <cellStyle name="Cálculo 2 3 2 4 14 3" xfId="39237" xr:uid="{101A8AC9-8480-495F-B766-7426034CCD09}"/>
    <cellStyle name="Cálculo 2 3 2 4 15" xfId="5242" xr:uid="{4F3653D9-67DE-409D-B0ED-798E847FE04A}"/>
    <cellStyle name="Cálculo 2 3 2 4 15 2" xfId="22497" xr:uid="{3B758478-21B2-4213-9F97-FDA0B2EE7F7F}"/>
    <cellStyle name="Cálculo 2 3 2 4 15 3" xfId="39519" xr:uid="{E7E086B5-35C5-46EA-9BF4-A8363DCC2919}"/>
    <cellStyle name="Cálculo 2 3 2 4 16" xfId="5629" xr:uid="{47303A19-BF63-45AF-952D-334BF90ADA59}"/>
    <cellStyle name="Cálculo 2 3 2 4 16 2" xfId="22884" xr:uid="{4A5B2D5B-3692-42C4-8DAC-0B5D3229FC1C}"/>
    <cellStyle name="Cálculo 2 3 2 4 16 3" xfId="39906" xr:uid="{E2400905-5225-4A9B-8D71-3C996F4DEB42}"/>
    <cellStyle name="Cálculo 2 3 2 4 17" xfId="5298" xr:uid="{2D7F481D-026F-43C9-9CAA-1319FD52B1B7}"/>
    <cellStyle name="Cálculo 2 3 2 4 17 2" xfId="22553" xr:uid="{96418066-3A6B-4B44-AB63-8D07B85E8870}"/>
    <cellStyle name="Cálculo 2 3 2 4 17 3" xfId="39575" xr:uid="{E882C119-DBC0-4C77-A0BB-1575FE16A5B9}"/>
    <cellStyle name="Cálculo 2 3 2 4 18" xfId="6260" xr:uid="{FD7D6B49-AD23-4F63-9179-645E4B26A8FD}"/>
    <cellStyle name="Cálculo 2 3 2 4 18 2" xfId="23515" xr:uid="{E367D7B9-C826-4ED6-B0ED-B3E6E7C4534D}"/>
    <cellStyle name="Cálculo 2 3 2 4 18 3" xfId="40537" xr:uid="{458B47C8-33E1-41CF-A8D5-D1EDF23EF52C}"/>
    <cellStyle name="Cálculo 2 3 2 4 19" xfId="6575" xr:uid="{99C60C47-C292-45CB-8745-B2F45E212171}"/>
    <cellStyle name="Cálculo 2 3 2 4 19 2" xfId="23830" xr:uid="{5904690E-9E79-4DE1-8CAA-C007F3F43E3B}"/>
    <cellStyle name="Cálculo 2 3 2 4 19 3" xfId="40852" xr:uid="{1843EA56-4AF8-4FE9-87F3-DABB2C95570A}"/>
    <cellStyle name="Cálculo 2 3 2 4 2" xfId="1242" xr:uid="{E96C8EC4-7EDA-4DE0-A0AE-2FC496E16B08}"/>
    <cellStyle name="Cálculo 2 3 2 4 2 2" xfId="18497" xr:uid="{A76E2EF7-1A57-4D2D-A097-BD5B23E22DAF}"/>
    <cellStyle name="Cálculo 2 3 2 4 2 3" xfId="35519" xr:uid="{A0582EE2-F743-4D35-9416-769E3E405527}"/>
    <cellStyle name="Cálculo 2 3 2 4 20" xfId="6890" xr:uid="{8CF7C3B2-82D0-44C5-B2B8-F8C4B43C1B40}"/>
    <cellStyle name="Cálculo 2 3 2 4 20 2" xfId="24145" xr:uid="{C268C550-146A-45EC-9B4F-891EE5D88E81}"/>
    <cellStyle name="Cálculo 2 3 2 4 20 3" xfId="41167" xr:uid="{AFD17D09-E729-487D-B2D7-5CDD05229DB3}"/>
    <cellStyle name="Cálculo 2 3 2 4 21" xfId="7201" xr:uid="{B3D0466B-E32E-4363-B34E-539D253E9904}"/>
    <cellStyle name="Cálculo 2 3 2 4 21 2" xfId="24456" xr:uid="{5818BA15-4F70-464D-9004-0B9988253E9B}"/>
    <cellStyle name="Cálculo 2 3 2 4 21 3" xfId="41478" xr:uid="{65F83198-8BA2-41F4-BC6A-DE152C1A14C2}"/>
    <cellStyle name="Cálculo 2 3 2 4 22" xfId="7511" xr:uid="{82ACC768-6E0E-41D7-BBB0-E84DFC7CCB6A}"/>
    <cellStyle name="Cálculo 2 3 2 4 22 2" xfId="24766" xr:uid="{0970F17F-108C-42BF-9F4A-7FA5E8BCA14F}"/>
    <cellStyle name="Cálculo 2 3 2 4 22 3" xfId="41788" xr:uid="{3FD30139-CF0B-4477-A5D6-86A135DE7AF3}"/>
    <cellStyle name="Cálculo 2 3 2 4 23" xfId="7821" xr:uid="{1A57A14A-B82F-4038-9AD3-4556530B7A6A}"/>
    <cellStyle name="Cálculo 2 3 2 4 23 2" xfId="25076" xr:uid="{C755852F-B1DF-4944-BF09-F0CDEA364F45}"/>
    <cellStyle name="Cálculo 2 3 2 4 23 3" xfId="42098" xr:uid="{3FD9B95A-D154-4000-8194-ED8817DAF9CD}"/>
    <cellStyle name="Cálculo 2 3 2 4 24" xfId="8131" xr:uid="{4B6B082C-C4D7-4358-8A5D-72A2BEEDE1F9}"/>
    <cellStyle name="Cálculo 2 3 2 4 24 2" xfId="25386" xr:uid="{D140A42B-B332-43AD-8949-C008383D304B}"/>
    <cellStyle name="Cálculo 2 3 2 4 24 3" xfId="42408" xr:uid="{B227AD6B-FBE1-4F3C-98E1-6C2DDD5162D5}"/>
    <cellStyle name="Cálculo 2 3 2 4 25" xfId="8444" xr:uid="{9CA73E07-B202-4F2B-A51C-7EB9E5E69E23}"/>
    <cellStyle name="Cálculo 2 3 2 4 25 2" xfId="25699" xr:uid="{45FC1961-56E0-4128-8F7F-3438B528C832}"/>
    <cellStyle name="Cálculo 2 3 2 4 25 3" xfId="42721" xr:uid="{0A88086A-4142-46AD-BACB-CA44FB37DAD6}"/>
    <cellStyle name="Cálculo 2 3 2 4 26" xfId="8752" xr:uid="{4E79D6E0-18BA-4EEC-ADD6-FC29941B0302}"/>
    <cellStyle name="Cálculo 2 3 2 4 26 2" xfId="26007" xr:uid="{780E6EDE-2FB5-48CB-8F56-C975540F475F}"/>
    <cellStyle name="Cálculo 2 3 2 4 26 3" xfId="43029" xr:uid="{A322CE6A-C106-4917-85D6-9C38B3C27CB8}"/>
    <cellStyle name="Cálculo 2 3 2 4 27" xfId="9062" xr:uid="{4BFDAFB5-9549-484D-9381-805809C4F4ED}"/>
    <cellStyle name="Cálculo 2 3 2 4 27 2" xfId="26317" xr:uid="{9F6A6FAA-F122-4A12-8D5F-82A17159C73A}"/>
    <cellStyle name="Cálculo 2 3 2 4 27 3" xfId="43339" xr:uid="{D7A06ED1-0745-48C0-AE31-DCB7C7043A51}"/>
    <cellStyle name="Cálculo 2 3 2 4 28" xfId="8816" xr:uid="{D18FCDA0-3B58-4B7D-AC2F-95C5C3FD6E17}"/>
    <cellStyle name="Cálculo 2 3 2 4 28 2" xfId="26071" xr:uid="{311C8604-BA46-4054-A11B-60F7389BA20C}"/>
    <cellStyle name="Cálculo 2 3 2 4 28 3" xfId="43093" xr:uid="{01D3F9B6-3880-408C-B1CE-AB2CB627011A}"/>
    <cellStyle name="Cálculo 2 3 2 4 29" xfId="9684" xr:uid="{B4321146-D2C1-455C-B065-E169FDECEFFA}"/>
    <cellStyle name="Cálculo 2 3 2 4 29 2" xfId="26939" xr:uid="{3C1CD11E-546A-4555-86CC-9F838DC9CF6D}"/>
    <cellStyle name="Cálculo 2 3 2 4 29 3" xfId="43961" xr:uid="{A31A20EC-7E9F-44C0-93DC-A9B187A16EB6}"/>
    <cellStyle name="Cálculo 2 3 2 4 3" xfId="1533" xr:uid="{FACE80E3-E673-478B-818D-3FFB5B8C1D72}"/>
    <cellStyle name="Cálculo 2 3 2 4 3 2" xfId="18788" xr:uid="{27D0853D-5798-4D84-89CA-CF0FE48698C1}"/>
    <cellStyle name="Cálculo 2 3 2 4 3 3" xfId="35810" xr:uid="{994B19B7-084D-4C08-9FF1-AB80AA7AC34F}"/>
    <cellStyle name="Cálculo 2 3 2 4 30" xfId="9979" xr:uid="{390029C7-D697-405E-85A9-9E40467872A9}"/>
    <cellStyle name="Cálculo 2 3 2 4 30 2" xfId="27234" xr:uid="{C3F0F5D4-D60B-4418-898F-D4F2206A2F8D}"/>
    <cellStyle name="Cálculo 2 3 2 4 30 3" xfId="44256" xr:uid="{0FA55D96-2CF7-4369-B410-4ED63D0B2468}"/>
    <cellStyle name="Cálculo 2 3 2 4 31" xfId="10279" xr:uid="{71FB86C5-8825-436C-8586-038E26B37CD7}"/>
    <cellStyle name="Cálculo 2 3 2 4 31 2" xfId="27534" xr:uid="{954F26DB-E8C1-41AE-B1BA-6EED9945C628}"/>
    <cellStyle name="Cálculo 2 3 2 4 31 3" xfId="44556" xr:uid="{D37F2835-34FF-4C6E-97D6-4EA74F7C6B34}"/>
    <cellStyle name="Cálculo 2 3 2 4 32" xfId="10567" xr:uid="{A0B192E5-720E-466E-A2C0-2219FBC45380}"/>
    <cellStyle name="Cálculo 2 3 2 4 32 2" xfId="27822" xr:uid="{29A60D95-B0CB-461E-87BF-93D51AAFBBD8}"/>
    <cellStyle name="Cálculo 2 3 2 4 32 3" xfId="44844" xr:uid="{B5B0E440-98A6-45BE-8715-5A01BCB14723}"/>
    <cellStyle name="Cálculo 2 3 2 4 33" xfId="10857" xr:uid="{737E0DC7-B797-49F0-A604-94F222E44937}"/>
    <cellStyle name="Cálculo 2 3 2 4 33 2" xfId="28112" xr:uid="{ED360978-F9BB-4871-BD33-3D114DA81CD4}"/>
    <cellStyle name="Cálculo 2 3 2 4 33 3" xfId="45134" xr:uid="{C0C49CE8-EFB5-45BF-84A5-E86005A1C1C4}"/>
    <cellStyle name="Cálculo 2 3 2 4 34" xfId="11131" xr:uid="{DE98CE28-1AD4-4F3E-9DBB-9C1D66F6D620}"/>
    <cellStyle name="Cálculo 2 3 2 4 34 2" xfId="28386" xr:uid="{BD5C3BC9-C65C-4C62-9B44-389507AD4A93}"/>
    <cellStyle name="Cálculo 2 3 2 4 34 3" xfId="45408" xr:uid="{A9A9AC6E-F2C8-4931-8442-5ED0C8119F97}"/>
    <cellStyle name="Cálculo 2 3 2 4 35" xfId="11388" xr:uid="{8578E2D9-2C4B-4715-95F4-A464DFFE87B3}"/>
    <cellStyle name="Cálculo 2 3 2 4 35 2" xfId="28643" xr:uid="{5945A6D1-0B8E-4D52-AC95-0694ED830CD2}"/>
    <cellStyle name="Cálculo 2 3 2 4 35 3" xfId="45665" xr:uid="{99E48335-D6AA-483E-944A-1829BEABD1BA}"/>
    <cellStyle name="Cálculo 2 3 2 4 36" xfId="11625" xr:uid="{7761F717-895B-4287-81F0-09A8B31928C4}"/>
    <cellStyle name="Cálculo 2 3 2 4 36 2" xfId="28880" xr:uid="{545AECA2-35D7-479B-BB00-C7FBDFBD9F91}"/>
    <cellStyle name="Cálculo 2 3 2 4 36 3" xfId="45902" xr:uid="{64F394E0-03A8-4833-A730-A1BAC77C5992}"/>
    <cellStyle name="Cálculo 2 3 2 4 37" xfId="12188" xr:uid="{A1A373A1-1D6B-4996-8FDA-C743329C5F19}"/>
    <cellStyle name="Cálculo 2 3 2 4 37 2" xfId="29443" xr:uid="{C1E8990C-63F3-4DAD-B049-CE75427C634D}"/>
    <cellStyle name="Cálculo 2 3 2 4 37 3" xfId="46313" xr:uid="{CF0FC036-73CD-4B44-B9F5-6829B2DE5673}"/>
    <cellStyle name="Cálculo 2 3 2 4 38" xfId="12655" xr:uid="{B73ED768-AB53-4DB2-A63B-D378409300A0}"/>
    <cellStyle name="Cálculo 2 3 2 4 38 2" xfId="29910" xr:uid="{C27C6C35-CEB0-4876-95EF-91FD5566F9A8}"/>
    <cellStyle name="Cálculo 2 3 2 4 38 3" xfId="46780" xr:uid="{7B3546B6-7791-4E76-BE5F-F878CB39D726}"/>
    <cellStyle name="Cálculo 2 3 2 4 39" xfId="12965" xr:uid="{980EFCF5-60E6-4D00-8B16-90B1FFC7C9E0}"/>
    <cellStyle name="Cálculo 2 3 2 4 39 2" xfId="30220" xr:uid="{F37CAC8C-D8E4-4788-A3A9-5AB53FCDFB3A}"/>
    <cellStyle name="Cálculo 2 3 2 4 39 3" xfId="47090" xr:uid="{DE1BD88F-9E30-4733-AEEF-3C0EE731DD23}"/>
    <cellStyle name="Cálculo 2 3 2 4 4" xfId="1899" xr:uid="{25A6E288-B79D-4EC4-80CE-1046EDF2B166}"/>
    <cellStyle name="Cálculo 2 3 2 4 4 2" xfId="19154" xr:uid="{83256B3D-0413-4573-8913-FD18BB9FF19D}"/>
    <cellStyle name="Cálculo 2 3 2 4 4 3" xfId="36176" xr:uid="{5E743FA6-F5B9-44FA-884C-C9033E5030F9}"/>
    <cellStyle name="Cálculo 2 3 2 4 40" xfId="11694" xr:uid="{33A579A9-F06B-475A-AA5F-29F1789FDFA8}"/>
    <cellStyle name="Cálculo 2 3 2 4 40 2" xfId="28949" xr:uid="{C70529ED-577B-41CF-BD35-7285A3C48244}"/>
    <cellStyle name="Cálculo 2 3 2 4 40 3" xfId="45966" xr:uid="{774275FE-9107-4A55-A3E5-4FAA5F3C03E6}"/>
    <cellStyle name="Cálculo 2 3 2 4 41" xfId="13193" xr:uid="{2838CEDC-468C-4331-9B48-896514F749C4}"/>
    <cellStyle name="Cálculo 2 3 2 4 41 2" xfId="30448" xr:uid="{88D1DB8D-BB53-4E0F-A995-ABF3B649EEB0}"/>
    <cellStyle name="Cálculo 2 3 2 4 41 3" xfId="47318" xr:uid="{0B89C7DA-54FA-4860-B1BA-C096F485A0F3}"/>
    <cellStyle name="Cálculo 2 3 2 4 42" xfId="13905" xr:uid="{537FE66B-AFF0-4A2F-9114-8FC8BE424EDF}"/>
    <cellStyle name="Cálculo 2 3 2 4 42 2" xfId="31160" xr:uid="{66BA7AE8-E07A-4264-A794-9C7AC3763699}"/>
    <cellStyle name="Cálculo 2 3 2 4 42 3" xfId="48030" xr:uid="{281018E2-BD48-464A-A1F8-CDB0842B495D}"/>
    <cellStyle name="Cálculo 2 3 2 4 43" xfId="14215" xr:uid="{9151B34C-AB5B-4183-BCDF-6437E2BA553E}"/>
    <cellStyle name="Cálculo 2 3 2 4 43 2" xfId="31470" xr:uid="{23AF3D98-7D94-48DE-BF93-0A7E4B864EFC}"/>
    <cellStyle name="Cálculo 2 3 2 4 43 3" xfId="48340" xr:uid="{5884445D-4CF1-4FFB-AC6D-A6DCEC50A144}"/>
    <cellStyle name="Cálculo 2 3 2 4 44" xfId="13082" xr:uid="{5A3FC57A-321B-443C-8937-B048CCE211AE}"/>
    <cellStyle name="Cálculo 2 3 2 4 44 2" xfId="30337" xr:uid="{D22D0928-5774-4880-8C47-FF13674188B5}"/>
    <cellStyle name="Cálculo 2 3 2 4 44 3" xfId="47207" xr:uid="{53E06622-45B8-4620-80AB-C092D311BBFA}"/>
    <cellStyle name="Cálculo 2 3 2 4 45" xfId="14843" xr:uid="{E6643738-065E-4494-BDE7-BE27D83096C1}"/>
    <cellStyle name="Cálculo 2 3 2 4 45 2" xfId="32098" xr:uid="{9C3DE8BB-59DD-45C7-B101-8CFD3D91D811}"/>
    <cellStyle name="Cálculo 2 3 2 4 45 3" xfId="48968" xr:uid="{933BFAE7-3225-4AB2-8D94-3FBAD75DDD28}"/>
    <cellStyle name="Cálculo 2 3 2 4 46" xfId="15105" xr:uid="{5FAD4973-50BA-4BDB-8D9C-9BF7DAE1AF9A}"/>
    <cellStyle name="Cálculo 2 3 2 4 46 2" xfId="32360" xr:uid="{95A9419F-87B1-446B-9670-9292B2C345DD}"/>
    <cellStyle name="Cálculo 2 3 2 4 46 3" xfId="49230" xr:uid="{883B9D31-16B6-4D76-9F76-5043465E2214}"/>
    <cellStyle name="Cálculo 2 3 2 4 47" xfId="15414" xr:uid="{36D49859-C856-40D7-9DD0-4CB4C66D203E}"/>
    <cellStyle name="Cálculo 2 3 2 4 47 2" xfId="32669" xr:uid="{7B04F53F-CB71-4640-8841-E680E70F6A14}"/>
    <cellStyle name="Cálculo 2 3 2 4 47 3" xfId="49539" xr:uid="{F290BBF0-F84B-40EC-90B3-F575E4367369}"/>
    <cellStyle name="Cálculo 2 3 2 4 48" xfId="15719" xr:uid="{48B195EC-D8CB-4AE0-94CE-55F5B1AD3DAD}"/>
    <cellStyle name="Cálculo 2 3 2 4 48 2" xfId="32974" xr:uid="{E21D5436-45BC-4F3B-A66D-DDF217DAC88D}"/>
    <cellStyle name="Cálculo 2 3 2 4 48 3" xfId="49844" xr:uid="{05DA765B-25D0-4C62-B906-580DEF770701}"/>
    <cellStyle name="Cálculo 2 3 2 4 49" xfId="16015" xr:uid="{A01F20B8-8FC4-4F7D-99D9-542263115F5C}"/>
    <cellStyle name="Cálculo 2 3 2 4 49 2" xfId="33270" xr:uid="{8B549137-583D-40BA-AF0F-C6503B847740}"/>
    <cellStyle name="Cálculo 2 3 2 4 49 3" xfId="50140" xr:uid="{6BC48145-2212-4856-A4FB-95F5009CA0A7}"/>
    <cellStyle name="Cálculo 2 3 2 4 5" xfId="2212" xr:uid="{3A60D5B6-A411-45EF-874F-972076CE4272}"/>
    <cellStyle name="Cálculo 2 3 2 4 5 2" xfId="19467" xr:uid="{5B91AFBF-A23C-4816-86B2-DF5ED886F230}"/>
    <cellStyle name="Cálculo 2 3 2 4 5 3" xfId="36489" xr:uid="{C452EF58-5FE0-4CCC-9433-A7F5B4CF5655}"/>
    <cellStyle name="Cálculo 2 3 2 4 50" xfId="16307" xr:uid="{D0C2B6E2-1511-4599-A31E-B451C2CDC76F}"/>
    <cellStyle name="Cálculo 2 3 2 4 50 2" xfId="33562" xr:uid="{FF2E3482-F1A8-4B37-BC53-E8B5FDF92A2C}"/>
    <cellStyle name="Cálculo 2 3 2 4 50 3" xfId="50432" xr:uid="{91992317-9E43-4D1A-BC5E-8923421D62B2}"/>
    <cellStyle name="Cálculo 2 3 2 4 51" xfId="16585" xr:uid="{FB05D281-9D79-477E-B5E3-D48F1A8D1722}"/>
    <cellStyle name="Cálculo 2 3 2 4 51 2" xfId="33840" xr:uid="{7B04D282-6786-4FC9-8686-F3D65B238A70}"/>
    <cellStyle name="Cálculo 2 3 2 4 51 3" xfId="50710" xr:uid="{C4A774CE-9435-4DBE-9685-DFE42BE371A2}"/>
    <cellStyle name="Cálculo 2 3 2 4 52" xfId="16853" xr:uid="{B2962A70-5150-49CA-B691-BFE6ECDCCB92}"/>
    <cellStyle name="Cálculo 2 3 2 4 52 2" xfId="34108" xr:uid="{02744B60-9F0D-4DC5-B78A-266F165A1F43}"/>
    <cellStyle name="Cálculo 2 3 2 4 52 3" xfId="50978" xr:uid="{A6747405-F4E3-4245-A806-9B1D82F03C43}"/>
    <cellStyle name="Cálculo 2 3 2 4 53" xfId="17105" xr:uid="{C2BBE5C3-5EA2-4EAE-84E3-A9BAD41AD31E}"/>
    <cellStyle name="Cálculo 2 3 2 4 53 2" xfId="34360" xr:uid="{F12A8C6C-A2EF-4114-904F-1930517FEE85}"/>
    <cellStyle name="Cálculo 2 3 2 4 53 3" xfId="51230" xr:uid="{2A742C49-0EA4-4CF6-9E69-458C0CCAE2F7}"/>
    <cellStyle name="Cálculo 2 3 2 4 54" xfId="17342" xr:uid="{C4387C28-BCFB-4266-B19E-387C01877F38}"/>
    <cellStyle name="Cálculo 2 3 2 4 54 2" xfId="34597" xr:uid="{4D55E4A9-068A-4F81-8C1B-25C9177DDAD7}"/>
    <cellStyle name="Cálculo 2 3 2 4 54 3" xfId="51467" xr:uid="{0641A5AF-46A5-4DE3-801C-F7D1CC45A200}"/>
    <cellStyle name="Cálculo 2 3 2 4 55" xfId="18048" xr:uid="{890DF518-792E-4472-9FAA-05AE36181FE8}"/>
    <cellStyle name="Cálculo 2 3 2 4 56" xfId="35070" xr:uid="{4916D1A5-4900-4516-BCDC-4F74B9B126A0}"/>
    <cellStyle name="Cálculo 2 3 2 4 6" xfId="2522" xr:uid="{55C12E1F-9667-457D-A992-9FE6B828845F}"/>
    <cellStyle name="Cálculo 2 3 2 4 6 2" xfId="19777" xr:uid="{D9027471-B90F-4587-8C92-C67F8A3809CA}"/>
    <cellStyle name="Cálculo 2 3 2 4 6 3" xfId="36799" xr:uid="{7E7ADA53-BF49-49C2-8CEE-BCA340E5BD2E}"/>
    <cellStyle name="Cálculo 2 3 2 4 7" xfId="2831" xr:uid="{872B116B-53A8-4E46-AA51-69A185080D77}"/>
    <cellStyle name="Cálculo 2 3 2 4 7 2" xfId="20086" xr:uid="{E73F9581-B815-45FC-B505-27C52F6222E9}"/>
    <cellStyle name="Cálculo 2 3 2 4 7 3" xfId="37108" xr:uid="{A095B3A2-2F59-418F-99A6-C725D3BDA03A}"/>
    <cellStyle name="Cálculo 2 3 2 4 8" xfId="3137" xr:uid="{BAFFE9C1-89E9-4851-9AC7-76356F727453}"/>
    <cellStyle name="Cálculo 2 3 2 4 8 2" xfId="20392" xr:uid="{7961EB82-FCBB-4D23-A114-0C0BBD9ED8B4}"/>
    <cellStyle name="Cálculo 2 3 2 4 8 3" xfId="37414" xr:uid="{05108E0B-9CC4-4E7C-81B5-63CB27BDB9BF}"/>
    <cellStyle name="Cálculo 2 3 2 4 9" xfId="3447" xr:uid="{AFCEEAF2-73AD-4419-8418-BBF9E1CD1551}"/>
    <cellStyle name="Cálculo 2 3 2 4 9 2" xfId="20702" xr:uid="{20FC1A24-C146-4E65-A114-1A6B697E9113}"/>
    <cellStyle name="Cálculo 2 3 2 4 9 3" xfId="37724" xr:uid="{39FB2643-39BA-42B2-9507-2116A36DD9E3}"/>
    <cellStyle name="Cálculo 2 3 2 40" xfId="9998" xr:uid="{DB7BD9A3-F188-4EE1-8AF2-B796A35825BD}"/>
    <cellStyle name="Cálculo 2 3 2 40 2" xfId="27253" xr:uid="{71304DC1-E756-4793-A696-2E7B93C3465F}"/>
    <cellStyle name="Cálculo 2 3 2 40 3" xfId="44275" xr:uid="{AE996CEA-A3E3-4587-A4E4-9FEF4E96E552}"/>
    <cellStyle name="Cálculo 2 3 2 41" xfId="11866" xr:uid="{1B5E8C97-3953-45C7-B876-35AA42556132}"/>
    <cellStyle name="Cálculo 2 3 2 41 2" xfId="29121" xr:uid="{F74A36D0-3BE7-435E-8286-366CCBD60E32}"/>
    <cellStyle name="Cálculo 2 3 2 41 3" xfId="46078" xr:uid="{897E2D94-3701-4BCA-9F79-B5A8DAFCFB97}"/>
    <cellStyle name="Cálculo 2 3 2 42" xfId="12333" xr:uid="{B2F03D25-D481-468E-A896-7AAE340EBB89}"/>
    <cellStyle name="Cálculo 2 3 2 42 2" xfId="29588" xr:uid="{80ECDB85-1AD0-482F-8BE9-20E6B3D8E865}"/>
    <cellStyle name="Cálculo 2 3 2 42 3" xfId="46458" xr:uid="{762C87A3-F6F7-4019-86FF-4611EC7EED00}"/>
    <cellStyle name="Cálculo 2 3 2 43" xfId="11712" xr:uid="{680B17E2-6051-4B85-9298-57D74FCB8BE4}"/>
    <cellStyle name="Cálculo 2 3 2 43 2" xfId="28967" xr:uid="{8A444734-BFA1-4DC5-B1A4-7D97CD13EA0E}"/>
    <cellStyle name="Cálculo 2 3 2 43 3" xfId="45979" xr:uid="{7B42024B-CE16-4579-A5BA-2FEAD9593703}"/>
    <cellStyle name="Cálculo 2 3 2 44" xfId="12524" xr:uid="{266E950B-192F-492A-88A5-02CEB883BBB4}"/>
    <cellStyle name="Cálculo 2 3 2 44 2" xfId="29779" xr:uid="{D758C61C-3CCC-4B1D-B717-8EE6D314CC4B}"/>
    <cellStyle name="Cálculo 2 3 2 44 3" xfId="46649" xr:uid="{5F5E93CF-BCB0-4E5D-B6B2-0F893A69CC92}"/>
    <cellStyle name="Cálculo 2 3 2 45" xfId="13107" xr:uid="{46549CA4-84FC-4020-A084-E87AA325F0EB}"/>
    <cellStyle name="Cálculo 2 3 2 45 2" xfId="30362" xr:uid="{7B2F1C75-5268-487D-A422-18C05B32CFC3}"/>
    <cellStyle name="Cálculo 2 3 2 45 3" xfId="47232" xr:uid="{29E3609D-A06A-4F1C-8DCD-A451A8C558CC}"/>
    <cellStyle name="Cálculo 2 3 2 46" xfId="13332" xr:uid="{DB0928BE-EA9C-42C4-9AE2-521AD9483B07}"/>
    <cellStyle name="Cálculo 2 3 2 46 2" xfId="30587" xr:uid="{97F31FBC-4172-4B5C-809D-0A821167D923}"/>
    <cellStyle name="Cálculo 2 3 2 46 3" xfId="47457" xr:uid="{BCABEB60-732E-44C9-8E31-4585700C502B}"/>
    <cellStyle name="Cálculo 2 3 2 47" xfId="13164" xr:uid="{318D16A3-74E5-4E93-912F-7872E1D7E884}"/>
    <cellStyle name="Cálculo 2 3 2 47 2" xfId="30419" xr:uid="{45F94328-844B-40B1-AA65-0E5EAE91583F}"/>
    <cellStyle name="Cálculo 2 3 2 47 3" xfId="47289" xr:uid="{9FE9323F-B4F0-42DA-9BDA-DA6BC1B389C7}"/>
    <cellStyle name="Cálculo 2 3 2 48" xfId="13635" xr:uid="{FFAC8056-24E3-44C9-954C-FB4126B1147D}"/>
    <cellStyle name="Cálculo 2 3 2 48 2" xfId="30890" xr:uid="{3F8216DE-54F0-4565-8E55-1657E7D92338}"/>
    <cellStyle name="Cálculo 2 3 2 48 3" xfId="47760" xr:uid="{9730611C-5E61-4BD3-8519-E64B0F86C5C7}"/>
    <cellStyle name="Cálculo 2 3 2 49" xfId="14502" xr:uid="{86C67EA3-189A-40FB-BDC7-C8F7FFEB9CE7}"/>
    <cellStyle name="Cálculo 2 3 2 49 2" xfId="31757" xr:uid="{22D26683-2957-41E6-BF6E-24EB7AFAAAEE}"/>
    <cellStyle name="Cálculo 2 3 2 49 3" xfId="48627" xr:uid="{475293A9-CBF4-46F4-ACD7-BE6BB731C5D9}"/>
    <cellStyle name="Cálculo 2 3 2 5" xfId="471" xr:uid="{F7D62BD9-2423-4ABA-B6E1-259C6F8CE5F4}"/>
    <cellStyle name="Cálculo 2 3 2 5 2" xfId="17726" xr:uid="{D032F69C-D7EE-4038-B534-683013900B38}"/>
    <cellStyle name="Cálculo 2 3 2 5 3" xfId="34835" xr:uid="{B9C82C3D-A4D6-4176-B087-FE25B3ED3B80}"/>
    <cellStyle name="Cálculo 2 3 2 50" xfId="14347" xr:uid="{18B0B49C-A049-473D-88D3-7069D7EF042C}"/>
    <cellStyle name="Cálculo 2 3 2 50 2" xfId="31602" xr:uid="{B8779FF7-6763-4048-A4F4-389C716DBDC1}"/>
    <cellStyle name="Cálculo 2 3 2 50 3" xfId="48472" xr:uid="{D5B476FD-73F6-4291-BA3C-BDD6F46AEE87}"/>
    <cellStyle name="Cálculo 2 3 2 51" xfId="11676" xr:uid="{B826AD2F-802C-441C-A396-EF347F7EE2F8}"/>
    <cellStyle name="Cálculo 2 3 2 51 2" xfId="28931" xr:uid="{D2565052-AF9F-4443-88DD-97F311536550}"/>
    <cellStyle name="Cálculo 2 3 2 51 3" xfId="45948" xr:uid="{1640BC01-5BA7-435F-94FF-46202EAC964C}"/>
    <cellStyle name="Cálculo 2 3 2 52" xfId="14621" xr:uid="{190291F0-81DA-4B81-B9E8-C3D30CE72877}"/>
    <cellStyle name="Cálculo 2 3 2 52 2" xfId="31876" xr:uid="{BC72B9EB-99DA-40A3-9A9A-ED2C9C7668BE}"/>
    <cellStyle name="Cálculo 2 3 2 52 3" xfId="48746" xr:uid="{3BE26261-B967-40BC-9797-26E2689FCE7D}"/>
    <cellStyle name="Cálculo 2 3 2 53" xfId="14616" xr:uid="{5F5F1132-7ACC-413D-BCCB-250332816A34}"/>
    <cellStyle name="Cálculo 2 3 2 53 2" xfId="31871" xr:uid="{26A76964-A66E-4D98-A171-1866C310981E}"/>
    <cellStyle name="Cálculo 2 3 2 53 3" xfId="48741" xr:uid="{4C2C076D-73C3-4D97-8040-397163D65DE2}"/>
    <cellStyle name="Cálculo 2 3 2 54" xfId="14330" xr:uid="{C233B0A6-A58B-44F4-9790-BB94F4063E81}"/>
    <cellStyle name="Cálculo 2 3 2 54 2" xfId="31585" xr:uid="{F6E060A7-1011-472F-91D0-519CF2758278}"/>
    <cellStyle name="Cálculo 2 3 2 54 3" xfId="48455" xr:uid="{E9736067-108D-4B7D-8864-706C0CEB3D5A}"/>
    <cellStyle name="Cálculo 2 3 2 55" xfId="14455" xr:uid="{A103C728-B013-4D61-8E4C-86589103062B}"/>
    <cellStyle name="Cálculo 2 3 2 55 2" xfId="31710" xr:uid="{D7E9C650-7872-43BB-8334-49407F801841}"/>
    <cellStyle name="Cálculo 2 3 2 55 3" xfId="48580" xr:uid="{00744130-2D97-404E-A08B-5DF71B2C293A}"/>
    <cellStyle name="Cálculo 2 3 2 56" xfId="15234" xr:uid="{F3367316-DD62-42C4-A398-DEBC1BB2515E}"/>
    <cellStyle name="Cálculo 2 3 2 56 2" xfId="32489" xr:uid="{F1DC3028-7A48-486A-80DC-B84ADA255104}"/>
    <cellStyle name="Cálculo 2 3 2 56 3" xfId="49359" xr:uid="{96C05433-9A1E-474E-B32C-38B5AF417FD8}"/>
    <cellStyle name="Cálculo 2 3 2 57" xfId="15434" xr:uid="{E9831C10-E2B6-438E-9A6C-7FA688C4F19F}"/>
    <cellStyle name="Cálculo 2 3 2 57 2" xfId="32689" xr:uid="{0F1864DE-4EF4-405D-9A0E-93DF03B6397A}"/>
    <cellStyle name="Cálculo 2 3 2 57 3" xfId="49559" xr:uid="{25DDB3FF-01B6-491C-94EB-CBE8DC106510}"/>
    <cellStyle name="Cálculo 2 3 2 58" xfId="16109" xr:uid="{94FBFD36-C6EA-4907-857F-C476E9759E08}"/>
    <cellStyle name="Cálculo 2 3 2 58 2" xfId="33364" xr:uid="{1669822F-779C-4CFF-8C6F-BFA97B60CEC5}"/>
    <cellStyle name="Cálculo 2 3 2 58 3" xfId="50234" xr:uid="{6012119A-92E2-4DF0-9EB0-A96409E3EC0B}"/>
    <cellStyle name="Cálculo 2 3 2 59" xfId="17488" xr:uid="{85E9DB0F-ED2C-4759-AA34-FA314503E143}"/>
    <cellStyle name="Cálculo 2 3 2 6" xfId="930" xr:uid="{32E8B639-B143-4480-A070-165944A0C5ED}"/>
    <cellStyle name="Cálculo 2 3 2 6 2" xfId="18185" xr:uid="{49A776B9-7C13-41BC-8741-A8C5A19247B7}"/>
    <cellStyle name="Cálculo 2 3 2 6 3" xfId="35207" xr:uid="{0EA7849F-884D-46FD-A9C6-4F3F760FED06}"/>
    <cellStyle name="Cálculo 2 3 2 60" xfId="34673" xr:uid="{0F8CE2FC-A7FF-4FF7-BF3D-A461962783AA}"/>
    <cellStyle name="Cálculo 2 3 2 7" xfId="275" xr:uid="{93AE4142-8D55-4184-B3A0-35A4AB6CC8CE}"/>
    <cellStyle name="Cálculo 2 3 2 7 2" xfId="17530" xr:uid="{9664A2C5-1BF2-4375-8CC2-38ED19C8BB9A}"/>
    <cellStyle name="Cálculo 2 3 2 7 3" xfId="34699" xr:uid="{82571251-81B5-4564-A367-678E7559D312}"/>
    <cellStyle name="Cálculo 2 3 2 8" xfId="1577" xr:uid="{8E1E75D8-C84C-45C4-A842-98E326DDB88C}"/>
    <cellStyle name="Cálculo 2 3 2 8 2" xfId="18832" xr:uid="{90D81D91-6D45-4F5F-8EC7-06CBA17C6C8F}"/>
    <cellStyle name="Cálculo 2 3 2 8 3" xfId="35854" xr:uid="{4EBFF2F5-BB0D-47BB-A441-83DA642B7798}"/>
    <cellStyle name="Cálculo 2 3 2 9" xfId="349" xr:uid="{75AC0A12-B865-47F4-B9CC-72B668FF68C0}"/>
    <cellStyle name="Cálculo 2 3 2 9 2" xfId="17604" xr:uid="{04F1D921-DB4A-4B83-92F7-4E3857AC28DF}"/>
    <cellStyle name="Cálculo 2 3 2 9 3" xfId="34763" xr:uid="{CA5C048F-0E90-44D6-AD27-74EFB6FC6BBA}"/>
    <cellStyle name="Cálculo 2 3 20" xfId="4729" xr:uid="{D81C7E4C-285F-4504-8EF5-D133640AEE63}"/>
    <cellStyle name="Cálculo 2 3 20 2" xfId="21984" xr:uid="{F7C7196B-B3A3-4A02-B162-FA66D9042270}"/>
    <cellStyle name="Cálculo 2 3 20 3" xfId="39006" xr:uid="{53902ED8-93FF-4075-8C86-43EC41B205AF}"/>
    <cellStyle name="Cálculo 2 3 21" xfId="4721" xr:uid="{7762474B-FA4A-445E-9C28-A00DC76EFEF0}"/>
    <cellStyle name="Cálculo 2 3 21 2" xfId="21976" xr:uid="{D02C7BF9-8621-4412-B3C8-88E864FE93E8}"/>
    <cellStyle name="Cálculo 2 3 21 3" xfId="38998" xr:uid="{06473E9C-D10F-41E4-A071-9B3C46D8E5A1}"/>
    <cellStyle name="Cálculo 2 3 22" xfId="5412" xr:uid="{0C3A0ED4-65CE-49C0-9752-EF6E04DDA5AC}"/>
    <cellStyle name="Cálculo 2 3 22 2" xfId="22667" xr:uid="{39876FA7-00D2-4513-B222-111A87B56219}"/>
    <cellStyle name="Cálculo 2 3 22 3" xfId="39689" xr:uid="{5D8498A9-58BA-471A-853A-22154F0B9630}"/>
    <cellStyle name="Cálculo 2 3 23" xfId="5820" xr:uid="{2AEB8544-4E36-4FE5-B6A9-53E84C4A1EA3}"/>
    <cellStyle name="Cálculo 2 3 23 2" xfId="23075" xr:uid="{626A474F-AECC-44FA-8566-7CF10F79AD10}"/>
    <cellStyle name="Cálculo 2 3 23 3" xfId="40097" xr:uid="{A432852A-86C6-4F0C-9307-C6B8F80D484F}"/>
    <cellStyle name="Cálculo 2 3 24" xfId="6020" xr:uid="{FA3E776D-F889-4E47-ACE8-5C55EF856591}"/>
    <cellStyle name="Cálculo 2 3 24 2" xfId="23275" xr:uid="{750668D2-DA35-4AC0-B125-EDFC684600B2}"/>
    <cellStyle name="Cálculo 2 3 24 3" xfId="40297" xr:uid="{94D56A87-3DED-4913-A3C5-AAA24675E9BD}"/>
    <cellStyle name="Cálculo 2 3 25" xfId="6335" xr:uid="{46D71DE8-F129-4D98-BD55-6936099103DD}"/>
    <cellStyle name="Cálculo 2 3 25 2" xfId="23590" xr:uid="{C20D64DC-8730-45C7-BDD9-8D11AD5DCA89}"/>
    <cellStyle name="Cálculo 2 3 25 3" xfId="40612" xr:uid="{6936A172-A212-4047-9516-80B70C609E6F}"/>
    <cellStyle name="Cálculo 2 3 26" xfId="6077" xr:uid="{B3B71F09-5F7B-41A8-8F28-531B020E2522}"/>
    <cellStyle name="Cálculo 2 3 26 2" xfId="23332" xr:uid="{F80D46ED-244B-4576-A7CC-51BDE77DD96B}"/>
    <cellStyle name="Cálculo 2 3 26 3" xfId="40354" xr:uid="{76B0BEBF-B115-42E4-8B81-4656046607A9}"/>
    <cellStyle name="Cálculo 2 3 27" xfId="7078" xr:uid="{8BFBC43F-DC29-4729-8379-45F2AD117A4B}"/>
    <cellStyle name="Cálculo 2 3 27 2" xfId="24333" xr:uid="{744D813C-58A0-4FC0-8AD1-C5B130632BA9}"/>
    <cellStyle name="Cálculo 2 3 27 3" xfId="41355" xr:uid="{B7C7DF03-6D55-427B-BD64-7B2564D423E6}"/>
    <cellStyle name="Cálculo 2 3 28" xfId="7388" xr:uid="{48BC8DA2-4459-428E-8266-DFD83F48A380}"/>
    <cellStyle name="Cálculo 2 3 28 2" xfId="24643" xr:uid="{A567B6DA-1A6D-465F-9FAC-7764DA65892C}"/>
    <cellStyle name="Cálculo 2 3 28 3" xfId="41665" xr:uid="{A8294A83-EDDF-4696-B053-4F1D6DDC9D20}"/>
    <cellStyle name="Cálculo 2 3 29" xfId="7698" xr:uid="{F248A93F-3894-44E0-852D-9C1F808B91FD}"/>
    <cellStyle name="Cálculo 2 3 29 2" xfId="24953" xr:uid="{05CC2967-9058-472F-9C68-80FA1236876F}"/>
    <cellStyle name="Cálculo 2 3 29 3" xfId="41975" xr:uid="{20043D58-241D-4BB5-A5C0-6196E0177D2B}"/>
    <cellStyle name="Cálculo 2 3 3" xfId="581" xr:uid="{F778B2B1-0D02-4A62-A6D5-B9A0AE29F756}"/>
    <cellStyle name="Cálculo 2 3 3 10" xfId="3545" xr:uid="{13FF653F-54D4-41FA-862F-70B3C8EEF3D4}"/>
    <cellStyle name="Cálculo 2 3 3 10 2" xfId="20800" xr:uid="{4C03F227-4C5B-459D-8B87-85269475886F}"/>
    <cellStyle name="Cálculo 2 3 3 10 3" xfId="37822" xr:uid="{3133EA0A-113A-4712-9233-5592AA15503D}"/>
    <cellStyle name="Cálculo 2 3 3 11" xfId="3851" xr:uid="{849B992F-ACE1-43BF-9207-F94B2720AE4A}"/>
    <cellStyle name="Cálculo 2 3 3 11 2" xfId="21106" xr:uid="{8F6DA7ED-AC99-459E-ABE7-1A8624707EF9}"/>
    <cellStyle name="Cálculo 2 3 3 11 3" xfId="38128" xr:uid="{1ABA7ADC-6605-4AC9-89BC-72F10F8A43C0}"/>
    <cellStyle name="Cálculo 2 3 3 12" xfId="4156" xr:uid="{8660277C-F576-4CFA-9351-5A6A1BB27D17}"/>
    <cellStyle name="Cálculo 2 3 3 12 2" xfId="21411" xr:uid="{22B80495-38E3-4AB5-A2A1-E59D97956E30}"/>
    <cellStyle name="Cálculo 2 3 3 12 3" xfId="38433" xr:uid="{E6CF1D0D-E09C-4314-9A5B-FF32F5281990}"/>
    <cellStyle name="Cálculo 2 3 3 13" xfId="4458" xr:uid="{61A280EA-AD76-4E2C-B4ED-F8464A68CF2F}"/>
    <cellStyle name="Cálculo 2 3 3 13 2" xfId="21713" xr:uid="{028D4FCF-99EF-427B-B70E-289BC9EC5B47}"/>
    <cellStyle name="Cálculo 2 3 3 13 3" xfId="38735" xr:uid="{C6E83604-FD67-464B-80D9-09ADB3D8C1B3}"/>
    <cellStyle name="Cálculo 2 3 3 14" xfId="4754" xr:uid="{22C45E96-6A20-4202-9DFD-A45FFCEEA40D}"/>
    <cellStyle name="Cálculo 2 3 3 14 2" xfId="22009" xr:uid="{B8D0C96F-0E4E-4C8D-B64C-D894A85A1F4C}"/>
    <cellStyle name="Cálculo 2 3 3 14 3" xfId="39031" xr:uid="{CDF7CDED-973A-4ECC-BFB2-DD7072844C3B}"/>
    <cellStyle name="Cálculo 2 3 3 15" xfId="5049" xr:uid="{13424E2C-533A-4C35-B3E4-28DA5997AB89}"/>
    <cellStyle name="Cálculo 2 3 3 15 2" xfId="22304" xr:uid="{8A4540D8-872A-4B7B-8294-6C6D82080B88}"/>
    <cellStyle name="Cálculo 2 3 3 15 3" xfId="39326" xr:uid="{CC880B0F-715F-4F24-AC71-6156DDA8E4E2}"/>
    <cellStyle name="Cálculo 2 3 3 16" xfId="5417" xr:uid="{998B31C7-26BE-4E69-A199-50A609002B19}"/>
    <cellStyle name="Cálculo 2 3 3 16 2" xfId="22672" xr:uid="{14CF5D2E-AF28-4474-8D25-2155BE58B867}"/>
    <cellStyle name="Cálculo 2 3 3 16 3" xfId="39694" xr:uid="{ACFF2818-ABEB-46A1-822F-92DD9E9A5BA5}"/>
    <cellStyle name="Cálculo 2 3 3 17" xfId="5659" xr:uid="{2AD0C542-90BE-43F9-89A3-49B316C01B5D}"/>
    <cellStyle name="Cálculo 2 3 3 17 2" xfId="22914" xr:uid="{C9044887-CE2A-4850-ABF7-5EB84A6828C0}"/>
    <cellStyle name="Cálculo 2 3 3 17 3" xfId="39936" xr:uid="{2A70FEC7-9C3B-49BD-96E5-268CDE615F28}"/>
    <cellStyle name="Cálculo 2 3 3 18" xfId="6048" xr:uid="{DFB71B3E-6D4F-4FFA-8020-7B7D6728FC49}"/>
    <cellStyle name="Cálculo 2 3 3 18 2" xfId="23303" xr:uid="{5D30C82A-B9D8-4CF7-BD1C-840EE87FB0F5}"/>
    <cellStyle name="Cálculo 2 3 3 18 3" xfId="40325" xr:uid="{D61C74B7-28FC-4B33-9000-525397587625}"/>
    <cellStyle name="Cálculo 2 3 3 19" xfId="6363" xr:uid="{DE1F3F0A-4216-444F-82CE-85D3AF50F4DA}"/>
    <cellStyle name="Cálculo 2 3 3 19 2" xfId="23618" xr:uid="{C5043F52-3751-43A3-9433-8DAF4464E99E}"/>
    <cellStyle name="Cálculo 2 3 3 19 3" xfId="40640" xr:uid="{8B8B2414-AE52-48A6-9CAD-B66AFA571416}"/>
    <cellStyle name="Cálculo 2 3 3 2" xfId="1036" xr:uid="{1536FE4F-992A-48AE-A432-F5D3CF885872}"/>
    <cellStyle name="Cálculo 2 3 3 2 2" xfId="18291" xr:uid="{D58D5D79-7AF3-4CE3-9523-7CEB450B6309}"/>
    <cellStyle name="Cálculo 2 3 3 2 3" xfId="35313" xr:uid="{49CF4890-A2D2-44B1-A8F9-65470274B5F8}"/>
    <cellStyle name="Cálculo 2 3 3 20" xfId="6678" xr:uid="{A8C80157-8A6E-4F60-9CFC-1343546E1313}"/>
    <cellStyle name="Cálculo 2 3 3 20 2" xfId="23933" xr:uid="{31A732AC-D8B4-4D76-9E3B-3D334A4EC644}"/>
    <cellStyle name="Cálculo 2 3 3 20 3" xfId="40955" xr:uid="{506A495D-D645-4DB6-9A00-442DD53C3208}"/>
    <cellStyle name="Cálculo 2 3 3 21" xfId="6990" xr:uid="{7F4D52C6-C11E-4BE4-8A68-A01625C51D95}"/>
    <cellStyle name="Cálculo 2 3 3 21 2" xfId="24245" xr:uid="{244FF125-60D6-4EAE-B61D-A1586C20C526}"/>
    <cellStyle name="Cálculo 2 3 3 21 3" xfId="41267" xr:uid="{D00934A8-EDAC-4ACC-BC89-643A61B13331}"/>
    <cellStyle name="Cálculo 2 3 3 22" xfId="7299" xr:uid="{CB7FBA4A-25AE-4B7F-BA73-D045BFA3132E}"/>
    <cellStyle name="Cálculo 2 3 3 22 2" xfId="24554" xr:uid="{1A77BFC0-3DCF-4D5E-899A-BFA29ADACBD0}"/>
    <cellStyle name="Cálculo 2 3 3 22 3" xfId="41576" xr:uid="{9F79748A-F14A-49AA-B3A4-C8B2E8E917C3}"/>
    <cellStyle name="Cálculo 2 3 3 23" xfId="7609" xr:uid="{21E93CDC-00DA-4C6E-A3E5-9F5765CAE8D5}"/>
    <cellStyle name="Cálculo 2 3 3 23 2" xfId="24864" xr:uid="{CA0CDC36-6F90-48F7-AB26-CC216EFC89BE}"/>
    <cellStyle name="Cálculo 2 3 3 23 3" xfId="41886" xr:uid="{7D41F661-CFBD-465E-8BCF-97CF91151D11}"/>
    <cellStyle name="Cálculo 2 3 3 24" xfId="7919" xr:uid="{E7AE5D66-A01F-461B-96AA-5DAB17A35C27}"/>
    <cellStyle name="Cálculo 2 3 3 24 2" xfId="25174" xr:uid="{00DEB8FA-3C2B-4F13-8A47-A3B75E6539DB}"/>
    <cellStyle name="Cálculo 2 3 3 24 3" xfId="42196" xr:uid="{20C2A4F7-F9DC-49DB-86D0-DA1B0AB7DDAE}"/>
    <cellStyle name="Cálculo 2 3 3 25" xfId="8232" xr:uid="{0343780D-EAB3-4018-96D4-4BC0E5DF9F70}"/>
    <cellStyle name="Cálculo 2 3 3 25 2" xfId="25487" xr:uid="{331ED690-5D75-4685-914B-71613A004A4B}"/>
    <cellStyle name="Cálculo 2 3 3 25 3" xfId="42509" xr:uid="{89A51811-E2C7-4C70-806A-CE2B96464624}"/>
    <cellStyle name="Cálculo 2 3 3 26" xfId="8542" xr:uid="{E47A5642-15FD-4BB7-A0B2-AD2E96EAE176}"/>
    <cellStyle name="Cálculo 2 3 3 26 2" xfId="25797" xr:uid="{52541141-48D2-4D94-9949-63E6F841C69E}"/>
    <cellStyle name="Cálculo 2 3 3 26 3" xfId="42819" xr:uid="{91DD9931-32C7-4CE4-93AC-39265A9CA5D7}"/>
    <cellStyle name="Cálculo 2 3 3 27" xfId="8850" xr:uid="{808E208C-DE48-4220-8585-6953B9685DB0}"/>
    <cellStyle name="Cálculo 2 3 3 27 2" xfId="26105" xr:uid="{282577D6-867A-41D5-9B35-0889329C8677}"/>
    <cellStyle name="Cálculo 2 3 3 27 3" xfId="43127" xr:uid="{05A44D30-B9B2-4046-9C24-6C022401324C}"/>
    <cellStyle name="Cálculo 2 3 3 28" xfId="9212" xr:uid="{2093F505-4AA2-44C9-80D0-D3921C3DF9BD}"/>
    <cellStyle name="Cálculo 2 3 3 28 2" xfId="26467" xr:uid="{03DEC4D9-CC2A-40D0-9B29-319D80F4E944}"/>
    <cellStyle name="Cálculo 2 3 3 28 3" xfId="43489" xr:uid="{99CCC356-9A5F-40BC-8523-E6F017AC84D7}"/>
    <cellStyle name="Cálculo 2 3 3 29" xfId="9474" xr:uid="{007B6F08-596D-4BA6-AC82-7011E988ED79}"/>
    <cellStyle name="Cálculo 2 3 3 29 2" xfId="26729" xr:uid="{8188D645-4C9F-4B2A-AF78-897A431F643E}"/>
    <cellStyle name="Cálculo 2 3 3 29 3" xfId="43751" xr:uid="{D8293549-13C6-4594-B78E-157C0CA77FD2}"/>
    <cellStyle name="Cálculo 2 3 3 3" xfId="1336" xr:uid="{811B8847-36B2-46F6-9DAA-841C17C7881B}"/>
    <cellStyle name="Cálculo 2 3 3 3 2" xfId="18591" xr:uid="{50A83866-48D3-4908-B785-706CAABC5BAE}"/>
    <cellStyle name="Cálculo 2 3 3 3 3" xfId="35613" xr:uid="{FB2ED0AD-883A-498B-B702-B36B962B90DA}"/>
    <cellStyle name="Cálculo 2 3 3 30" xfId="9774" xr:uid="{2A3F0B5C-B02B-4B23-B65E-779C325DCAA5}"/>
    <cellStyle name="Cálculo 2 3 3 30 2" xfId="27029" xr:uid="{D7EB39FD-F710-4C8F-9D18-FB224CE5E602}"/>
    <cellStyle name="Cálculo 2 3 3 30 3" xfId="44051" xr:uid="{84EDBEDA-0C6C-40E0-AD77-DC0BF43D7B2B}"/>
    <cellStyle name="Cálculo 2 3 3 31" xfId="10074" xr:uid="{9C227496-A632-4C6B-A427-C9C82AC66FDD}"/>
    <cellStyle name="Cálculo 2 3 3 31 2" xfId="27329" xr:uid="{7D0BD806-DF63-421F-8274-3D0BACAA277D}"/>
    <cellStyle name="Cálculo 2 3 3 31 3" xfId="44351" xr:uid="{CB398E4F-0BF9-403E-8499-8F35835D888A}"/>
    <cellStyle name="Cálculo 2 3 3 32" xfId="10368" xr:uid="{DF575D24-C688-43FE-801E-F0375E232571}"/>
    <cellStyle name="Cálculo 2 3 3 32 2" xfId="27623" xr:uid="{EAD13C92-860C-45E5-A4FD-6B605DA41729}"/>
    <cellStyle name="Cálculo 2 3 3 32 3" xfId="44645" xr:uid="{BF4AADF5-8992-47F8-B0C6-4B084A922027}"/>
    <cellStyle name="Cálculo 2 3 3 33" xfId="10659" xr:uid="{53C0FB59-985F-477A-806C-43D0E1CD5FDE}"/>
    <cellStyle name="Cálculo 2 3 3 33 2" xfId="27914" xr:uid="{9C1A549C-AF36-451D-9B89-A35AF0A60A67}"/>
    <cellStyle name="Cálculo 2 3 3 33 3" xfId="44936" xr:uid="{42478C89-08D8-42E3-BC98-47FF2257F1F0}"/>
    <cellStyle name="Cálculo 2 3 3 34" xfId="10944" xr:uid="{7CDD87DE-0373-4D20-99E2-8FA671947DD0}"/>
    <cellStyle name="Cálculo 2 3 3 34 2" xfId="28199" xr:uid="{88787BBD-F7D9-407D-9418-67C476249855}"/>
    <cellStyle name="Cálculo 2 3 3 34 3" xfId="45221" xr:uid="{CF7B4944-2BED-4969-8E01-BDE5A83ECEEB}"/>
    <cellStyle name="Cálculo 2 3 3 35" xfId="11213" xr:uid="{B2B3BA0C-334E-4C8B-BFA9-A06A3520CFDA}"/>
    <cellStyle name="Cálculo 2 3 3 35 2" xfId="28468" xr:uid="{1B441E0D-766A-40DF-BD1C-CB2D6174C1BE}"/>
    <cellStyle name="Cálculo 2 3 3 35 3" xfId="45490" xr:uid="{893470ED-D4AA-4FD5-8FB8-90183E209E67}"/>
    <cellStyle name="Cálculo 2 3 3 36" xfId="11462" xr:uid="{540768F5-FFC9-4055-9CB2-CD795FD893D7}"/>
    <cellStyle name="Cálculo 2 3 3 36 2" xfId="28717" xr:uid="{DE5AC7D5-A1F5-4FE9-B244-4613D347F86D}"/>
    <cellStyle name="Cálculo 2 3 3 36 3" xfId="45739" xr:uid="{827CA6A8-73A3-4400-A514-45837127F10E}"/>
    <cellStyle name="Cálculo 2 3 3 37" xfId="11976" xr:uid="{E7BF85E7-8307-4425-8E4E-CBAB25267F78}"/>
    <cellStyle name="Cálculo 2 3 3 37 2" xfId="29231" xr:uid="{84840C11-D8E5-4F92-92FE-478A1979C069}"/>
    <cellStyle name="Cálculo 2 3 3 37 3" xfId="46150" xr:uid="{FE90FC01-F45D-4324-A6EC-B182CD7E3319}"/>
    <cellStyle name="Cálculo 2 3 3 38" xfId="12443" xr:uid="{CD76F620-71C8-4C91-B4E4-A499B78F6190}"/>
    <cellStyle name="Cálculo 2 3 3 38 2" xfId="29698" xr:uid="{618B0199-B6C9-4DD2-A2CC-8D6981897DF6}"/>
    <cellStyle name="Cálculo 2 3 3 38 3" xfId="46568" xr:uid="{049AD255-6BAB-4376-9698-9ADF6A071F79}"/>
    <cellStyle name="Cálculo 2 3 3 39" xfId="12753" xr:uid="{3A2C6BFF-7436-4931-A131-C83C9E8486E6}"/>
    <cellStyle name="Cálculo 2 3 3 39 2" xfId="30008" xr:uid="{66B641BA-4BF1-4843-9254-5214143FA365}"/>
    <cellStyle name="Cálculo 2 3 3 39 3" xfId="46878" xr:uid="{21218634-73D6-4057-ACC4-3E24D922464C}"/>
    <cellStyle name="Cálculo 2 3 3 4" xfId="1687" xr:uid="{C9E4B566-34D8-4A38-BAA1-54C10572C993}"/>
    <cellStyle name="Cálculo 2 3 3 4 2" xfId="18942" xr:uid="{13796E2B-AD04-437A-8360-FF3FCAA3B3B1}"/>
    <cellStyle name="Cálculo 2 3 3 4 3" xfId="35964" xr:uid="{03529D83-8C3B-4BDD-B9F4-0779C127E52E}"/>
    <cellStyle name="Cálculo 2 3 3 40" xfId="12472" xr:uid="{7F1FE1C9-3CE2-486B-AD68-90885AB8163A}"/>
    <cellStyle name="Cálculo 2 3 3 40 2" xfId="29727" xr:uid="{BD8655D8-E224-44DA-8873-CF8EAD6DFD82}"/>
    <cellStyle name="Cálculo 2 3 3 40 3" xfId="46597" xr:uid="{429AA715-015B-40D8-A832-DCF018858901}"/>
    <cellStyle name="Cálculo 2 3 3 41" xfId="12212" xr:uid="{0FF4F19F-C504-4038-A88D-3CD53A361166}"/>
    <cellStyle name="Cálculo 2 3 3 41 2" xfId="29467" xr:uid="{ABC18B63-5BDD-4D0C-B09D-DC1DD5742196}"/>
    <cellStyle name="Cálculo 2 3 3 41 3" xfId="46337" xr:uid="{C0A33643-BFBF-4122-A5E9-A4CCD90F70B6}"/>
    <cellStyle name="Cálculo 2 3 3 42" xfId="13693" xr:uid="{C05F49C2-FE6E-4A78-8101-1A4E2F093BF8}"/>
    <cellStyle name="Cálculo 2 3 3 42 2" xfId="30948" xr:uid="{A8B60973-3C94-4173-995C-ACDA25C8FC81}"/>
    <cellStyle name="Cálculo 2 3 3 42 3" xfId="47818" xr:uid="{2CC15E2D-5383-492B-AF27-29F45E201718}"/>
    <cellStyle name="Cálculo 2 3 3 43" xfId="14003" xr:uid="{28E5E4B7-F16F-45A1-A568-02EF34B22866}"/>
    <cellStyle name="Cálculo 2 3 3 43 2" xfId="31258" xr:uid="{F2617002-D943-4B84-A0F1-AB88C29F085B}"/>
    <cellStyle name="Cálculo 2 3 3 43 3" xfId="48128" xr:uid="{22DC5D54-2B3F-4D17-9E00-0EC3746B4FC4}"/>
    <cellStyle name="Cálculo 2 3 3 44" xfId="14036" xr:uid="{F296831B-8E40-446A-96B4-0DC6D0AADDA0}"/>
    <cellStyle name="Cálculo 2 3 3 44 2" xfId="31291" xr:uid="{267B9898-E0D7-4587-B5E0-E06587E0826B}"/>
    <cellStyle name="Cálculo 2 3 3 44 3" xfId="48161" xr:uid="{DE5DE5FC-B46A-4D02-97D5-5F1AAECC3F71}"/>
    <cellStyle name="Cálculo 2 3 3 45" xfId="14631" xr:uid="{D050E14D-D257-4F9F-9594-70F3B53FE1E7}"/>
    <cellStyle name="Cálculo 2 3 3 45 2" xfId="31886" xr:uid="{E5ADE051-CD07-42ED-93B9-CE20B632E1A3}"/>
    <cellStyle name="Cálculo 2 3 3 45 3" xfId="48756" xr:uid="{4EBAEEFB-2A2B-45F7-9900-B638BAA67624}"/>
    <cellStyle name="Cálculo 2 3 3 46" xfId="14893" xr:uid="{447DED2F-5593-47FF-8FFA-9571DDB6E5F0}"/>
    <cellStyle name="Cálculo 2 3 3 46 2" xfId="32148" xr:uid="{DCB5C290-D772-467D-BDCA-DF4294D357AC}"/>
    <cellStyle name="Cálculo 2 3 3 46 3" xfId="49018" xr:uid="{96F675A6-D0E7-4F5B-B429-A213D0E91155}"/>
    <cellStyle name="Cálculo 2 3 3 47" xfId="15205" xr:uid="{789BDA8B-9899-4AE0-A0AF-0BCEFC48E4FD}"/>
    <cellStyle name="Cálculo 2 3 3 47 2" xfId="32460" xr:uid="{855A6904-19E7-4CBE-BC74-62CB45C6B727}"/>
    <cellStyle name="Cálculo 2 3 3 47 3" xfId="49330" xr:uid="{6157B42D-6965-4A7C-9665-4F22F6911937}"/>
    <cellStyle name="Cálculo 2 3 3 48" xfId="15512" xr:uid="{35E95359-1D4D-4A65-90E5-B581CF902B18}"/>
    <cellStyle name="Cálculo 2 3 3 48 2" xfId="32767" xr:uid="{1E703827-8C1E-4F4E-8812-681A01FEE237}"/>
    <cellStyle name="Cálculo 2 3 3 48 3" xfId="49637" xr:uid="{70F8A2D3-23D8-4588-8889-99DA50FA8536}"/>
    <cellStyle name="Cálculo 2 3 3 49" xfId="15811" xr:uid="{9D2FE7E7-8314-4924-98A6-E4805B95174A}"/>
    <cellStyle name="Cálculo 2 3 3 49 2" xfId="33066" xr:uid="{72B25864-6766-482C-BF67-B4490BD2F2DB}"/>
    <cellStyle name="Cálculo 2 3 3 49 3" xfId="49936" xr:uid="{08BDFFA9-F541-4DB4-BFC8-DCA855EB0BA2}"/>
    <cellStyle name="Cálculo 2 3 3 5" xfId="2000" xr:uid="{781D8E96-2080-455F-B496-C0B52B34B812}"/>
    <cellStyle name="Cálculo 2 3 3 5 2" xfId="19255" xr:uid="{DFA70365-F3F1-45E3-A57C-F85CCAAC2313}"/>
    <cellStyle name="Cálculo 2 3 3 5 3" xfId="36277" xr:uid="{AABC5CC3-2BE7-41C1-9889-6E9A45F823E8}"/>
    <cellStyle name="Cálculo 2 3 3 50" xfId="16105" xr:uid="{CBBBB3B0-9FD1-4A73-9518-08ECAF406028}"/>
    <cellStyle name="Cálculo 2 3 3 50 2" xfId="33360" xr:uid="{A157AC0C-103D-4A7D-A4B3-FB59A3EE669D}"/>
    <cellStyle name="Cálculo 2 3 3 50 3" xfId="50230" xr:uid="{1CD930C7-A8C5-40FB-9F89-12628A94432F}"/>
    <cellStyle name="Cálculo 2 3 3 51" xfId="16390" xr:uid="{BE9E46DA-B2CB-4816-AA98-B48628789C26}"/>
    <cellStyle name="Cálculo 2 3 3 51 2" xfId="33645" xr:uid="{E53C9005-B856-4764-B1AF-CEC5EF9589EB}"/>
    <cellStyle name="Cálculo 2 3 3 51 3" xfId="50515" xr:uid="{246CF112-6C78-43DF-8B9F-1FDE38BCF94D}"/>
    <cellStyle name="Cálculo 2 3 3 52" xfId="16666" xr:uid="{26E9EF0C-B2CD-4D59-9BCB-237C7FD72964}"/>
    <cellStyle name="Cálculo 2 3 3 52 2" xfId="33921" xr:uid="{6D63396F-170A-4C0C-95C4-88FC47C9AEDC}"/>
    <cellStyle name="Cálculo 2 3 3 52 3" xfId="50791" xr:uid="{10C4D408-68A3-4D80-8DAE-E17F4B9E1ACC}"/>
    <cellStyle name="Cálculo 2 3 3 53" xfId="16930" xr:uid="{94B1D130-4949-4697-B7D1-5D5EB0BC7CD4}"/>
    <cellStyle name="Cálculo 2 3 3 53 2" xfId="34185" xr:uid="{FA6C0464-B56F-4ADC-9487-58DFFC504AC7}"/>
    <cellStyle name="Cálculo 2 3 3 53 3" xfId="51055" xr:uid="{B17ECB6C-1C7B-4FD0-A8A6-2D33FC710F38}"/>
    <cellStyle name="Cálculo 2 3 3 54" xfId="17179" xr:uid="{CFB18666-3B47-4898-A171-2D8C7AD8A42F}"/>
    <cellStyle name="Cálculo 2 3 3 54 2" xfId="34434" xr:uid="{C40625A2-88A0-4622-95ED-676E537D614F}"/>
    <cellStyle name="Cálculo 2 3 3 54 3" xfId="51304" xr:uid="{C8BF3FEB-4B60-464C-826A-644C472A1642}"/>
    <cellStyle name="Cálculo 2 3 3 55" xfId="17836" xr:uid="{78E162FB-F2C5-45E0-A7C9-6DCD37A989F2}"/>
    <cellStyle name="Cálculo 2 3 3 56" xfId="34907" xr:uid="{0BE948B9-F5B3-44B2-900C-F8B6D00D5F7D}"/>
    <cellStyle name="Cálculo 2 3 3 6" xfId="2310" xr:uid="{87120339-0DC4-410B-A329-74740839A13C}"/>
    <cellStyle name="Cálculo 2 3 3 6 2" xfId="19565" xr:uid="{775C7B19-79DA-4A5B-8DAE-3DA71B981CB8}"/>
    <cellStyle name="Cálculo 2 3 3 6 3" xfId="36587" xr:uid="{E89EA9EC-EFFE-4DA3-92E5-F9F69C9938DF}"/>
    <cellStyle name="Cálculo 2 3 3 7" xfId="2620" xr:uid="{588479DD-7F19-4ECD-87C6-5A499367596A}"/>
    <cellStyle name="Cálculo 2 3 3 7 2" xfId="19875" xr:uid="{FF41F6F0-DC58-4C83-8069-0DA2B123EF3D}"/>
    <cellStyle name="Cálculo 2 3 3 7 3" xfId="36897" xr:uid="{F6EDCDF6-79F0-491C-BD3D-5C4C4C289413}"/>
    <cellStyle name="Cálculo 2 3 3 8" xfId="2927" xr:uid="{1C905A5A-3FA6-4A96-8A58-0E4A61F0C4F4}"/>
    <cellStyle name="Cálculo 2 3 3 8 2" xfId="20182" xr:uid="{675ACEB8-AECE-482F-A2DB-92E82BCF9029}"/>
    <cellStyle name="Cálculo 2 3 3 8 3" xfId="37204" xr:uid="{C80BE228-9A10-4609-A908-41225E9A21DA}"/>
    <cellStyle name="Cálculo 2 3 3 9" xfId="3235" xr:uid="{BD7501A3-E9A1-4912-8A7A-0C5226BA9DC2}"/>
    <cellStyle name="Cálculo 2 3 3 9 2" xfId="20490" xr:uid="{EE4435B1-BFAD-4362-8C54-C5E9D7CF334B}"/>
    <cellStyle name="Cálculo 2 3 3 9 3" xfId="37512" xr:uid="{A040B34B-0E9B-407B-B125-404D41851177}"/>
    <cellStyle name="Cálculo 2 3 30" xfId="7891" xr:uid="{599B7032-BDA2-44CA-99AA-09EFF68A0D49}"/>
    <cellStyle name="Cálculo 2 3 30 2" xfId="25146" xr:uid="{0E50E0FA-6E20-4A89-AE6A-EC691082253D}"/>
    <cellStyle name="Cálculo 2 3 30 3" xfId="42168" xr:uid="{5C62D534-D499-43C3-A099-5936899FB1E7}"/>
    <cellStyle name="Cálculo 2 3 31" xfId="8321" xr:uid="{9653E03A-D252-47C5-BD65-978BD1EF3995}"/>
    <cellStyle name="Cálculo 2 3 31 2" xfId="25576" xr:uid="{C181EE36-FC51-4B6B-9204-AD8E922C83A6}"/>
    <cellStyle name="Cálculo 2 3 31 3" xfId="42598" xr:uid="{1F63DACA-5953-4A37-902F-9C3319879954}"/>
    <cellStyle name="Cálculo 2 3 32" xfId="8629" xr:uid="{85DE2E61-966B-4156-BB68-B6F0859583F3}"/>
    <cellStyle name="Cálculo 2 3 32 2" xfId="25884" xr:uid="{3119EAC7-CEC0-4153-B87A-CED239A0AC17}"/>
    <cellStyle name="Cálculo 2 3 32 3" xfId="42906" xr:uid="{5E63C170-A97F-4717-8490-E9A5E8BEBD36}"/>
    <cellStyle name="Cálculo 2 3 33" xfId="6618" xr:uid="{4F173A2A-0214-4FBC-9229-40172EFC270F}"/>
    <cellStyle name="Cálculo 2 3 33 2" xfId="23873" xr:uid="{B88E2F3E-D8F2-4D66-9818-729D68C680A0}"/>
    <cellStyle name="Cálculo 2 3 33 3" xfId="40895" xr:uid="{7F6466F2-A4EB-4C16-B7ED-4E05A8B83783}"/>
    <cellStyle name="Cálculo 2 3 34" xfId="8890" xr:uid="{789A75BB-9CCE-446F-A0CC-90DC812436CF}"/>
    <cellStyle name="Cálculo 2 3 34 2" xfId="26145" xr:uid="{C227F8BD-F6F0-4821-99EC-DD64E1B8C4F2}"/>
    <cellStyle name="Cálculo 2 3 34 3" xfId="43167" xr:uid="{1179E920-AAB4-42AE-BD80-744FA493217B}"/>
    <cellStyle name="Cálculo 2 3 35" xfId="9561" xr:uid="{BF408F61-1461-4ABE-81E0-8FB08BF6BF77}"/>
    <cellStyle name="Cálculo 2 3 35 2" xfId="26816" xr:uid="{04936657-2117-4035-8F2E-44419BEFD152}"/>
    <cellStyle name="Cálculo 2 3 35 3" xfId="43838" xr:uid="{4B35AB4E-406F-4191-8F7B-2E0413E5B007}"/>
    <cellStyle name="Cálculo 2 3 36" xfId="9856" xr:uid="{3FE0E902-DDFA-469A-8C1C-8D2480EE7C6C}"/>
    <cellStyle name="Cálculo 2 3 36 2" xfId="27111" xr:uid="{67783892-3397-4819-A9D9-523DF70C62D9}"/>
    <cellStyle name="Cálculo 2 3 36 3" xfId="44133" xr:uid="{0479D452-5F17-49B3-B09E-DE861EF2E05B}"/>
    <cellStyle name="Cálculo 2 3 37" xfId="10157" xr:uid="{E5F5C96D-7AA5-4B79-AFE8-B59FC31D3291}"/>
    <cellStyle name="Cálculo 2 3 37 2" xfId="27412" xr:uid="{37332D85-44F3-4F6D-A6F8-5656A9E5036C}"/>
    <cellStyle name="Cálculo 2 3 37 3" xfId="44434" xr:uid="{BF8DFDBB-66F3-49E1-80A7-4A61215B6D41}"/>
    <cellStyle name="Cálculo 2 3 38" xfId="10341" xr:uid="{7BE2D37F-2D0E-4287-BEA5-8807907BC5CE}"/>
    <cellStyle name="Cálculo 2 3 38 2" xfId="27596" xr:uid="{D9484CBE-92A6-47AE-B769-8983B1EA541A}"/>
    <cellStyle name="Cálculo 2 3 38 3" xfId="44618" xr:uid="{EFC71236-0911-47D5-9A60-1C9ACA35654F}"/>
    <cellStyle name="Cálculo 2 3 39" xfId="10099" xr:uid="{E7CDDC48-06E9-4C7F-878D-C97C35B1E48C}"/>
    <cellStyle name="Cálculo 2 3 39 2" xfId="27354" xr:uid="{6AA2882A-D5F7-4302-B827-E1510473ADA1}"/>
    <cellStyle name="Cálculo 2 3 39 3" xfId="44376" xr:uid="{0DE68938-C238-4D15-B3F2-E792656AE0CE}"/>
    <cellStyle name="Cálculo 2 3 4" xfId="707" xr:uid="{4EF103BD-FAEA-45FA-9F91-5B9A713D53CA}"/>
    <cellStyle name="Cálculo 2 3 4 10" xfId="3669" xr:uid="{3F263DE4-F7FC-49D5-B20B-448D0EF48F1E}"/>
    <cellStyle name="Cálculo 2 3 4 10 2" xfId="20924" xr:uid="{E24FC7A4-7337-4678-AD25-D2D7F1448CEC}"/>
    <cellStyle name="Cálculo 2 3 4 10 3" xfId="37946" xr:uid="{A57AF873-7D77-40FF-893A-215ACC20BE6B}"/>
    <cellStyle name="Cálculo 2 3 4 11" xfId="3976" xr:uid="{F8484987-F783-44D9-8BAD-ACFF840C0BCB}"/>
    <cellStyle name="Cálculo 2 3 4 11 2" xfId="21231" xr:uid="{AAAC2516-21FD-4BD9-A698-694EE7F7E92D}"/>
    <cellStyle name="Cálculo 2 3 4 11 3" xfId="38253" xr:uid="{7480F642-107D-4BC0-8BB2-AEEA605A03DC}"/>
    <cellStyle name="Cálculo 2 3 4 12" xfId="4277" xr:uid="{BB9EE712-D07C-438F-A571-97B2FFE2EDD4}"/>
    <cellStyle name="Cálculo 2 3 4 12 2" xfId="21532" xr:uid="{1A8CFE56-4F94-4FAA-8AC6-8489A1FF3A90}"/>
    <cellStyle name="Cálculo 2 3 4 12 3" xfId="38554" xr:uid="{27A065D5-A743-4072-904F-A36A42FFA56C}"/>
    <cellStyle name="Cálculo 2 3 4 13" xfId="4575" xr:uid="{D69A3DD3-215E-4306-9A62-4CC542F82B84}"/>
    <cellStyle name="Cálculo 2 3 4 13 2" xfId="21830" xr:uid="{AFE370D3-9261-4466-AF04-2B7DD17576FB}"/>
    <cellStyle name="Cálculo 2 3 4 13 3" xfId="38852" xr:uid="{3D1BAE33-5CD7-4EC4-9D3F-F12B20B37316}"/>
    <cellStyle name="Cálculo 2 3 4 14" xfId="4874" xr:uid="{A634CBD3-7909-456D-A9A0-660E4EE53994}"/>
    <cellStyle name="Cálculo 2 3 4 14 2" xfId="22129" xr:uid="{C258BBEE-FDEC-45F5-9C89-3FE65792B417}"/>
    <cellStyle name="Cálculo 2 3 4 14 3" xfId="39151" xr:uid="{05C23229-E028-4B88-B350-C619ACBDA2F7}"/>
    <cellStyle name="Cálculo 2 3 4 15" xfId="5156" xr:uid="{2EBF5C55-BCA3-4C47-9977-92A6A58B9193}"/>
    <cellStyle name="Cálculo 2 3 4 15 2" xfId="22411" xr:uid="{57270DB9-C6EA-47C0-BAEE-AD5D8A47D7D8}"/>
    <cellStyle name="Cálculo 2 3 4 15 3" xfId="39433" xr:uid="{D6F174FB-1329-45CD-886A-D45355BDAC2F}"/>
    <cellStyle name="Cálculo 2 3 4 16" xfId="5543" xr:uid="{84331952-7991-4EB6-BE8B-3AB9B3A71642}"/>
    <cellStyle name="Cálculo 2 3 4 16 2" xfId="22798" xr:uid="{5620DF8F-BC73-43F3-B49F-7EF2CCF413D4}"/>
    <cellStyle name="Cálculo 2 3 4 16 3" xfId="39820" xr:uid="{1A35C741-2D0B-4CDF-A4A2-C806BE2DA571}"/>
    <cellStyle name="Cálculo 2 3 4 17" xfId="5832" xr:uid="{F9590A44-391A-447E-AD54-33CD83E940CF}"/>
    <cellStyle name="Cálculo 2 3 4 17 2" xfId="23087" xr:uid="{6BC83DA1-AE3B-467C-B024-D82EDD32550F}"/>
    <cellStyle name="Cálculo 2 3 4 17 3" xfId="40109" xr:uid="{5564E814-DA48-4479-AD2A-EECC92E8A281}"/>
    <cellStyle name="Cálculo 2 3 4 18" xfId="6174" xr:uid="{A7B18150-C075-4346-8E03-DE14C86DA2DB}"/>
    <cellStyle name="Cálculo 2 3 4 18 2" xfId="23429" xr:uid="{A5039177-9A39-4B82-BA3A-C2935C3A3B56}"/>
    <cellStyle name="Cálculo 2 3 4 18 3" xfId="40451" xr:uid="{4626AECD-5BC3-4695-94F2-5794CE63AA78}"/>
    <cellStyle name="Cálculo 2 3 4 19" xfId="6489" xr:uid="{5D782FDA-58DC-41F4-B2B0-9F3D3CC71214}"/>
    <cellStyle name="Cálculo 2 3 4 19 2" xfId="23744" xr:uid="{0BF81330-9A11-4AF9-879F-028278D8D175}"/>
    <cellStyle name="Cálculo 2 3 4 19 3" xfId="40766" xr:uid="{63F2116C-B220-4C0C-B309-25B0382D652A}"/>
    <cellStyle name="Cálculo 2 3 4 2" xfId="1156" xr:uid="{1B2EBAF0-E476-48D4-8AB2-B0B25C326F6A}"/>
    <cellStyle name="Cálculo 2 3 4 2 2" xfId="18411" xr:uid="{246F21CF-8302-4847-B785-18314271E545}"/>
    <cellStyle name="Cálculo 2 3 4 2 3" xfId="35433" xr:uid="{97046B1F-AC08-4510-89FF-FF8AF31C995E}"/>
    <cellStyle name="Cálculo 2 3 4 20" xfId="6804" xr:uid="{C60CBA8A-AD99-49ED-81A9-3B97889CF843}"/>
    <cellStyle name="Cálculo 2 3 4 20 2" xfId="24059" xr:uid="{D07CC9BF-09C1-475F-B768-1DA164AF3AB5}"/>
    <cellStyle name="Cálculo 2 3 4 20 3" xfId="41081" xr:uid="{B25214E9-7D6E-4200-AFA9-34EF7956A699}"/>
    <cellStyle name="Cálculo 2 3 4 21" xfId="7115" xr:uid="{EE227116-312A-482F-B80A-79644E3BE724}"/>
    <cellStyle name="Cálculo 2 3 4 21 2" xfId="24370" xr:uid="{AAEE40EF-E534-446A-AF90-DD81D0061315}"/>
    <cellStyle name="Cálculo 2 3 4 21 3" xfId="41392" xr:uid="{6F9D85D7-B7EE-46C9-882F-E02A3FD7EF28}"/>
    <cellStyle name="Cálculo 2 3 4 22" xfId="7425" xr:uid="{0CCCDFD4-2B97-428E-AAFE-BF5509409680}"/>
    <cellStyle name="Cálculo 2 3 4 22 2" xfId="24680" xr:uid="{C906381D-4E81-4F92-98E1-35F07042BC88}"/>
    <cellStyle name="Cálculo 2 3 4 22 3" xfId="41702" xr:uid="{5336AB7F-B7EF-4E84-8D3A-51A8EB44F625}"/>
    <cellStyle name="Cálculo 2 3 4 23" xfId="7735" xr:uid="{311CE36A-9818-45D1-B8E2-349747276777}"/>
    <cellStyle name="Cálculo 2 3 4 23 2" xfId="24990" xr:uid="{66E7A39A-A5AA-4AA6-B516-2CBB8EE83744}"/>
    <cellStyle name="Cálculo 2 3 4 23 3" xfId="42012" xr:uid="{DB15604B-38BA-4197-9BEF-51A76F6642C4}"/>
    <cellStyle name="Cálculo 2 3 4 24" xfId="8045" xr:uid="{69FA6F7E-2FB5-415D-9AD4-2D0B1F20B0CF}"/>
    <cellStyle name="Cálculo 2 3 4 24 2" xfId="25300" xr:uid="{F9C948B9-3E9F-468A-A891-E2605660610B}"/>
    <cellStyle name="Cálculo 2 3 4 24 3" xfId="42322" xr:uid="{956C763D-3E8E-4CE1-955A-F6B90D1295D2}"/>
    <cellStyle name="Cálculo 2 3 4 25" xfId="8358" xr:uid="{C3A5A043-D4E8-4583-9BF5-BD26A892D0A9}"/>
    <cellStyle name="Cálculo 2 3 4 25 2" xfId="25613" xr:uid="{C219FDA9-D033-40E3-904C-A22D1535E9CC}"/>
    <cellStyle name="Cálculo 2 3 4 25 3" xfId="42635" xr:uid="{BE65075B-B831-4D67-BC28-895FDFA694B9}"/>
    <cellStyle name="Cálculo 2 3 4 26" xfId="8666" xr:uid="{029507F4-1DF0-4BB0-9257-F06AD3176B9E}"/>
    <cellStyle name="Cálculo 2 3 4 26 2" xfId="25921" xr:uid="{0C4CAB63-FEBC-4148-BE1D-4EAF389D6E4D}"/>
    <cellStyle name="Cálculo 2 3 4 26 3" xfId="42943" xr:uid="{E0905937-B613-4D86-9A7D-EC1C9F7496FE}"/>
    <cellStyle name="Cálculo 2 3 4 27" xfId="8976" xr:uid="{A88EB695-B9EF-4804-BECE-F7014C7692CF}"/>
    <cellStyle name="Cálculo 2 3 4 27 2" xfId="26231" xr:uid="{B43D2A12-7A50-4B1A-AF90-73C390AAF303}"/>
    <cellStyle name="Cálculo 2 3 4 27 3" xfId="43253" xr:uid="{DCC8A206-13CD-4214-8257-2CB41B85036A}"/>
    <cellStyle name="Cálculo 2 3 4 28" xfId="9150" xr:uid="{2E8DBA5D-6DE3-4065-A9BC-EE7F530A9560}"/>
    <cellStyle name="Cálculo 2 3 4 28 2" xfId="26405" xr:uid="{4749AEA5-6CD7-46B3-BB39-3FB96445CD77}"/>
    <cellStyle name="Cálculo 2 3 4 28 3" xfId="43427" xr:uid="{519EAB09-EE7B-4873-A305-12E86FC93D05}"/>
    <cellStyle name="Cálculo 2 3 4 29" xfId="9598" xr:uid="{7A5B0FA6-4BFD-4AE8-B75A-7C19CF14420B}"/>
    <cellStyle name="Cálculo 2 3 4 29 2" xfId="26853" xr:uid="{25A3E791-571B-44A8-85B4-7AED3E6BA1DB}"/>
    <cellStyle name="Cálculo 2 3 4 29 3" xfId="43875" xr:uid="{1BC8F558-9DCD-4FE1-A4B0-3CB8C3A9835C}"/>
    <cellStyle name="Cálculo 2 3 4 3" xfId="1447" xr:uid="{9900B409-0DEA-4445-BF24-B75F5B7A90BA}"/>
    <cellStyle name="Cálculo 2 3 4 3 2" xfId="18702" xr:uid="{3F8C2006-C4CD-4A1F-9B0A-A9DAFC216CB1}"/>
    <cellStyle name="Cálculo 2 3 4 3 3" xfId="35724" xr:uid="{66877DD9-5DC0-4CEE-B697-53B30E8845B3}"/>
    <cellStyle name="Cálculo 2 3 4 30" xfId="9893" xr:uid="{EC5D9D54-223E-4A48-8B17-E063E6BBF69E}"/>
    <cellStyle name="Cálculo 2 3 4 30 2" xfId="27148" xr:uid="{978F5975-1BC1-4004-B04B-5E3F274A5DB5}"/>
    <cellStyle name="Cálculo 2 3 4 30 3" xfId="44170" xr:uid="{F520738A-0351-49FA-BD19-196098C73547}"/>
    <cellStyle name="Cálculo 2 3 4 31" xfId="10193" xr:uid="{66E32943-0029-4AB6-B1CA-26F4A778139E}"/>
    <cellStyle name="Cálculo 2 3 4 31 2" xfId="27448" xr:uid="{B0B3C52C-D8D1-43B4-80A5-AE3EA89BCE43}"/>
    <cellStyle name="Cálculo 2 3 4 31 3" xfId="44470" xr:uid="{F62FFDB1-03B8-44DC-9DBF-2721E12BE824}"/>
    <cellStyle name="Cálculo 2 3 4 32" xfId="10481" xr:uid="{7BAAB2DF-A4A0-4FC8-ADCE-341500523C25}"/>
    <cellStyle name="Cálculo 2 3 4 32 2" xfId="27736" xr:uid="{E3A20B5E-ACDF-42A0-94EE-6F55F19C973B}"/>
    <cellStyle name="Cálculo 2 3 4 32 3" xfId="44758" xr:uid="{8542605C-D71B-43C5-8753-823EF7E0BD47}"/>
    <cellStyle name="Cálculo 2 3 4 33" xfId="10771" xr:uid="{F47B3015-78DB-4BCF-9483-F8697270CAAC}"/>
    <cellStyle name="Cálculo 2 3 4 33 2" xfId="28026" xr:uid="{EB1998A4-65DE-4486-A787-C09985505E3D}"/>
    <cellStyle name="Cálculo 2 3 4 33 3" xfId="45048" xr:uid="{AB7A5843-837C-4528-A0BD-5E9F80903AD8}"/>
    <cellStyle name="Cálculo 2 3 4 34" xfId="11045" xr:uid="{46759F8A-5819-47AF-B978-C11BA09BF2D2}"/>
    <cellStyle name="Cálculo 2 3 4 34 2" xfId="28300" xr:uid="{459FF412-6FF2-4CD8-B6DD-5A3973E8230A}"/>
    <cellStyle name="Cálculo 2 3 4 34 3" xfId="45322" xr:uid="{D6BED442-38EE-4BA3-BF68-AB29086D6F73}"/>
    <cellStyle name="Cálculo 2 3 4 35" xfId="11302" xr:uid="{FFA57C8F-7E5A-4DC1-9EC1-D103A95AAF10}"/>
    <cellStyle name="Cálculo 2 3 4 35 2" xfId="28557" xr:uid="{BAAD1586-DDA0-4218-918E-125A5BF82447}"/>
    <cellStyle name="Cálculo 2 3 4 35 3" xfId="45579" xr:uid="{70E9BFD0-58D0-480F-B2D6-06349AB06CCA}"/>
    <cellStyle name="Cálculo 2 3 4 36" xfId="11539" xr:uid="{76206D2D-2FAF-4714-8672-812829853FCE}"/>
    <cellStyle name="Cálculo 2 3 4 36 2" xfId="28794" xr:uid="{26B16197-C07D-4BCB-832F-A9FAF3BDC404}"/>
    <cellStyle name="Cálculo 2 3 4 36 3" xfId="45816" xr:uid="{BF33F503-11C5-4C9E-9097-BB3049FF4075}"/>
    <cellStyle name="Cálculo 2 3 4 37" xfId="12102" xr:uid="{D6CAA42B-8873-49A2-AE71-4A89EFC7BFD2}"/>
    <cellStyle name="Cálculo 2 3 4 37 2" xfId="29357" xr:uid="{FD9A27A0-968D-4A4D-A11C-701319FDD2CA}"/>
    <cellStyle name="Cálculo 2 3 4 37 3" xfId="46227" xr:uid="{D3FABBA2-9600-40D6-983A-1D78A08A2BB5}"/>
    <cellStyle name="Cálculo 2 3 4 38" xfId="12569" xr:uid="{A9F50811-3253-4C33-91D2-BB556BE893DC}"/>
    <cellStyle name="Cálculo 2 3 4 38 2" xfId="29824" xr:uid="{5B6EDEDD-8173-4997-B764-118FFFA42155}"/>
    <cellStyle name="Cálculo 2 3 4 38 3" xfId="46694" xr:uid="{A2768B2E-E52A-41B5-A8D1-7F5F16C4225C}"/>
    <cellStyle name="Cálculo 2 3 4 39" xfId="12879" xr:uid="{39BFDD74-7D95-4CA7-9A55-036F1D542242}"/>
    <cellStyle name="Cálculo 2 3 4 39 2" xfId="30134" xr:uid="{E5EB44A5-A0C9-4565-955E-8CBCBE4CBAB3}"/>
    <cellStyle name="Cálculo 2 3 4 39 3" xfId="47004" xr:uid="{2460F79A-74A3-4C45-8CD1-8B36105B3040}"/>
    <cellStyle name="Cálculo 2 3 4 4" xfId="1813" xr:uid="{D763EAB3-0345-4254-A6BF-E6AEABC26E64}"/>
    <cellStyle name="Cálculo 2 3 4 4 2" xfId="19068" xr:uid="{A1656678-C88F-48FA-9263-8712B4D212E8}"/>
    <cellStyle name="Cálculo 2 3 4 4 3" xfId="36090" xr:uid="{AE1143A0-F972-4F1D-9672-8069C82B3BB4}"/>
    <cellStyle name="Cálculo 2 3 4 40" xfId="13209" xr:uid="{038407A3-CB83-4C5E-8479-D87F8A172434}"/>
    <cellStyle name="Cálculo 2 3 4 40 2" xfId="30464" xr:uid="{06F14CA5-90E7-40B3-B10F-FBD71D117003}"/>
    <cellStyle name="Cálculo 2 3 4 40 3" xfId="47334" xr:uid="{F0ACCDD7-E736-44F3-8511-A9C51F0E486A}"/>
    <cellStyle name="Cálculo 2 3 4 41" xfId="13583" xr:uid="{81FF1E4E-ADD1-4CCD-80B9-D92E95C73B56}"/>
    <cellStyle name="Cálculo 2 3 4 41 2" xfId="30838" xr:uid="{CC21C2F8-80AB-4519-A0EA-DA7EA09230FC}"/>
    <cellStyle name="Cálculo 2 3 4 41 3" xfId="47708" xr:uid="{A9A2B0F9-2E7C-4CEC-8306-872475565D79}"/>
    <cellStyle name="Cálculo 2 3 4 42" xfId="13819" xr:uid="{D7F9D43B-0EE5-4688-AC0A-88B94F4A664A}"/>
    <cellStyle name="Cálculo 2 3 4 42 2" xfId="31074" xr:uid="{53FE253A-B814-4D4E-AE2A-EDDCA312071C}"/>
    <cellStyle name="Cálculo 2 3 4 42 3" xfId="47944" xr:uid="{58400686-AC4D-4AB9-99C3-48C69F40C7C0}"/>
    <cellStyle name="Cálculo 2 3 4 43" xfId="14129" xr:uid="{D138DFCE-7099-4B5A-8CBA-BEDE97A23CB2}"/>
    <cellStyle name="Cálculo 2 3 4 43 2" xfId="31384" xr:uid="{8A70AA23-4402-49B6-9BFA-72894A279A9A}"/>
    <cellStyle name="Cálculo 2 3 4 43 3" xfId="48254" xr:uid="{446B0C2C-DA13-461E-A1CD-67ACD9A3A82B}"/>
    <cellStyle name="Cálculo 2 3 4 44" xfId="14516" xr:uid="{87EA335E-502D-4198-9BF1-FE48C66D0A92}"/>
    <cellStyle name="Cálculo 2 3 4 44 2" xfId="31771" xr:uid="{81A1BC00-3B19-4683-95FD-53A9CBEF836C}"/>
    <cellStyle name="Cálculo 2 3 4 44 3" xfId="48641" xr:uid="{328A2BC5-55BA-430E-890E-0B1891FB3A63}"/>
    <cellStyle name="Cálculo 2 3 4 45" xfId="14757" xr:uid="{A8FBA2D2-9BA2-4014-95D3-7473DD900822}"/>
    <cellStyle name="Cálculo 2 3 4 45 2" xfId="32012" xr:uid="{C15EE958-98F9-4D46-868A-1288B299CF60}"/>
    <cellStyle name="Cálculo 2 3 4 45 3" xfId="48882" xr:uid="{42143712-54AD-4C58-B47D-D5104C9098E6}"/>
    <cellStyle name="Cálculo 2 3 4 46" xfId="15019" xr:uid="{F6F5FF72-170B-46E7-AE7C-9B230E8F874F}"/>
    <cellStyle name="Cálculo 2 3 4 46 2" xfId="32274" xr:uid="{57F8BF5F-96F4-433A-85CE-E286E1885312}"/>
    <cellStyle name="Cálculo 2 3 4 46 3" xfId="49144" xr:uid="{18DA38A9-518D-4788-B721-71FB5F4FCD92}"/>
    <cellStyle name="Cálculo 2 3 4 47" xfId="15328" xr:uid="{682650B0-6ADF-4634-BA3B-C9B3BC8B4770}"/>
    <cellStyle name="Cálculo 2 3 4 47 2" xfId="32583" xr:uid="{3033E219-8D97-4BCA-835E-8E33BAB3534B}"/>
    <cellStyle name="Cálculo 2 3 4 47 3" xfId="49453" xr:uid="{F0661B5A-C6C9-4479-99D4-DDC72C6511DC}"/>
    <cellStyle name="Cálculo 2 3 4 48" xfId="15633" xr:uid="{DBB0DF90-F661-4690-AAE3-7F0C1AD3ED6A}"/>
    <cellStyle name="Cálculo 2 3 4 48 2" xfId="32888" xr:uid="{2DC3AF50-722C-4F1F-9792-642961F6AC51}"/>
    <cellStyle name="Cálculo 2 3 4 48 3" xfId="49758" xr:uid="{D7EA30AF-D63C-4067-8E1D-E84094F072B0}"/>
    <cellStyle name="Cálculo 2 3 4 49" xfId="15929" xr:uid="{F34F953C-3584-493B-A3A0-9F80894FD680}"/>
    <cellStyle name="Cálculo 2 3 4 49 2" xfId="33184" xr:uid="{8284C301-2BA7-470C-BC51-581F24BE89B6}"/>
    <cellStyle name="Cálculo 2 3 4 49 3" xfId="50054" xr:uid="{A05A158A-C2BE-4828-A9CC-BF3112D4D4A1}"/>
    <cellStyle name="Cálculo 2 3 4 5" xfId="2126" xr:uid="{97AD0CE9-D1C9-4F2E-8360-8BF3A428429E}"/>
    <cellStyle name="Cálculo 2 3 4 5 2" xfId="19381" xr:uid="{4DB349F7-748A-42D6-BAFD-26054C8F8F35}"/>
    <cellStyle name="Cálculo 2 3 4 5 3" xfId="36403" xr:uid="{D1B1EE8F-B0BD-4A6B-91BD-29C8AD41E007}"/>
    <cellStyle name="Cálculo 2 3 4 50" xfId="16221" xr:uid="{0A441E4D-BE2A-497C-A17A-881AB355D388}"/>
    <cellStyle name="Cálculo 2 3 4 50 2" xfId="33476" xr:uid="{2FDBE3E3-A835-47E5-873A-9CDD71058B73}"/>
    <cellStyle name="Cálculo 2 3 4 50 3" xfId="50346" xr:uid="{2FA5D9E8-247F-4D57-9DE5-2FAD0C41EF18}"/>
    <cellStyle name="Cálculo 2 3 4 51" xfId="16499" xr:uid="{616806F2-1475-474A-84EF-9BE039C823E6}"/>
    <cellStyle name="Cálculo 2 3 4 51 2" xfId="33754" xr:uid="{1F8F3A01-089D-4C30-97BA-BBFA97C8FB4E}"/>
    <cellStyle name="Cálculo 2 3 4 51 3" xfId="50624" xr:uid="{6E8758B6-6D7D-4F81-8715-4E0A537F0E5C}"/>
    <cellStyle name="Cálculo 2 3 4 52" xfId="16767" xr:uid="{9231600A-B874-42A2-93D2-E4F7A96B18DF}"/>
    <cellStyle name="Cálculo 2 3 4 52 2" xfId="34022" xr:uid="{7EF1F781-17F8-44BA-A9C0-A57F5B3EFEC4}"/>
    <cellStyle name="Cálculo 2 3 4 52 3" xfId="50892" xr:uid="{431D6569-23A9-40B0-8D49-35D7C0BBCA04}"/>
    <cellStyle name="Cálculo 2 3 4 53" xfId="17019" xr:uid="{E1128A51-1A6B-4C2E-A5C5-A59ED1524DAE}"/>
    <cellStyle name="Cálculo 2 3 4 53 2" xfId="34274" xr:uid="{44605182-E6E0-4E83-A77A-3E7AD09C7ABA}"/>
    <cellStyle name="Cálculo 2 3 4 53 3" xfId="51144" xr:uid="{C5BBBD02-6977-4C6F-961F-12BAFBAF6169}"/>
    <cellStyle name="Cálculo 2 3 4 54" xfId="17256" xr:uid="{7132A1F1-C7DA-4819-8901-187D4379D4E2}"/>
    <cellStyle name="Cálculo 2 3 4 54 2" xfId="34511" xr:uid="{BDCE425D-C136-4457-AF8B-5AE7D67EEE19}"/>
    <cellStyle name="Cálculo 2 3 4 54 3" xfId="51381" xr:uid="{2DA112F4-AE22-4C7D-970E-568371227544}"/>
    <cellStyle name="Cálculo 2 3 4 55" xfId="17962" xr:uid="{CDAEBE8E-8F40-44C9-A370-9A77186E4089}"/>
    <cellStyle name="Cálculo 2 3 4 56" xfId="34984" xr:uid="{3936BC35-7C43-4192-A017-1785E8C436E1}"/>
    <cellStyle name="Cálculo 2 3 4 6" xfId="2436" xr:uid="{1D0A7D53-EEC9-4D8F-AB43-B7E3E5EC7683}"/>
    <cellStyle name="Cálculo 2 3 4 6 2" xfId="19691" xr:uid="{21E1C2F4-9607-4256-A434-4352641E979E}"/>
    <cellStyle name="Cálculo 2 3 4 6 3" xfId="36713" xr:uid="{9E9EEE86-1E69-45C6-BA3E-BD1AD4C35AE2}"/>
    <cellStyle name="Cálculo 2 3 4 7" xfId="2745" xr:uid="{3022DD29-172E-42E6-B06B-29E7DBA74520}"/>
    <cellStyle name="Cálculo 2 3 4 7 2" xfId="20000" xr:uid="{7EBFCF4B-6119-407D-873D-BC40CD85CF3C}"/>
    <cellStyle name="Cálculo 2 3 4 7 3" xfId="37022" xr:uid="{9883BC7E-5122-4FA7-960C-E298BD5A2CAC}"/>
    <cellStyle name="Cálculo 2 3 4 8" xfId="3051" xr:uid="{EB0D4D55-53BE-447E-AB24-EAB0B5459512}"/>
    <cellStyle name="Cálculo 2 3 4 8 2" xfId="20306" xr:uid="{CE6216BB-657D-4BDF-8EE3-0C456A5E20F0}"/>
    <cellStyle name="Cálculo 2 3 4 8 3" xfId="37328" xr:uid="{8EEBCE60-0289-4259-979B-4512DA34BE73}"/>
    <cellStyle name="Cálculo 2 3 4 9" xfId="3361" xr:uid="{92E20AB4-072F-44F7-813F-03180A5DA911}"/>
    <cellStyle name="Cálculo 2 3 4 9 2" xfId="20616" xr:uid="{36B4D15C-79F9-400B-BD4A-6FA183BF480A}"/>
    <cellStyle name="Cálculo 2 3 4 9 3" xfId="37638" xr:uid="{156C0E4C-B632-4D35-B689-EBA6EA440146}"/>
    <cellStyle name="Cálculo 2 3 40" xfId="10921" xr:uid="{C0D96C74-9F3F-404D-9F7D-594B665EB354}"/>
    <cellStyle name="Cálculo 2 3 40 2" xfId="28176" xr:uid="{450732CB-2EC2-4728-B06B-D405161F041B}"/>
    <cellStyle name="Cálculo 2 3 40 3" xfId="45198" xr:uid="{3B625C07-4CE7-4A5A-9C4F-4EAC2085EC44}"/>
    <cellStyle name="Cálculo 2 3 41" xfId="11191" xr:uid="{598F9257-348D-41D4-8418-81FAA4E2D71B}"/>
    <cellStyle name="Cálculo 2 3 41 2" xfId="28446" xr:uid="{053EBF51-A55C-4D2E-A321-CF2D3E51B6A1}"/>
    <cellStyle name="Cálculo 2 3 41 3" xfId="45468" xr:uid="{5FE049F4-BAC4-4779-B23C-272E90CE03ED}"/>
    <cellStyle name="Cálculo 2 3 42" xfId="11788" xr:uid="{A7C99DDF-4B3D-40AA-B4D0-EE86FBD8E202}"/>
    <cellStyle name="Cálculo 2 3 42 2" xfId="29043" xr:uid="{E9E20384-AA54-47E7-9306-2FAA8ABD74E4}"/>
    <cellStyle name="Cálculo 2 3 42 3" xfId="46038" xr:uid="{6A36D9E6-A300-4B37-8387-D20CC39C743D}"/>
    <cellStyle name="Cálculo 2 3 43" xfId="12255" xr:uid="{50C19094-09D2-48DA-9EAE-C574551D2D5A}"/>
    <cellStyle name="Cálculo 2 3 43 2" xfId="29510" xr:uid="{CD62EEB6-9932-4FC1-9D6D-2AFDEAB49D12}"/>
    <cellStyle name="Cálculo 2 3 43 3" xfId="46380" xr:uid="{208512E1-A618-4448-9030-16A493D4AB1D}"/>
    <cellStyle name="Cálculo 2 3 44" xfId="12532" xr:uid="{3E4980CB-12FB-4EC1-BA0B-DD6EF3EB4902}"/>
    <cellStyle name="Cálculo 2 3 44 2" xfId="29787" xr:uid="{11C3CF11-CCC0-4C54-8F37-DBE357615353}"/>
    <cellStyle name="Cálculo 2 3 44 3" xfId="46657" xr:uid="{C061867A-CE12-4428-891A-51AA53F7DBFD}"/>
    <cellStyle name="Cálculo 2 3 45" xfId="12783" xr:uid="{608E89A2-4593-4139-89EF-3BFD94235FFF}"/>
    <cellStyle name="Cálculo 2 3 45 2" xfId="30038" xr:uid="{A5F4662B-4DDC-4A10-BDB2-EF480F21684C}"/>
    <cellStyle name="Cálculo 2 3 45 3" xfId="46908" xr:uid="{76A57331-D81E-4300-B46E-36044CBF9F2C}"/>
    <cellStyle name="Cálculo 2 3 46" xfId="13272" xr:uid="{B9F8C177-0673-4601-82FD-DEA1E9600F3E}"/>
    <cellStyle name="Cálculo 2 3 46 2" xfId="30527" xr:uid="{0E67802E-37BF-4FA1-84B2-D0A82158F7FD}"/>
    <cellStyle name="Cálculo 2 3 46 3" xfId="47397" xr:uid="{B9639BC0-F4A9-4E7B-AE2F-283AB8ABAC79}"/>
    <cellStyle name="Cálculo 2 3 47" xfId="11757" xr:uid="{258B5072-4B76-4B76-8871-9B82CD45CF5F}"/>
    <cellStyle name="Cálculo 2 3 47 2" xfId="29012" xr:uid="{187B565A-714C-43B2-AEF5-550847B26733}"/>
    <cellStyle name="Cálculo 2 3 47 3" xfId="46017" xr:uid="{9BA8D707-2EEA-44CD-85CD-4573F0FD0A63}"/>
    <cellStyle name="Cálculo 2 3 48" xfId="13782" xr:uid="{0DB0AE8D-B19C-4BEB-9AE9-69A055ACC895}"/>
    <cellStyle name="Cálculo 2 3 48 2" xfId="31037" xr:uid="{CAE9F1DC-9A23-4E12-B168-6A5E69B5DE3E}"/>
    <cellStyle name="Cálculo 2 3 48 3" xfId="47907" xr:uid="{A0AA7CB4-D259-4F41-9C76-63B9D84960FD}"/>
    <cellStyle name="Cálculo 2 3 49" xfId="14084" xr:uid="{A775DACD-A15F-4E64-BD57-6162927F8F63}"/>
    <cellStyle name="Cálculo 2 3 49 2" xfId="31339" xr:uid="{C3246968-563A-42FC-89F8-811ED804594C}"/>
    <cellStyle name="Cálculo 2 3 49 3" xfId="48209" xr:uid="{BE3F2477-E77D-46BB-BF42-0B1EC9DD51BB}"/>
    <cellStyle name="Cálculo 2 3 5" xfId="529" xr:uid="{CCEB2F77-0920-49A4-BEC5-7E996EA7828B}"/>
    <cellStyle name="Cálculo 2 3 5 10" xfId="3493" xr:uid="{7EC80C36-544E-4CE9-ABCA-208A0C53CEB4}"/>
    <cellStyle name="Cálculo 2 3 5 10 2" xfId="20748" xr:uid="{2406D10E-0C0A-447C-99E8-C0C471C7FEA3}"/>
    <cellStyle name="Cálculo 2 3 5 10 3" xfId="37770" xr:uid="{2AE51A8C-E8F6-46AF-9337-6B1B9D9957B6}"/>
    <cellStyle name="Cálculo 2 3 5 11" xfId="3801" xr:uid="{C8972326-9892-4C4D-85E2-A15248ED4A8F}"/>
    <cellStyle name="Cálculo 2 3 5 11 2" xfId="21056" xr:uid="{0B9EFC9C-0298-48AA-8449-5372633F9393}"/>
    <cellStyle name="Cálculo 2 3 5 11 3" xfId="38078" xr:uid="{724C2DB8-70AF-47FC-86C7-C46D06CE759A}"/>
    <cellStyle name="Cálculo 2 3 5 12" xfId="4106" xr:uid="{DB536753-D8C7-4E84-B1D2-B19DD5A88B62}"/>
    <cellStyle name="Cálculo 2 3 5 12 2" xfId="21361" xr:uid="{F3D70426-6BC2-43F3-8B96-287C1F28C7B5}"/>
    <cellStyle name="Cálculo 2 3 5 12 3" xfId="38383" xr:uid="{C9EB1335-3924-4932-9948-4166524384BF}"/>
    <cellStyle name="Cálculo 2 3 5 13" xfId="4411" xr:uid="{99E1B0DE-A327-4489-8648-910DCD6E34BE}"/>
    <cellStyle name="Cálculo 2 3 5 13 2" xfId="21666" xr:uid="{31DACAEF-6A0D-413C-829D-46F79D5C10C3}"/>
    <cellStyle name="Cálculo 2 3 5 13 3" xfId="38688" xr:uid="{4E5BB2AA-A142-4718-ADCF-EE269C57384C}"/>
    <cellStyle name="Cálculo 2 3 5 14" xfId="4706" xr:uid="{7FEF9EB8-42AC-4D5C-8207-9E2122062B7A}"/>
    <cellStyle name="Cálculo 2 3 5 14 2" xfId="21961" xr:uid="{D1EC7674-63FF-42AB-9AF5-0EF46EF6FC2D}"/>
    <cellStyle name="Cálculo 2 3 5 14 3" xfId="38983" xr:uid="{7B23FDA5-4837-4D4F-8CBD-E03524C27CF9}"/>
    <cellStyle name="Cálculo 2 3 5 15" xfId="5005" xr:uid="{5C0012C4-5936-428C-B29E-6BC9458988D2}"/>
    <cellStyle name="Cálculo 2 3 5 15 2" xfId="22260" xr:uid="{ADB44E43-0708-4351-8838-60926F2B6AC6}"/>
    <cellStyle name="Cálculo 2 3 5 15 3" xfId="39282" xr:uid="{202BCDC9-0D75-4072-978F-119718D5D1F3}"/>
    <cellStyle name="Cálculo 2 3 5 16" xfId="5365" xr:uid="{AB249BC0-C93D-4811-969D-4ED14DBAC7EA}"/>
    <cellStyle name="Cálculo 2 3 5 16 2" xfId="22620" xr:uid="{1D9521E7-8481-45D8-B091-004861DB88CA}"/>
    <cellStyle name="Cálculo 2 3 5 16 3" xfId="39642" xr:uid="{0C6E87EE-339C-4030-AC01-D76F793B564E}"/>
    <cellStyle name="Cálculo 2 3 5 17" xfId="4540" xr:uid="{7CD59B6F-7829-4F65-BC7B-198C84F319FD}"/>
    <cellStyle name="Cálculo 2 3 5 17 2" xfId="21795" xr:uid="{F7F8A140-B4F0-48D2-9909-CA3FB64417A6}"/>
    <cellStyle name="Cálculo 2 3 5 17 3" xfId="38817" xr:uid="{421CC654-A415-4741-849B-235FCC5CE36F}"/>
    <cellStyle name="Cálculo 2 3 5 18" xfId="5996" xr:uid="{85DAE21C-0B43-4D3D-AD1C-0F2E95E471AE}"/>
    <cellStyle name="Cálculo 2 3 5 18 2" xfId="23251" xr:uid="{8F74CBDE-0EB2-479A-8F30-E68BB925BBD0}"/>
    <cellStyle name="Cálculo 2 3 5 18 3" xfId="40273" xr:uid="{34384DFF-8F09-43D3-83D7-A3BBFB1B2EBA}"/>
    <cellStyle name="Cálculo 2 3 5 19" xfId="6311" xr:uid="{CB79BA47-2157-404F-B4CC-0A8177F119D4}"/>
    <cellStyle name="Cálculo 2 3 5 19 2" xfId="23566" xr:uid="{7E345338-93EF-4E74-88A2-0D1C18D549E9}"/>
    <cellStyle name="Cálculo 2 3 5 19 3" xfId="40588" xr:uid="{BED2CAA4-53D0-4C0C-AAF7-2CCC05DA61FC}"/>
    <cellStyle name="Cálculo 2 3 5 2" xfId="987" xr:uid="{26312140-D8F4-4DCB-9F4F-AF2CFC8B41C0}"/>
    <cellStyle name="Cálculo 2 3 5 2 2" xfId="18242" xr:uid="{15F23BAA-7BC6-4FBD-9524-94BC719FB92B}"/>
    <cellStyle name="Cálculo 2 3 5 2 3" xfId="35264" xr:uid="{B4305E13-0F3D-48EF-B6DF-72649CDBF3E5}"/>
    <cellStyle name="Cálculo 2 3 5 20" xfId="6626" xr:uid="{762F45A2-45F6-42A9-828C-0FF7E6CB638E}"/>
    <cellStyle name="Cálculo 2 3 5 20 2" xfId="23881" xr:uid="{45FE6D04-E7F3-4592-AD88-B5DCC84C1A11}"/>
    <cellStyle name="Cálculo 2 3 5 20 3" xfId="40903" xr:uid="{06901001-5F0B-4ADC-8C3C-7055DD9C0E2C}"/>
    <cellStyle name="Cálculo 2 3 5 21" xfId="6938" xr:uid="{EBD94F67-EC3F-4A8E-8077-43C9B6695519}"/>
    <cellStyle name="Cálculo 2 3 5 21 2" xfId="24193" xr:uid="{D51067DC-9022-4B5E-9D79-25E5F736D182}"/>
    <cellStyle name="Cálculo 2 3 5 21 3" xfId="41215" xr:uid="{CC3980D7-BB5C-43A5-A98A-3D6C2CA900B9}"/>
    <cellStyle name="Cálculo 2 3 5 22" xfId="7247" xr:uid="{7E0D4B52-DFE7-4186-A9F4-91205555E853}"/>
    <cellStyle name="Cálculo 2 3 5 22 2" xfId="24502" xr:uid="{3C7EE1AF-5229-40E5-B17D-23B20CA6D509}"/>
    <cellStyle name="Cálculo 2 3 5 22 3" xfId="41524" xr:uid="{867140B3-F599-444E-A373-3DFA155CE6F6}"/>
    <cellStyle name="Cálculo 2 3 5 23" xfId="7557" xr:uid="{D0828C79-C372-4DFF-B8A3-078546CE4B4B}"/>
    <cellStyle name="Cálculo 2 3 5 23 2" xfId="24812" xr:uid="{019CA286-95C6-47BB-9E59-1271A3AF5804}"/>
    <cellStyle name="Cálculo 2 3 5 23 3" xfId="41834" xr:uid="{D28D4DAD-2669-4DF3-A359-BE8112A69A0C}"/>
    <cellStyle name="Cálculo 2 3 5 24" xfId="7867" xr:uid="{46DEB28F-69DB-4E7B-B4C2-3A0191221C60}"/>
    <cellStyle name="Cálculo 2 3 5 24 2" xfId="25122" xr:uid="{68E6F586-C911-472D-9F4D-D7DCBF63CB45}"/>
    <cellStyle name="Cálculo 2 3 5 24 3" xfId="42144" xr:uid="{D9412FA4-FD7E-4225-A408-9032BADEE2AD}"/>
    <cellStyle name="Cálculo 2 3 5 25" xfId="8180" xr:uid="{FF013EB3-C3E3-4CA7-B8DF-A77927D98735}"/>
    <cellStyle name="Cálculo 2 3 5 25 2" xfId="25435" xr:uid="{4D98E2BB-A601-4F1E-86D4-8875D6847BEB}"/>
    <cellStyle name="Cálculo 2 3 5 25 3" xfId="42457" xr:uid="{50CEFA46-FD9F-4911-BC44-37BF867D6187}"/>
    <cellStyle name="Cálculo 2 3 5 26" xfId="8490" xr:uid="{2F61838D-EA40-4439-A899-985493F4DFE6}"/>
    <cellStyle name="Cálculo 2 3 5 26 2" xfId="25745" xr:uid="{D409182D-19E9-4A79-AEE5-EA372DC60D37}"/>
    <cellStyle name="Cálculo 2 3 5 26 3" xfId="42767" xr:uid="{37E67820-1A6E-425C-BD7A-88936941D1BA}"/>
    <cellStyle name="Cálculo 2 3 5 27" xfId="8798" xr:uid="{AA80B3C4-6758-40FC-8A97-1D27C8B82632}"/>
    <cellStyle name="Cálculo 2 3 5 27 2" xfId="26053" xr:uid="{19B1452E-C39A-4B3C-81BA-972BD0FDDFBB}"/>
    <cellStyle name="Cálculo 2 3 5 27 3" xfId="43075" xr:uid="{85EB492E-0397-4CB7-844C-1197F45A3A50}"/>
    <cellStyle name="Cálculo 2 3 5 28" xfId="9332" xr:uid="{20DF9080-8AB1-4F94-B8E5-F4B15DE906EF}"/>
    <cellStyle name="Cálculo 2 3 5 28 2" xfId="26587" xr:uid="{C7DFB374-B387-41B8-A47D-8909ADE7AEB1}"/>
    <cellStyle name="Cálculo 2 3 5 28 3" xfId="43609" xr:uid="{EB43D2BF-B90E-4522-ADAB-D7DBA8A398BA}"/>
    <cellStyle name="Cálculo 2 3 5 29" xfId="9422" xr:uid="{3F6146E6-512C-47D9-97F9-6298E2785619}"/>
    <cellStyle name="Cálculo 2 3 5 29 2" xfId="26677" xr:uid="{37D32931-F5F3-4CD7-83C0-BE9BB9F3A583}"/>
    <cellStyle name="Cálculo 2 3 5 29 3" xfId="43699" xr:uid="{F80D8055-25EC-4FCD-A7A3-D005F567AF6E}"/>
    <cellStyle name="Cálculo 2 3 5 3" xfId="1290" xr:uid="{B375EDBF-E931-4B30-9FBC-C08ABAD34468}"/>
    <cellStyle name="Cálculo 2 3 5 3 2" xfId="18545" xr:uid="{C455228E-083C-4DE8-8F6A-C72F10477771}"/>
    <cellStyle name="Cálculo 2 3 5 3 3" xfId="35567" xr:uid="{213E3E5E-E201-4F33-B504-8A8FC181AFA5}"/>
    <cellStyle name="Cálculo 2 3 5 30" xfId="9728" xr:uid="{0DC19A9B-96EA-4AE0-B555-99B773D2ABB6}"/>
    <cellStyle name="Cálculo 2 3 5 30 2" xfId="26983" xr:uid="{16B781C0-E210-45B8-B26A-44C6B4D881B1}"/>
    <cellStyle name="Cálculo 2 3 5 30 3" xfId="44005" xr:uid="{98DFD531-2175-4C1D-BC76-C3B7B4E05F9E}"/>
    <cellStyle name="Cálculo 2 3 5 31" xfId="10025" xr:uid="{ECF012C4-1AEB-4D36-85C5-229E54036AA6}"/>
    <cellStyle name="Cálculo 2 3 5 31 2" xfId="27280" xr:uid="{49FDE37B-41E8-4004-8024-4AF8522E1CD3}"/>
    <cellStyle name="Cálculo 2 3 5 31 3" xfId="44302" xr:uid="{0EE91553-515C-4976-85A0-42726B2F7FE9}"/>
    <cellStyle name="Cálculo 2 3 5 32" xfId="10322" xr:uid="{F67C9053-2417-44E0-A9A3-ADAB6F3AD168}"/>
    <cellStyle name="Cálculo 2 3 5 32 2" xfId="27577" xr:uid="{A96EF29F-D017-4E8A-8875-AC2486CA2CAA}"/>
    <cellStyle name="Cálculo 2 3 5 32 3" xfId="44599" xr:uid="{470F3D77-4CF5-4147-A5E4-AD7E6C70AE60}"/>
    <cellStyle name="Cálculo 2 3 5 33" xfId="10611" xr:uid="{0963CC47-EA30-4456-A2EC-A078879D7FF0}"/>
    <cellStyle name="Cálculo 2 3 5 33 2" xfId="27866" xr:uid="{00452F22-202C-469D-B026-143633124107}"/>
    <cellStyle name="Cálculo 2 3 5 33 3" xfId="44888" xr:uid="{4D4546C2-0FA7-4998-A3F5-AB6FB63372C1}"/>
    <cellStyle name="Cálculo 2 3 5 34" xfId="10902" xr:uid="{9D76981D-2CD0-4C4A-B86F-A309BA0C907D}"/>
    <cellStyle name="Cálculo 2 3 5 34 2" xfId="28157" xr:uid="{0B3C1E95-07DF-417B-913C-93CEFF90EC13}"/>
    <cellStyle name="Cálculo 2 3 5 34 3" xfId="45179" xr:uid="{43229820-F723-4997-9F8A-06293BA25FF2}"/>
    <cellStyle name="Cálculo 2 3 5 35" xfId="11175" xr:uid="{89A6828B-5868-41AF-8D95-305AE86F4ECC}"/>
    <cellStyle name="Cálculo 2 3 5 35 2" xfId="28430" xr:uid="{0BB96810-35B2-4244-B8AB-FCE606014772}"/>
    <cellStyle name="Cálculo 2 3 5 35 3" xfId="45452" xr:uid="{6F0C9FE9-FFA2-4DC4-8A6A-F3AAFE150F2F}"/>
    <cellStyle name="Cálculo 2 3 5 36" xfId="11427" xr:uid="{8193816D-C72A-4B8C-AAD2-71EF9DDA3BA4}"/>
    <cellStyle name="Cálculo 2 3 5 36 2" xfId="28682" xr:uid="{8E256FC7-9C4F-454A-85C6-8D4E8E86755E}"/>
    <cellStyle name="Cálculo 2 3 5 36 3" xfId="45704" xr:uid="{7E0EA4FF-8759-45A7-8461-1555404CFC55}"/>
    <cellStyle name="Cálculo 2 3 5 37" xfId="11924" xr:uid="{CBEF99AB-A43C-4311-BDCF-6E0C65DDC2AE}"/>
    <cellStyle name="Cálculo 2 3 5 37 2" xfId="29179" xr:uid="{A15224F4-B2A2-405F-BC51-B1BADC67F005}"/>
    <cellStyle name="Cálculo 2 3 5 37 3" xfId="46115" xr:uid="{08959DAC-2D27-4F35-8AEA-2DED8D96F2DB}"/>
    <cellStyle name="Cálculo 2 3 5 38" xfId="12391" xr:uid="{B119F2C4-EE0C-4231-8B22-BB864E0F2561}"/>
    <cellStyle name="Cálculo 2 3 5 38 2" xfId="29646" xr:uid="{408F1326-B058-4148-8BC0-EC2103A7725D}"/>
    <cellStyle name="Cálculo 2 3 5 38 3" xfId="46516" xr:uid="{7EAE4168-AA8B-421E-AA78-D21407F653FE}"/>
    <cellStyle name="Cálculo 2 3 5 39" xfId="12701" xr:uid="{B6D9333E-75B0-4226-A43D-29E1CEA9519E}"/>
    <cellStyle name="Cálculo 2 3 5 39 2" xfId="29956" xr:uid="{24D45539-DE00-4AA1-8596-A570CFE99621}"/>
    <cellStyle name="Cálculo 2 3 5 39 3" xfId="46826" xr:uid="{5B631540-C195-46DD-AA27-222BD111986D}"/>
    <cellStyle name="Cálculo 2 3 5 4" xfId="1635" xr:uid="{957BD302-F529-4DA4-AF3E-D6BE23AC8779}"/>
    <cellStyle name="Cálculo 2 3 5 4 2" xfId="18890" xr:uid="{0F0530BA-4665-483D-97C5-3C0A7EF3A3CA}"/>
    <cellStyle name="Cálculo 2 3 5 4 3" xfId="35912" xr:uid="{6DA11EEC-BB86-46B7-ACBC-6992C4AA45B3}"/>
    <cellStyle name="Cálculo 2 3 5 40" xfId="13069" xr:uid="{9DD63AB3-C2A3-4F0A-BAD1-A9912EA6E73A}"/>
    <cellStyle name="Cálculo 2 3 5 40 2" xfId="30324" xr:uid="{CC2931C6-A6CA-4BCA-B921-77951980E696}"/>
    <cellStyle name="Cálculo 2 3 5 40 3" xfId="47194" xr:uid="{4538430C-C81D-4D8D-ABB1-400924D3016A}"/>
    <cellStyle name="Cálculo 2 3 5 41" xfId="13550" xr:uid="{BE78BA52-7D6A-4601-8606-4D039ED7C30C}"/>
    <cellStyle name="Cálculo 2 3 5 41 2" xfId="30805" xr:uid="{3064B637-80F0-47AF-B45F-FFA59F409571}"/>
    <cellStyle name="Cálculo 2 3 5 41 3" xfId="47675" xr:uid="{CF5E699F-A33A-4592-A6CE-A3F0B22F3A95}"/>
    <cellStyle name="Cálculo 2 3 5 42" xfId="13641" xr:uid="{6B36669E-1771-45B3-A458-FAEBD0577AB0}"/>
    <cellStyle name="Cálculo 2 3 5 42 2" xfId="30896" xr:uid="{D36FF337-47D6-4380-BE15-CD8326F74FAF}"/>
    <cellStyle name="Cálculo 2 3 5 42 3" xfId="47766" xr:uid="{673A98DA-AD38-42D4-84CD-B32A72368C7A}"/>
    <cellStyle name="Cálculo 2 3 5 43" xfId="13951" xr:uid="{A29980FC-4B47-4F6F-9686-37567AC462F8}"/>
    <cellStyle name="Cálculo 2 3 5 43 2" xfId="31206" xr:uid="{64259250-6C1E-4B48-8696-403277B15DC8}"/>
    <cellStyle name="Cálculo 2 3 5 43 3" xfId="48076" xr:uid="{F4718ECE-3FB2-4F1D-AE66-E8F33DFD40C2}"/>
    <cellStyle name="Cálculo 2 3 5 44" xfId="14483" xr:uid="{399ABBD5-858D-4999-9D78-FE58FC88D699}"/>
    <cellStyle name="Cálculo 2 3 5 44 2" xfId="31738" xr:uid="{A608D0DE-A6CB-4D3D-AAD6-4EE2FD8E1E5B}"/>
    <cellStyle name="Cálculo 2 3 5 44 3" xfId="48608" xr:uid="{480EF4A4-3373-4F1E-ADB7-72EF0826506B}"/>
    <cellStyle name="Cálculo 2 3 5 45" xfId="14579" xr:uid="{1D49BD33-9740-43A0-81F0-C48A139FD999}"/>
    <cellStyle name="Cálculo 2 3 5 45 2" xfId="31834" xr:uid="{90DBDA24-F71B-41D3-8803-24B29688EBCD}"/>
    <cellStyle name="Cálculo 2 3 5 45 3" xfId="48704" xr:uid="{CB5E282D-5605-42B1-8429-F6BB95FD87AD}"/>
    <cellStyle name="Cálculo 2 3 5 46" xfId="14427" xr:uid="{E9EA10CE-2D1B-435D-A08F-A6ACDA34541F}"/>
    <cellStyle name="Cálculo 2 3 5 46 2" xfId="31682" xr:uid="{DC04075F-AFA2-466E-A299-60EF7E65C74B}"/>
    <cellStyle name="Cálculo 2 3 5 46 3" xfId="48552" xr:uid="{88970802-CDD1-4390-930F-CA9EDA9D72CB}"/>
    <cellStyle name="Cálculo 2 3 5 47" xfId="15153" xr:uid="{4EA86DB8-57B6-4217-BE2D-F5C7B8B3CA1F}"/>
    <cellStyle name="Cálculo 2 3 5 47 2" xfId="32408" xr:uid="{2F8783A6-6C6B-4FFF-B9F5-A38576BC3E15}"/>
    <cellStyle name="Cálculo 2 3 5 47 3" xfId="49278" xr:uid="{D77A3232-0876-4D5C-8A55-9684BBD18D60}"/>
    <cellStyle name="Cálculo 2 3 5 48" xfId="15461" xr:uid="{D875B24C-A8EE-4586-950D-89BD3E914981}"/>
    <cellStyle name="Cálculo 2 3 5 48 2" xfId="32716" xr:uid="{5A2329AF-008E-466D-8243-C36F3FDAE250}"/>
    <cellStyle name="Cálculo 2 3 5 48 3" xfId="49586" xr:uid="{3DA6EFA3-8B86-41DE-90BB-02F730DBCF59}"/>
    <cellStyle name="Cálculo 2 3 5 49" xfId="15762" xr:uid="{5584CC5F-9620-47A6-8BFA-EC24D2AA204E}"/>
    <cellStyle name="Cálculo 2 3 5 49 2" xfId="33017" xr:uid="{A843C5B7-A3BC-4FE6-92E3-3A156DC51DDE}"/>
    <cellStyle name="Cálculo 2 3 5 49 3" xfId="49887" xr:uid="{3F3B83E8-2ED8-46D4-9E36-6741A9E26D8D}"/>
    <cellStyle name="Cálculo 2 3 5 5" xfId="1948" xr:uid="{AB9E9A0D-5A71-4748-B7E3-B67DE0B55546}"/>
    <cellStyle name="Cálculo 2 3 5 5 2" xfId="19203" xr:uid="{84E6FEF9-2C65-4E91-B5EF-12B9407227CF}"/>
    <cellStyle name="Cálculo 2 3 5 5 3" xfId="36225" xr:uid="{677248FE-310B-4450-A298-09367F300EB9}"/>
    <cellStyle name="Cálculo 2 3 5 50" xfId="16059" xr:uid="{B2BA6A3E-4624-4562-B184-A916F52A2887}"/>
    <cellStyle name="Cálculo 2 3 5 50 2" xfId="33314" xr:uid="{67EB70F6-83E5-4AE0-8561-C5535CC093CC}"/>
    <cellStyle name="Cálculo 2 3 5 50 3" xfId="50184" xr:uid="{39BEC507-EF30-4E60-BF41-838A924C34AD}"/>
    <cellStyle name="Cálculo 2 3 5 51" xfId="16349" xr:uid="{C3908524-BEAA-4500-8957-43FCF64CB2D8}"/>
    <cellStyle name="Cálculo 2 3 5 51 2" xfId="33604" xr:uid="{C5689FBE-87A0-4E91-A669-DA49550BFA08}"/>
    <cellStyle name="Cálculo 2 3 5 51 3" xfId="50474" xr:uid="{9CDF7921-811C-4061-A9C0-E33FD6638FA9}"/>
    <cellStyle name="Cálculo 2 3 5 52" xfId="16627" xr:uid="{8F001831-FADB-4F57-863C-16FD7A5CDBEA}"/>
    <cellStyle name="Cálculo 2 3 5 52 2" xfId="33882" xr:uid="{68644A32-E132-4DA4-BF9A-F3E7AD8A4944}"/>
    <cellStyle name="Cálculo 2 3 5 52 3" xfId="50752" xr:uid="{248A7CAB-74EB-4B5D-923B-912F444B551E}"/>
    <cellStyle name="Cálculo 2 3 5 53" xfId="16892" xr:uid="{C71427FA-D04A-4CD8-9905-C68CCCBC7F53}"/>
    <cellStyle name="Cálculo 2 3 5 53 2" xfId="34147" xr:uid="{24703511-E41E-4EC4-8CEF-85427B1BAC56}"/>
    <cellStyle name="Cálculo 2 3 5 53 3" xfId="51017" xr:uid="{31980134-D3D8-4B48-9350-5FA4DF9FD986}"/>
    <cellStyle name="Cálculo 2 3 5 54" xfId="17144" xr:uid="{36E2EB05-04AA-404E-91C3-85B829A5536B}"/>
    <cellStyle name="Cálculo 2 3 5 54 2" xfId="34399" xr:uid="{7DBE758D-4CC1-472B-9952-184D5F16C11A}"/>
    <cellStyle name="Cálculo 2 3 5 54 3" xfId="51269" xr:uid="{48DE8939-D016-4A1C-BCA1-DC33F2AA2ED3}"/>
    <cellStyle name="Cálculo 2 3 5 55" xfId="17784" xr:uid="{4332538B-4FAD-4F11-94A5-C15E97BBCC96}"/>
    <cellStyle name="Cálculo 2 3 5 56" xfId="34872" xr:uid="{41ACC14F-D83D-449B-884E-368D7618C062}"/>
    <cellStyle name="Cálculo 2 3 5 6" xfId="2258" xr:uid="{D8501C99-92BF-4909-A089-8594EEED3D45}"/>
    <cellStyle name="Cálculo 2 3 5 6 2" xfId="19513" xr:uid="{4CC23028-2F0D-430A-93BE-31D3E85C971E}"/>
    <cellStyle name="Cálculo 2 3 5 6 3" xfId="36535" xr:uid="{18F78500-9098-4E39-A792-0FFE8DE6C333}"/>
    <cellStyle name="Cálculo 2 3 5 7" xfId="2568" xr:uid="{87E0BFAF-26D6-45A7-9ABE-4E43F10A769D}"/>
    <cellStyle name="Cálculo 2 3 5 7 2" xfId="19823" xr:uid="{E5D1D41E-C887-481C-A0C1-044E916D227D}"/>
    <cellStyle name="Cálculo 2 3 5 7 3" xfId="36845" xr:uid="{59BE1895-2757-4AED-B294-8C1BB2BDE3D3}"/>
    <cellStyle name="Cálculo 2 3 5 8" xfId="2877" xr:uid="{853A7469-4A19-400B-978F-F7E8DB74B77D}"/>
    <cellStyle name="Cálculo 2 3 5 8 2" xfId="20132" xr:uid="{6B9D4A53-EF27-475E-9A81-D6EABBAC6DF3}"/>
    <cellStyle name="Cálculo 2 3 5 8 3" xfId="37154" xr:uid="{E0B0E5EC-7067-4489-8B32-46BD7153A0DA}"/>
    <cellStyle name="Cálculo 2 3 5 9" xfId="3183" xr:uid="{6CC58F2B-18D2-43AB-A625-CAC14BE57144}"/>
    <cellStyle name="Cálculo 2 3 5 9 2" xfId="20438" xr:uid="{7EE3A7A5-2C1F-49A6-A8B8-9F7D41255364}"/>
    <cellStyle name="Cálculo 2 3 5 9 3" xfId="37460" xr:uid="{CBCD0840-E95A-4D7E-8284-FDE97337FBDC}"/>
    <cellStyle name="Cálculo 2 3 50" xfId="14050" xr:uid="{143490A4-3F69-4A7B-8885-2B18C941FD78}"/>
    <cellStyle name="Cálculo 2 3 50 2" xfId="31305" xr:uid="{86E78671-F6C8-4B49-97E3-2A553CBC02C9}"/>
    <cellStyle name="Cálculo 2 3 50 3" xfId="48175" xr:uid="{89C27C6E-5640-432C-9640-3A1C2C849FB2}"/>
    <cellStyle name="Cálculo 2 3 51" xfId="13947" xr:uid="{394B4886-CFF2-4E69-BE47-DF29CC80EB9E}"/>
    <cellStyle name="Cálculo 2 3 51 2" xfId="31202" xr:uid="{927B818A-254C-4DCE-BD8D-2AA67D52185E}"/>
    <cellStyle name="Cálculo 2 3 51 3" xfId="48072" xr:uid="{193A1B77-8CC2-498A-B5A0-BAEEFC8E42DC}"/>
    <cellStyle name="Cálculo 2 3 52" xfId="14865" xr:uid="{459B8BA5-1CCA-44EE-AA3F-B4C34BB236F0}"/>
    <cellStyle name="Cálculo 2 3 52 2" xfId="32120" xr:uid="{8DFD5ABD-4C0D-4FDC-90C3-BEF645A4C9F6}"/>
    <cellStyle name="Cálculo 2 3 52 3" xfId="48990" xr:uid="{B3536266-0517-42BF-80C1-667FDE1750C9}"/>
    <cellStyle name="Cálculo 2 3 53" xfId="14597" xr:uid="{E81F043D-B7B5-4F4E-A32E-A19DE51ECDA4}"/>
    <cellStyle name="Cálculo 2 3 53 2" xfId="31852" xr:uid="{7AE1176B-94AB-48AC-9971-87A4ABB415A0}"/>
    <cellStyle name="Cálculo 2 3 53 3" xfId="48722" xr:uid="{5F740597-83FA-496B-AD38-5C5F9A527561}"/>
    <cellStyle name="Cálculo 2 3 54" xfId="15596" xr:uid="{C87E7381-13D2-4532-9F82-EFA9FF89CCE7}"/>
    <cellStyle name="Cálculo 2 3 54 2" xfId="32851" xr:uid="{E8D169E6-9A82-4E56-B58A-E8B7B907DF8F}"/>
    <cellStyle name="Cálculo 2 3 54 3" xfId="49721" xr:uid="{ACAB0DCC-F029-4ACE-A96F-93245EB0E42D}"/>
    <cellStyle name="Cálculo 2 3 55" xfId="15892" xr:uid="{31F01D9F-9360-4C3E-A16B-634CD54F5ACB}"/>
    <cellStyle name="Cálculo 2 3 55 2" xfId="33147" xr:uid="{9192D00F-32D7-4456-B61A-48049B0751AB}"/>
    <cellStyle name="Cálculo 2 3 55 3" xfId="50017" xr:uid="{ED1D6527-3A2C-499A-A928-09FD60C437C6}"/>
    <cellStyle name="Cálculo 2 3 56" xfId="16184" xr:uid="{F704FCFD-A612-4774-8D38-FB03918C2966}"/>
    <cellStyle name="Cálculo 2 3 56 2" xfId="33439" xr:uid="{B93E8F97-1C54-45E5-8217-22252A68323D}"/>
    <cellStyle name="Cálculo 2 3 56 3" xfId="50309" xr:uid="{BBCD9E77-D21A-4480-9C91-13511E6CBB21}"/>
    <cellStyle name="Cálculo 2 3 57" xfId="16462" xr:uid="{E747B93E-30C8-49A7-9B94-74B0B0777828}"/>
    <cellStyle name="Cálculo 2 3 57 2" xfId="33717" xr:uid="{107ADDAE-C81C-4EEA-ADF9-E29240787355}"/>
    <cellStyle name="Cálculo 2 3 57 3" xfId="50587" xr:uid="{DEC26536-9347-4848-A823-1492736A98E5}"/>
    <cellStyle name="Cálculo 2 3 58" xfId="16733" xr:uid="{70F28E9B-A324-4CA5-A5C4-16EB2864DEC4}"/>
    <cellStyle name="Cálculo 2 3 58 2" xfId="33988" xr:uid="{ADE99EE6-A413-4E7A-A0E1-716F33B0DBC5}"/>
    <cellStyle name="Cálculo 2 3 58 3" xfId="50858" xr:uid="{98F7DFE0-62FF-4A4D-8F39-1E91FF6AF7E6}"/>
    <cellStyle name="Cálculo 2 3 59" xfId="16908" xr:uid="{48F2F365-9720-45EF-9DA3-513AD4B5AAED}"/>
    <cellStyle name="Cálculo 2 3 59 2" xfId="34163" xr:uid="{DB04AD91-5022-4449-8187-4A7771DB37CE}"/>
    <cellStyle name="Cálculo 2 3 59 3" xfId="51033" xr:uid="{62C7483B-9CA8-43A5-BDF2-C4D76ECEE5B2}"/>
    <cellStyle name="Cálculo 2 3 6" xfId="393" xr:uid="{698140FC-D0F2-4002-AC78-6F6CD9116E64}"/>
    <cellStyle name="Cálculo 2 3 6 2" xfId="17648" xr:uid="{7FB094B1-946E-470C-9C02-5090E7E8D5D9}"/>
    <cellStyle name="Cálculo 2 3 6 3" xfId="34795" xr:uid="{119CEC74-8A40-409B-997D-9912C3795B61}"/>
    <cellStyle name="Cálculo 2 3 60" xfId="17410" xr:uid="{7FA73752-5E97-42FB-977E-BBEA194447DB}"/>
    <cellStyle name="Cálculo 2 3 61" xfId="34633" xr:uid="{1C75CEA2-5906-4064-AF6E-90A082669C48}"/>
    <cellStyle name="Cálculo 2 3 7" xfId="855" xr:uid="{7F47C892-140B-43B2-99E9-8D9C20F199A5}"/>
    <cellStyle name="Cálculo 2 3 7 2" xfId="18110" xr:uid="{CFFF51B8-63C4-47D3-B051-90B48FA9D136}"/>
    <cellStyle name="Cálculo 2 3 7 3" xfId="35132" xr:uid="{197E3CAE-FFD2-4033-93F4-DA8DDA122969}"/>
    <cellStyle name="Cálculo 2 3 8" xfId="1010" xr:uid="{41AAFA06-0784-4CDC-9C32-22E70D5737A7}"/>
    <cellStyle name="Cálculo 2 3 8 2" xfId="18265" xr:uid="{1167C3CA-8F10-41AF-AA34-106B22AEA138}"/>
    <cellStyle name="Cálculo 2 3 8 3" xfId="35287" xr:uid="{DF530362-0BEB-4BF1-A62C-3ACD07ADD6E2}"/>
    <cellStyle name="Cálculo 2 3 9" xfId="810" xr:uid="{B1C63E19-BAC0-47F8-A906-B70024912773}"/>
    <cellStyle name="Cálculo 2 3 9 2" xfId="18065" xr:uid="{ECE59D90-CC3E-4279-A71E-CF42E264C48E}"/>
    <cellStyle name="Cálculo 2 3 9 3" xfId="35087" xr:uid="{207F10E5-5F1B-4A24-BE96-A934B921CFD3}"/>
    <cellStyle name="Cálculo 2 4" xfId="136" xr:uid="{97D37F5D-B35B-4C87-BD71-2BAFC34C5B53}"/>
    <cellStyle name="Cálculo 2 4 10" xfId="1014" xr:uid="{4762D362-FD49-453D-8082-6DAAD203F0E6}"/>
    <cellStyle name="Cálculo 2 4 10 2" xfId="18269" xr:uid="{F0C896A6-3911-4734-8A5A-232D16D262CD}"/>
    <cellStyle name="Cálculo 2 4 10 3" xfId="35291" xr:uid="{490DBF09-C730-4C52-80F4-6D3206CB2F6E}"/>
    <cellStyle name="Cálculo 2 4 11" xfId="1011" xr:uid="{90CED32A-09FB-4E49-9585-BE951C4EAB52}"/>
    <cellStyle name="Cálculo 2 4 11 2" xfId="18266" xr:uid="{DA9F7A4C-C138-44B5-B9E2-A081822A6E74}"/>
    <cellStyle name="Cálculo 2 4 11 3" xfId="35288" xr:uid="{DCC523E1-9E53-48DA-BE73-217DFBCECBE8}"/>
    <cellStyle name="Cálculo 2 4 12" xfId="2041" xr:uid="{19728EDB-E7D9-4071-A50E-840D14BCCA2D}"/>
    <cellStyle name="Cálculo 2 4 12 2" xfId="19296" xr:uid="{4355276A-A7D9-4242-9B0E-3C819392CFA7}"/>
    <cellStyle name="Cálculo 2 4 12 3" xfId="36318" xr:uid="{2066076D-6CF5-4409-96A9-26A01AE8613D}"/>
    <cellStyle name="Cálculo 2 4 13" xfId="2351" xr:uid="{9DFDC506-BDE9-4C46-852F-E605CA3D4EDE}"/>
    <cellStyle name="Cálculo 2 4 13 2" xfId="19606" xr:uid="{26722520-DC37-4092-8EE0-7FF7B3DDD3DA}"/>
    <cellStyle name="Cálculo 2 4 13 3" xfId="36628" xr:uid="{BD83345E-C003-4964-BD83-5B81D380106C}"/>
    <cellStyle name="Cálculo 2 4 14" xfId="2660" xr:uid="{3E0EF44F-4525-434E-8F90-96C2F0C9F1DE}"/>
    <cellStyle name="Cálculo 2 4 14 2" xfId="19915" xr:uid="{7899AF1C-9C77-4029-829A-01FF0AE4D02B}"/>
    <cellStyle name="Cálculo 2 4 14 3" xfId="36937" xr:uid="{FAECB543-E89C-4616-A56C-A222D8E1535F}"/>
    <cellStyle name="Cálculo 2 4 15" xfId="2967" xr:uid="{64E7114A-8B4D-43A8-B0D4-ED6E05E40C4E}"/>
    <cellStyle name="Cálculo 2 4 15 2" xfId="20222" xr:uid="{E6021F3D-50D2-42DB-AD43-4B4225C930B7}"/>
    <cellStyle name="Cálculo 2 4 15 3" xfId="37244" xr:uid="{CB8CEE2F-F6AC-497D-BADB-B54912D50655}"/>
    <cellStyle name="Cálculo 2 4 16" xfId="3276" xr:uid="{9086886B-DCEF-4C46-9E0B-982A3BE3B9B1}"/>
    <cellStyle name="Cálculo 2 4 16 2" xfId="20531" xr:uid="{74E4A4DD-F93F-45F3-8CC9-4CABC43069AA}"/>
    <cellStyle name="Cálculo 2 4 16 3" xfId="37553" xr:uid="{BAE9C3C1-057A-4AEC-9403-39013AC5F22E}"/>
    <cellStyle name="Cálculo 2 4 17" xfId="3585" xr:uid="{6DF04CBD-19D5-4608-A730-A5F326378BF8}"/>
    <cellStyle name="Cálculo 2 4 17 2" xfId="20840" xr:uid="{F2113005-5A87-4CE1-B5B7-F01C709CB891}"/>
    <cellStyle name="Cálculo 2 4 17 3" xfId="37862" xr:uid="{25039894-E306-4CD7-BC79-688F9427011C}"/>
    <cellStyle name="Cálculo 2 4 18" xfId="2645" xr:uid="{82A2C6F7-F550-44CB-B84F-71BD8E94ECD2}"/>
    <cellStyle name="Cálculo 2 4 18 2" xfId="19900" xr:uid="{06A1FEA5-872B-4B84-9E16-9AADEDCB8755}"/>
    <cellStyle name="Cálculo 2 4 18 3" xfId="36922" xr:uid="{B23401BC-9342-4231-9717-4E9CA0F51A33}"/>
    <cellStyle name="Cálculo 2 4 19" xfId="2891" xr:uid="{E9559BBF-B48E-49C3-9299-79B5AE7F7C06}"/>
    <cellStyle name="Cálculo 2 4 19 2" xfId="20146" xr:uid="{1DDAA60C-A041-47FF-837F-B1C3E4D77454}"/>
    <cellStyle name="Cálculo 2 4 19 3" xfId="37168" xr:uid="{77B9FC7B-DDE3-4C42-A612-5B72AAB119E9}"/>
    <cellStyle name="Cálculo 2 4 2" xfId="214" xr:uid="{3D6D4751-EF5A-4FE5-B5E9-0D4E46569CA4}"/>
    <cellStyle name="Cálculo 2 4 2 10" xfId="1032" xr:uid="{6F12F167-3F6F-4ED1-A3E9-302D7C717055}"/>
    <cellStyle name="Cálculo 2 4 2 10 2" xfId="18287" xr:uid="{9AF3A861-B49E-4A00-9755-00C883754EC4}"/>
    <cellStyle name="Cálculo 2 4 2 10 3" xfId="35309" xr:uid="{81B7085D-8D14-41C4-A3B2-15F51FADF09A}"/>
    <cellStyle name="Cálculo 2 4 2 11" xfId="1553" xr:uid="{ACD3C249-F5C4-42BF-96B7-54BA14822397}"/>
    <cellStyle name="Cálculo 2 4 2 11 2" xfId="18808" xr:uid="{F610C383-C9EB-438D-828C-373269FBFA64}"/>
    <cellStyle name="Cálculo 2 4 2 11 3" xfId="35830" xr:uid="{34AB5C3A-10AA-4256-864C-0C23E1BC47BE}"/>
    <cellStyle name="Cálculo 2 4 2 12" xfId="1683" xr:uid="{10DFB7CB-4E7B-41BE-8273-4390DBF92A61}"/>
    <cellStyle name="Cálculo 2 4 2 12 2" xfId="18938" xr:uid="{20FB3DD8-A772-4180-8125-1CF7DF661484}"/>
    <cellStyle name="Cálculo 2 4 2 12 3" xfId="35960" xr:uid="{FD0C77C8-6FC5-445A-807E-1BD9B00802C6}"/>
    <cellStyle name="Cálculo 2 4 2 13" xfId="1945" xr:uid="{DE80DE53-D23E-4555-A5A6-1B7408C1C8B9}"/>
    <cellStyle name="Cálculo 2 4 2 13 2" xfId="19200" xr:uid="{9273E139-2C6C-4A39-BFE3-D80CE0854E2A}"/>
    <cellStyle name="Cálculo 2 4 2 13 3" xfId="36222" xr:uid="{03A2FBC9-7328-4251-9A07-ABAD631227B5}"/>
    <cellStyle name="Cálculo 2 4 2 14" xfId="2255" xr:uid="{4842F9C7-D0F5-4D59-8413-6B03A46CDCE6}"/>
    <cellStyle name="Cálculo 2 4 2 14 2" xfId="19510" xr:uid="{2D0F8FB3-06C7-4E89-9FD8-C7D26872ED87}"/>
    <cellStyle name="Cálculo 2 4 2 14 3" xfId="36532" xr:uid="{5BDC3FBA-B71F-466D-88B9-106ABDD0D783}"/>
    <cellStyle name="Cálculo 2 4 2 15" xfId="2565" xr:uid="{30463728-74C9-4C90-947E-2DCEA48B5786}"/>
    <cellStyle name="Cálculo 2 4 2 15 2" xfId="19820" xr:uid="{F219E58D-618B-4C1D-B1C2-9F96AC7C2855}"/>
    <cellStyle name="Cálculo 2 4 2 15 3" xfId="36842" xr:uid="{B0BF20E2-11B7-45F3-B8C0-B9FA29F5988A}"/>
    <cellStyle name="Cálculo 2 4 2 16" xfId="2874" xr:uid="{50D11203-0E17-403B-9F8F-CD58E8ED4FA1}"/>
    <cellStyle name="Cálculo 2 4 2 16 2" xfId="20129" xr:uid="{1828D246-F0F4-4318-9D6E-49401F03943F}"/>
    <cellStyle name="Cálculo 2 4 2 16 3" xfId="37151" xr:uid="{5DEAAB55-7EBE-4AEA-A406-6DE66C703237}"/>
    <cellStyle name="Cálculo 2 4 2 17" xfId="4182" xr:uid="{F2CCBC49-45D6-4F8F-8BF5-64B07EBAA6D0}"/>
    <cellStyle name="Cálculo 2 4 2 17 2" xfId="21437" xr:uid="{DCE67056-36F1-4D9B-9996-A2A4DD877B41}"/>
    <cellStyle name="Cálculo 2 4 2 17 3" xfId="38459" xr:uid="{12EFEEF5-0667-435D-8DD0-CFE2053A23F1}"/>
    <cellStyle name="Cálculo 2 4 2 18" xfId="3316" xr:uid="{F46E46FC-77F1-42B3-9CD2-84808A807118}"/>
    <cellStyle name="Cálculo 2 4 2 18 2" xfId="20571" xr:uid="{1DEFFE9F-5C57-4E5E-9937-39CF06C1368F}"/>
    <cellStyle name="Cálculo 2 4 2 18 3" xfId="37593" xr:uid="{C2CE4DEA-0D6B-4AB6-BFE5-A52ACB98EB43}"/>
    <cellStyle name="Cálculo 2 4 2 19" xfId="4780" xr:uid="{ABECAD56-02E1-4ECA-B037-E97F64C84F96}"/>
    <cellStyle name="Cálculo 2 4 2 19 2" xfId="22035" xr:uid="{C9FE7320-2967-442A-AE03-9912632F573C}"/>
    <cellStyle name="Cálculo 2 4 2 19 3" xfId="39057" xr:uid="{D646C9A1-8780-4C68-A590-798384E4685D}"/>
    <cellStyle name="Cálculo 2 4 2 2" xfId="640" xr:uid="{618224AB-8FDA-45CD-89C6-D310FB14F4EF}"/>
    <cellStyle name="Cálculo 2 4 2 2 10" xfId="3603" xr:uid="{0196C48D-4CFF-4F5E-B707-53C859312314}"/>
    <cellStyle name="Cálculo 2 4 2 2 10 2" xfId="20858" xr:uid="{9CA1BC63-D2C3-452C-A5D1-EB97155D54E6}"/>
    <cellStyle name="Cálculo 2 4 2 2 10 3" xfId="37880" xr:uid="{8CBD7353-DC1F-413B-A8D8-32A46C51440D}"/>
    <cellStyle name="Cálculo 2 4 2 2 11" xfId="3909" xr:uid="{4B544B4A-3654-4102-A088-54B0D5373F84}"/>
    <cellStyle name="Cálculo 2 4 2 2 11 2" xfId="21164" xr:uid="{6014938A-1BB3-4244-BBDF-39972D188778}"/>
    <cellStyle name="Cálculo 2 4 2 2 11 3" xfId="38186" xr:uid="{4908C8B5-C6FE-4BA6-B552-BFB0A9AA45AA}"/>
    <cellStyle name="Cálculo 2 4 2 2 12" xfId="4211" xr:uid="{40032B57-9954-4D88-A162-964E17614F50}"/>
    <cellStyle name="Cálculo 2 4 2 2 12 2" xfId="21466" xr:uid="{84DA9515-9AA4-436F-93DB-01270589CD69}"/>
    <cellStyle name="Cálculo 2 4 2 2 12 3" xfId="38488" xr:uid="{34A4FF0A-1E92-410D-A346-17221FF27E77}"/>
    <cellStyle name="Cálculo 2 4 2 2 13" xfId="4511" xr:uid="{BC2D9FFF-2E25-4A1E-911F-114AFB9AC875}"/>
    <cellStyle name="Cálculo 2 4 2 2 13 2" xfId="21766" xr:uid="{CAB3D217-32E2-4589-A15A-21E636497E72}"/>
    <cellStyle name="Cálculo 2 4 2 2 13 3" xfId="38788" xr:uid="{8FB0904C-0B87-41FC-A5FA-4263CCF904FB}"/>
    <cellStyle name="Cálculo 2 4 2 2 14" xfId="4808" xr:uid="{AB558DFD-62F4-4410-B605-6ABEAF198ED5}"/>
    <cellStyle name="Cálculo 2 4 2 2 14 2" xfId="22063" xr:uid="{424E1F6D-EDEB-4388-B1CA-F01597FD174C}"/>
    <cellStyle name="Cálculo 2 4 2 2 14 3" xfId="39085" xr:uid="{CDB0EB04-CF3C-4F6F-8D8F-F1E8DFA30957}"/>
    <cellStyle name="Cálculo 2 4 2 2 15" xfId="5093" xr:uid="{E73C1379-2AE5-45FA-BC7C-682A8E4D3DF2}"/>
    <cellStyle name="Cálculo 2 4 2 2 15 2" xfId="22348" xr:uid="{143750CF-D77E-4390-BDC2-AA4030D09B4D}"/>
    <cellStyle name="Cálculo 2 4 2 2 15 3" xfId="39370" xr:uid="{0DCDA636-A601-4C8E-A429-E19B35867E3F}"/>
    <cellStyle name="Cálculo 2 4 2 2 16" xfId="5476" xr:uid="{EA381286-0074-4D24-B0BB-F3F85FAFB469}"/>
    <cellStyle name="Cálculo 2 4 2 2 16 2" xfId="22731" xr:uid="{AFF382EA-0FF0-4E64-B0A3-2EDEFC37F5E9}"/>
    <cellStyle name="Cálculo 2 4 2 2 16 3" xfId="39753" xr:uid="{10822BAD-7BD3-4B58-8ACA-A01D49D2119F}"/>
    <cellStyle name="Cálculo 2 4 2 2 17" xfId="5802" xr:uid="{5FD0D97E-0732-4FEA-ACC3-6EE4DCF81C4A}"/>
    <cellStyle name="Cálculo 2 4 2 2 17 2" xfId="23057" xr:uid="{532C619D-7535-475E-8B5B-94DE4717C47C}"/>
    <cellStyle name="Cálculo 2 4 2 2 17 3" xfId="40079" xr:uid="{76920AA7-050A-4581-9A20-00F1FF667AAB}"/>
    <cellStyle name="Cálculo 2 4 2 2 18" xfId="6107" xr:uid="{FD898596-4CFF-4F29-8E06-5F8D786F3CE4}"/>
    <cellStyle name="Cálculo 2 4 2 2 18 2" xfId="23362" xr:uid="{8E721969-0911-4755-8FCA-ADA911D6E8C8}"/>
    <cellStyle name="Cálculo 2 4 2 2 18 3" xfId="40384" xr:uid="{9F0C688B-4790-4A37-B223-CF99430C10AA}"/>
    <cellStyle name="Cálculo 2 4 2 2 19" xfId="6422" xr:uid="{E0BF3045-8A00-4015-B5F2-237A16F75162}"/>
    <cellStyle name="Cálculo 2 4 2 2 19 2" xfId="23677" xr:uid="{8E40AC41-9D32-45E3-9258-408F72943493}"/>
    <cellStyle name="Cálculo 2 4 2 2 19 3" xfId="40699" xr:uid="{1691E1F5-674E-48DF-A496-01B6E473F385}"/>
    <cellStyle name="Cálculo 2 4 2 2 2" xfId="1090" xr:uid="{10B50403-707F-4C53-99CB-A2EE2B4956E7}"/>
    <cellStyle name="Cálculo 2 4 2 2 2 2" xfId="18345" xr:uid="{03DA4681-72B9-476C-8FAB-C045DC29028F}"/>
    <cellStyle name="Cálculo 2 4 2 2 2 3" xfId="35367" xr:uid="{35E070E9-17B3-4534-ABA4-D77F22CAC835}"/>
    <cellStyle name="Cálculo 2 4 2 2 20" xfId="6737" xr:uid="{AE08BEFC-8AEE-457D-BC1E-5191C6AB065D}"/>
    <cellStyle name="Cálculo 2 4 2 2 20 2" xfId="23992" xr:uid="{E7D42A05-5DED-4633-B332-890D1B2244A3}"/>
    <cellStyle name="Cálculo 2 4 2 2 20 3" xfId="41014" xr:uid="{C0014574-FD25-43BB-BB7E-905021050517}"/>
    <cellStyle name="Cálculo 2 4 2 2 21" xfId="7048" xr:uid="{E2C3E100-4E33-49B0-A706-92C1F7C29245}"/>
    <cellStyle name="Cálculo 2 4 2 2 21 2" xfId="24303" xr:uid="{E8ECF0DC-41E0-45B7-ADC3-E626039B23B4}"/>
    <cellStyle name="Cálculo 2 4 2 2 21 3" xfId="41325" xr:uid="{FB18499B-CD4B-4D26-9FFF-B0F48CAE6D64}"/>
    <cellStyle name="Cálculo 2 4 2 2 22" xfId="7358" xr:uid="{5C1B50C5-8BA6-4EFA-8450-BF16BF5CBF58}"/>
    <cellStyle name="Cálculo 2 4 2 2 22 2" xfId="24613" xr:uid="{C5090FAC-8321-4496-BE19-52A68C506E27}"/>
    <cellStyle name="Cálculo 2 4 2 2 22 3" xfId="41635" xr:uid="{38D7D983-1860-4AB0-B9ED-400C5415705C}"/>
    <cellStyle name="Cálculo 2 4 2 2 23" xfId="7668" xr:uid="{72E78FD9-80B8-4281-9D49-FADE344619A8}"/>
    <cellStyle name="Cálculo 2 4 2 2 23 2" xfId="24923" xr:uid="{5FFDA04E-3EB3-4A47-AC8D-7A01247E3971}"/>
    <cellStyle name="Cálculo 2 4 2 2 23 3" xfId="41945" xr:uid="{D0EDD288-B760-4086-A112-219EEF23A805}"/>
    <cellStyle name="Cálculo 2 4 2 2 24" xfId="7978" xr:uid="{70855E09-CD8D-459C-90BF-6B7A3E742F58}"/>
    <cellStyle name="Cálculo 2 4 2 2 24 2" xfId="25233" xr:uid="{4CB7526F-6E75-484A-A914-7C4926104C50}"/>
    <cellStyle name="Cálculo 2 4 2 2 24 3" xfId="42255" xr:uid="{B1F6B999-A87E-48C4-9D08-AA4C8FD9FB85}"/>
    <cellStyle name="Cálculo 2 4 2 2 25" xfId="8291" xr:uid="{9EF45A50-BC0C-4744-9093-7115643A187F}"/>
    <cellStyle name="Cálculo 2 4 2 2 25 2" xfId="25546" xr:uid="{833DFCF8-5F71-4BAD-A4F3-BD69C7D3A4E0}"/>
    <cellStyle name="Cálculo 2 4 2 2 25 3" xfId="42568" xr:uid="{A7E29046-2ABA-44E9-8F57-1C419D237826}"/>
    <cellStyle name="Cálculo 2 4 2 2 26" xfId="8601" xr:uid="{06AE865D-53EA-4B6E-8147-1EB00B9C5F9E}"/>
    <cellStyle name="Cálculo 2 4 2 2 26 2" xfId="25856" xr:uid="{36DB5368-0090-4505-9FD8-BC345961AC87}"/>
    <cellStyle name="Cálculo 2 4 2 2 26 3" xfId="42878" xr:uid="{8268E044-0618-4BA0-B28A-FEAA938355D6}"/>
    <cellStyle name="Cálculo 2 4 2 2 27" xfId="8909" xr:uid="{C92D875F-9E66-4501-8B0F-04BDD5663445}"/>
    <cellStyle name="Cálculo 2 4 2 2 27 2" xfId="26164" xr:uid="{8F741F3F-FE17-4C1A-ADD0-4098A8847F2E}"/>
    <cellStyle name="Cálculo 2 4 2 2 27 3" xfId="43186" xr:uid="{33991944-B47C-43DC-818C-C4DAFB80D626}"/>
    <cellStyle name="Cálculo 2 4 2 2 28" xfId="8795" xr:uid="{D2969879-4B8A-40BA-BD94-3B4528F10F24}"/>
    <cellStyle name="Cálculo 2 4 2 2 28 2" xfId="26050" xr:uid="{3304F026-2A45-463E-B234-34DE1FC6CB54}"/>
    <cellStyle name="Cálculo 2 4 2 2 28 3" xfId="43072" xr:uid="{853A0D19-C1A4-4583-A47C-C52AD121363B}"/>
    <cellStyle name="Cálculo 2 4 2 2 29" xfId="9531" xr:uid="{639EB093-81B7-4899-89E4-E614C8DE75D4}"/>
    <cellStyle name="Cálculo 2 4 2 2 29 2" xfId="26786" xr:uid="{96373CA5-3AAE-4264-9540-FFDC95AA7DEC}"/>
    <cellStyle name="Cálculo 2 4 2 2 29 3" xfId="43808" xr:uid="{9B041FEB-3FCF-4A04-8318-CC48D0A462A0}"/>
    <cellStyle name="Cálculo 2 4 2 2 3" xfId="1383" xr:uid="{5122B625-BF79-4E4F-B173-27C0805633EE}"/>
    <cellStyle name="Cálculo 2 4 2 2 3 2" xfId="18638" xr:uid="{2258BECC-87A7-4512-9370-71C2CFF72CF5}"/>
    <cellStyle name="Cálculo 2 4 2 2 3 3" xfId="35660" xr:uid="{86E6FD74-02EB-4288-960A-191746469953}"/>
    <cellStyle name="Cálculo 2 4 2 2 30" xfId="9827" xr:uid="{C31AA72F-06F9-44AA-A175-FCF3D4782C32}"/>
    <cellStyle name="Cálculo 2 4 2 2 30 2" xfId="27082" xr:uid="{8C4159ED-C79A-4781-AC14-3BFA7F6D1EAC}"/>
    <cellStyle name="Cálculo 2 4 2 2 30 3" xfId="44104" xr:uid="{D0907F99-586B-402F-B686-B2FFF94EC1C2}"/>
    <cellStyle name="Cálculo 2 4 2 2 31" xfId="10127" xr:uid="{24B22B97-5D99-4BD8-AC41-25631C0CC163}"/>
    <cellStyle name="Cálculo 2 4 2 2 31 2" xfId="27382" xr:uid="{CF5C55EC-D8BE-4D03-B1DD-E05239853637}"/>
    <cellStyle name="Cálculo 2 4 2 2 31 3" xfId="44404" xr:uid="{94375FB9-D784-4CA2-9C08-323B6C8EEE30}"/>
    <cellStyle name="Cálculo 2 4 2 2 32" xfId="10419" xr:uid="{4AEE6F80-C1FE-4577-93DE-81BE53AA580A}"/>
    <cellStyle name="Cálculo 2 4 2 2 32 2" xfId="27674" xr:uid="{D4FC62AF-3904-4A66-B6F3-8416FBDBD1F7}"/>
    <cellStyle name="Cálculo 2 4 2 2 32 3" xfId="44696" xr:uid="{851A58E2-0D28-498E-8AF5-10232FE06002}"/>
    <cellStyle name="Cálculo 2 4 2 2 33" xfId="10709" xr:uid="{2D455DBB-2E04-4121-A298-C034E0084E4A}"/>
    <cellStyle name="Cálculo 2 4 2 2 33 2" xfId="27964" xr:uid="{C54406C2-8108-48D0-A6C3-BA7BB7C4AAC2}"/>
    <cellStyle name="Cálculo 2 4 2 2 33 3" xfId="44986" xr:uid="{E554E315-9A09-450A-A262-CF5B7EEE5743}"/>
    <cellStyle name="Cálculo 2 4 2 2 34" xfId="10986" xr:uid="{D195C0A4-4BA9-4574-AFAD-4F94DB15F0BF}"/>
    <cellStyle name="Cálculo 2 4 2 2 34 2" xfId="28241" xr:uid="{97D569C0-B056-463E-8201-F4ACFBA4AF20}"/>
    <cellStyle name="Cálculo 2 4 2 2 34 3" xfId="45263" xr:uid="{9F9D40CC-E9D0-44FF-8D25-0401485768FB}"/>
    <cellStyle name="Cálculo 2 4 2 2 35" xfId="11246" xr:uid="{2E426C8E-73C2-41F0-B10E-1455818252B7}"/>
    <cellStyle name="Cálculo 2 4 2 2 35 2" xfId="28501" xr:uid="{ABA8C57D-2C0A-4C73-B337-1F068D0A94A0}"/>
    <cellStyle name="Cálculo 2 4 2 2 35 3" xfId="45523" xr:uid="{07C61003-61FC-487C-9ACA-F3CDAFD30E72}"/>
    <cellStyle name="Cálculo 2 4 2 2 36" xfId="11488" xr:uid="{2F263E0E-1586-4EE8-8E66-C144A0845FB0}"/>
    <cellStyle name="Cálculo 2 4 2 2 36 2" xfId="28743" xr:uid="{3993DB28-0EE8-4EDC-BA31-ABD280A01627}"/>
    <cellStyle name="Cálculo 2 4 2 2 36 3" xfId="45765" xr:uid="{CD374C88-32C8-4E5F-8FFC-D9C0254EE9E5}"/>
    <cellStyle name="Cálculo 2 4 2 2 37" xfId="12035" xr:uid="{925CD578-944D-4B6E-84B9-045A6DD5D75A}"/>
    <cellStyle name="Cálculo 2 4 2 2 37 2" xfId="29290" xr:uid="{312DD66C-4629-4003-9A42-B5D12415280F}"/>
    <cellStyle name="Cálculo 2 4 2 2 37 3" xfId="46176" xr:uid="{71AFB4B1-C48D-49F1-B1AD-3CDD97627116}"/>
    <cellStyle name="Cálculo 2 4 2 2 38" xfId="12502" xr:uid="{34DB5246-033F-46C8-AF94-D12F6601FF44}"/>
    <cellStyle name="Cálculo 2 4 2 2 38 2" xfId="29757" xr:uid="{0A7500F9-FD12-40B1-8D46-1BD322C89EDE}"/>
    <cellStyle name="Cálculo 2 4 2 2 38 3" xfId="46627" xr:uid="{45B96022-32FA-4285-B265-1FAAEF36D59F}"/>
    <cellStyle name="Cálculo 2 4 2 2 39" xfId="12812" xr:uid="{937560E4-5EAC-44E2-92A9-CC8BFBACD426}"/>
    <cellStyle name="Cálculo 2 4 2 2 39 2" xfId="30067" xr:uid="{2CAC14D0-6E74-435A-80FE-03A305758684}"/>
    <cellStyle name="Cálculo 2 4 2 2 39 3" xfId="46937" xr:uid="{7C3E5D5D-A44C-481A-90A3-3465B7FB7A44}"/>
    <cellStyle name="Cálculo 2 4 2 2 4" xfId="1746" xr:uid="{509A71B4-041C-4181-B77E-BDC4423D2DDE}"/>
    <cellStyle name="Cálculo 2 4 2 2 4 2" xfId="19001" xr:uid="{0FE54B11-B2B0-45F8-A89F-AD3B9F24887D}"/>
    <cellStyle name="Cálculo 2 4 2 2 4 3" xfId="36023" xr:uid="{705EC828-3D92-4824-9835-90822EDAAAA5}"/>
    <cellStyle name="Cálculo 2 4 2 2 40" xfId="12986" xr:uid="{442E9771-EF7A-40A0-BAA6-AC7953188BB7}"/>
    <cellStyle name="Cálculo 2 4 2 2 40 2" xfId="30241" xr:uid="{8BE597D9-3086-4C6E-9703-923B27005840}"/>
    <cellStyle name="Cálculo 2 4 2 2 40 3" xfId="47111" xr:uid="{8E6D0F44-EA15-49DA-8165-9B30564F840B}"/>
    <cellStyle name="Cálculo 2 4 2 2 41" xfId="13403" xr:uid="{944F8E34-5D17-4CE6-B55B-275EDA0197D9}"/>
    <cellStyle name="Cálculo 2 4 2 2 41 2" xfId="30658" xr:uid="{18C2CFAA-28F3-4A9A-B4C5-EE44F66809DB}"/>
    <cellStyle name="Cálculo 2 4 2 2 41 3" xfId="47528" xr:uid="{67BD805E-4485-4116-9D8A-7E31C63C42AF}"/>
    <cellStyle name="Cálculo 2 4 2 2 42" xfId="13752" xr:uid="{5CE51412-7BCD-4A2D-A24F-42CCF9155A11}"/>
    <cellStyle name="Cálculo 2 4 2 2 42 2" xfId="31007" xr:uid="{95F7385D-98B5-4B48-94A2-AE1643D0A824}"/>
    <cellStyle name="Cálculo 2 4 2 2 42 3" xfId="47877" xr:uid="{D3E21570-67DC-40DC-9925-F9B1874301E4}"/>
    <cellStyle name="Cálculo 2 4 2 2 43" xfId="14062" xr:uid="{539771B1-A7A0-490D-A834-398070C07B62}"/>
    <cellStyle name="Cálculo 2 4 2 2 43 2" xfId="31317" xr:uid="{99499540-5866-46D0-BAA5-7CE6F85A2524}"/>
    <cellStyle name="Cálculo 2 4 2 2 43 3" xfId="48187" xr:uid="{DD8AA036-DB5F-4CBE-8B33-22C096588CA4}"/>
    <cellStyle name="Cálculo 2 4 2 2 44" xfId="14337" xr:uid="{502839FA-D9D8-4E6C-924A-7F013F7EDB95}"/>
    <cellStyle name="Cálculo 2 4 2 2 44 2" xfId="31592" xr:uid="{61116D56-CE07-4A4E-9173-D0F439045AF5}"/>
    <cellStyle name="Cálculo 2 4 2 2 44 3" xfId="48462" xr:uid="{2AEF9944-E12F-47E9-A9E1-4243D878EB23}"/>
    <cellStyle name="Cálculo 2 4 2 2 45" xfId="14690" xr:uid="{F0B7C4E7-C1D7-4407-A673-13A1BCF2B174}"/>
    <cellStyle name="Cálculo 2 4 2 2 45 2" xfId="31945" xr:uid="{D617740C-5EAC-4EE6-8697-261184B99B98}"/>
    <cellStyle name="Cálculo 2 4 2 2 45 3" xfId="48815" xr:uid="{815C72D8-AABC-4FF4-94AC-1F63C8A99C27}"/>
    <cellStyle name="Cálculo 2 4 2 2 46" xfId="14952" xr:uid="{13944636-0C31-4A0D-A136-66E71AF5D3C4}"/>
    <cellStyle name="Cálculo 2 4 2 2 46 2" xfId="32207" xr:uid="{A801895E-8F90-4E82-A8CE-61CDAFA4EB44}"/>
    <cellStyle name="Cálculo 2 4 2 2 46 3" xfId="49077" xr:uid="{A72A85F3-B229-4A31-AE85-9C47FC28485D}"/>
    <cellStyle name="Cálculo 2 4 2 2 47" xfId="15262" xr:uid="{BDACEF6F-1B4D-4FFF-9364-A328FE2F6988}"/>
    <cellStyle name="Cálculo 2 4 2 2 47 2" xfId="32517" xr:uid="{F4E1C64F-D3F8-4680-818F-9BEB65F68B5C}"/>
    <cellStyle name="Cálculo 2 4 2 2 47 3" xfId="49387" xr:uid="{195C7B94-F7D7-45CE-A201-4210C3735A2E}"/>
    <cellStyle name="Cálculo 2 4 2 2 48" xfId="15567" xr:uid="{D438E85E-D8BA-46CD-9683-C120BD608F28}"/>
    <cellStyle name="Cálculo 2 4 2 2 48 2" xfId="32822" xr:uid="{3016407E-E35F-414F-970C-76F7710996CE}"/>
    <cellStyle name="Cálculo 2 4 2 2 48 3" xfId="49692" xr:uid="{72BDE77B-F363-487C-9083-5EC37ADA3F67}"/>
    <cellStyle name="Cálculo 2 4 2 2 49" xfId="15864" xr:uid="{EDF37E3D-CF23-4E91-95BC-1F741B268198}"/>
    <cellStyle name="Cálculo 2 4 2 2 49 2" xfId="33119" xr:uid="{249DCB74-85E0-4728-A391-ABC211495CA1}"/>
    <cellStyle name="Cálculo 2 4 2 2 49 3" xfId="49989" xr:uid="{B066A8B6-8D4D-4162-8734-C3F5F9FD30D9}"/>
    <cellStyle name="Cálculo 2 4 2 2 5" xfId="2059" xr:uid="{DC115D96-E33A-4B05-9D1A-59BD29E504FF}"/>
    <cellStyle name="Cálculo 2 4 2 2 5 2" xfId="19314" xr:uid="{BAFE717A-78AC-4DDF-A762-D5053C1A9FD5}"/>
    <cellStyle name="Cálculo 2 4 2 2 5 3" xfId="36336" xr:uid="{3FE74251-A2FA-41E5-85AE-D45383D63E23}"/>
    <cellStyle name="Cálculo 2 4 2 2 50" xfId="16156" xr:uid="{2AD3C6DF-0B75-403A-958E-E5A0AFF02382}"/>
    <cellStyle name="Cálculo 2 4 2 2 50 2" xfId="33411" xr:uid="{D2D08834-47ED-4178-B825-0B731001B046}"/>
    <cellStyle name="Cálculo 2 4 2 2 50 3" xfId="50281" xr:uid="{95C000AA-327C-4455-9346-D5D4B8959B38}"/>
    <cellStyle name="Cálculo 2 4 2 2 51" xfId="16437" xr:uid="{06078C29-95BF-4F4B-879A-C5B6A2BA8D5F}"/>
    <cellStyle name="Cálculo 2 4 2 2 51 2" xfId="33692" xr:uid="{68D88C46-796B-4424-9D2E-0FEDB3576D3A}"/>
    <cellStyle name="Cálculo 2 4 2 2 51 3" xfId="50562" xr:uid="{354BACBC-0C00-4B08-8931-0E92C43AF626}"/>
    <cellStyle name="Cálculo 2 4 2 2 52" xfId="16708" xr:uid="{231FA676-93DE-4447-89E5-480F60C4C519}"/>
    <cellStyle name="Cálculo 2 4 2 2 52 2" xfId="33963" xr:uid="{01993D04-5C43-402E-A013-83C6A4C14D70}"/>
    <cellStyle name="Cálculo 2 4 2 2 52 3" xfId="50833" xr:uid="{9C8B6CF8-B5C5-44D2-8720-6E5E62C3ECB6}"/>
    <cellStyle name="Cálculo 2 4 2 2 53" xfId="16963" xr:uid="{8EC14B6A-ED00-4112-8E85-F886F2D505E7}"/>
    <cellStyle name="Cálculo 2 4 2 2 53 2" xfId="34218" xr:uid="{2EC2177F-F61A-4319-BFAF-485EB635A1FE}"/>
    <cellStyle name="Cálculo 2 4 2 2 53 3" xfId="51088" xr:uid="{C98CB989-04E1-4719-B8D4-CCA8579842EB}"/>
    <cellStyle name="Cálculo 2 4 2 2 54" xfId="17205" xr:uid="{2FBC15D5-4252-4A2A-AFF4-6179492A6490}"/>
    <cellStyle name="Cálculo 2 4 2 2 54 2" xfId="34460" xr:uid="{94B6FEB2-776F-49C6-B5EF-8F7E1EBDF2DC}"/>
    <cellStyle name="Cálculo 2 4 2 2 54 3" xfId="51330" xr:uid="{963CD62A-9C64-450B-9B1C-C3498A355A65}"/>
    <cellStyle name="Cálculo 2 4 2 2 55" xfId="17895" xr:uid="{430E7FA4-BD75-43DD-9247-84D32A8B812E}"/>
    <cellStyle name="Cálculo 2 4 2 2 56" xfId="34933" xr:uid="{EC9122B6-4F38-432C-93DD-EE4C8599EB07}"/>
    <cellStyle name="Cálculo 2 4 2 2 6" xfId="2369" xr:uid="{FA5C0248-3B7E-4862-A4BF-3543D4CAAACF}"/>
    <cellStyle name="Cálculo 2 4 2 2 6 2" xfId="19624" xr:uid="{668DA8B1-25DA-48B1-BC20-9783D8E3030D}"/>
    <cellStyle name="Cálculo 2 4 2 2 6 3" xfId="36646" xr:uid="{6F2242B7-FB68-4E43-8C1A-DCB8C81E2387}"/>
    <cellStyle name="Cálculo 2 4 2 2 7" xfId="2678" xr:uid="{0A62C2E0-5047-48E3-AC62-A9FD1F50F359}"/>
    <cellStyle name="Cálculo 2 4 2 2 7 2" xfId="19933" xr:uid="{4293ACC0-7D7A-44FB-8401-5772F0E7204A}"/>
    <cellStyle name="Cálculo 2 4 2 2 7 3" xfId="36955" xr:uid="{EB6DAC95-CA9B-4979-839A-014B03515F09}"/>
    <cellStyle name="Cálculo 2 4 2 2 8" xfId="2985" xr:uid="{9F787B7A-77D9-4F6C-B5F2-D934F0745C8B}"/>
    <cellStyle name="Cálculo 2 4 2 2 8 2" xfId="20240" xr:uid="{5A031FB4-E52B-4694-9621-78EC6D34B17C}"/>
    <cellStyle name="Cálculo 2 4 2 2 8 3" xfId="37262" xr:uid="{1D0D55EE-4367-4BD5-A8F9-E73557E6D570}"/>
    <cellStyle name="Cálculo 2 4 2 2 9" xfId="3294" xr:uid="{42297571-70BD-45E9-B975-9606A2F0B8BE}"/>
    <cellStyle name="Cálculo 2 4 2 2 9 2" xfId="20549" xr:uid="{2035C322-2C5D-45AB-BEA0-D9E88AEEC33A}"/>
    <cellStyle name="Cálculo 2 4 2 2 9 3" xfId="37571" xr:uid="{8A1C40EB-6EB2-4839-A39A-B199C019B0F6}"/>
    <cellStyle name="Cálculo 2 4 2 20" xfId="5288" xr:uid="{DB1A198C-AF17-4DC7-8A5A-0F8989FA7C8D}"/>
    <cellStyle name="Cálculo 2 4 2 20 2" xfId="22543" xr:uid="{06A7BC11-56E6-4613-94F1-54937FB185E5}"/>
    <cellStyle name="Cálculo 2 4 2 20 3" xfId="39565" xr:uid="{0CDB4403-DC97-46E6-9D7F-2136B2F3298F}"/>
    <cellStyle name="Cálculo 2 4 2 21" xfId="5270" xr:uid="{781DA783-EF79-461B-93D8-8251681F14E2}"/>
    <cellStyle name="Cálculo 2 4 2 21 2" xfId="22525" xr:uid="{F5613DC7-8841-45A3-8F04-7F34B39C10B9}"/>
    <cellStyle name="Cálculo 2 4 2 21 3" xfId="39547" xr:uid="{79C7E492-25C7-457C-A266-B16CF1656BC6}"/>
    <cellStyle name="Cálculo 2 4 2 22" xfId="5740" xr:uid="{51FB64C9-A5F0-4E78-B16A-1092F00DC739}"/>
    <cellStyle name="Cálculo 2 4 2 22 2" xfId="22995" xr:uid="{E7936D82-00EE-4FC9-B9CE-969395BA3F74}"/>
    <cellStyle name="Cálculo 2 4 2 22 3" xfId="40017" xr:uid="{B72CE124-3B18-4D26-B1D6-030BD750F959}"/>
    <cellStyle name="Cálculo 2 4 2 23" xfId="6075" xr:uid="{4CCBCD30-12FF-428F-B26D-793676AD1F2A}"/>
    <cellStyle name="Cálculo 2 4 2 23 2" xfId="23330" xr:uid="{1046957E-0176-402F-ADDF-C2E08E656551}"/>
    <cellStyle name="Cálculo 2 4 2 23 3" xfId="40352" xr:uid="{A656DC3E-1449-4385-888F-10C93BDF4494}"/>
    <cellStyle name="Cálculo 2 4 2 24" xfId="6390" xr:uid="{DAFDF008-E2BC-4970-8A78-C15DE6810493}"/>
    <cellStyle name="Cálculo 2 4 2 24 2" xfId="23645" xr:uid="{A4F60589-B6DC-4A55-988B-6DAA548784D1}"/>
    <cellStyle name="Cálculo 2 4 2 24 3" xfId="40667" xr:uid="{413B664E-943B-45F7-A613-FE2951DE7EE1}"/>
    <cellStyle name="Cálculo 2 4 2 25" xfId="6596" xr:uid="{7A2594F4-9C3F-4736-B0FD-C9B758FAB443}"/>
    <cellStyle name="Cálculo 2 4 2 25 2" xfId="23851" xr:uid="{F0ED6464-4BBC-43B0-A36A-D2315A99B7BF}"/>
    <cellStyle name="Cálculo 2 4 2 25 3" xfId="40873" xr:uid="{358828CB-8FE0-42B4-8789-E97CDEC70959}"/>
    <cellStyle name="Cálculo 2 4 2 26" xfId="5271" xr:uid="{3178B9B4-882C-45CD-A099-840AD3274B8A}"/>
    <cellStyle name="Cálculo 2 4 2 26 2" xfId="22526" xr:uid="{E65A627C-8D4A-430F-8D60-2048A732099D}"/>
    <cellStyle name="Cálculo 2 4 2 26 3" xfId="39548" xr:uid="{26D82145-9E34-4A87-8E8D-E0833D46B2BE}"/>
    <cellStyle name="Cálculo 2 4 2 27" xfId="6732" xr:uid="{91866026-CEC2-4B5B-B055-FC3A55E940C3}"/>
    <cellStyle name="Cálculo 2 4 2 27 2" xfId="23987" xr:uid="{20884D87-AC8C-4936-81D3-6E9A1B567B10}"/>
    <cellStyle name="Cálculo 2 4 2 27 3" xfId="41009" xr:uid="{6628E493-62A0-4AAD-A662-448299C0F3BC}"/>
    <cellStyle name="Cálculo 2 4 2 28" xfId="6398" xr:uid="{1BD54AF9-DD36-4947-A869-90AC37861774}"/>
    <cellStyle name="Cálculo 2 4 2 28 2" xfId="23653" xr:uid="{5437805D-C1FD-4BD1-AE9F-7845C5412409}"/>
    <cellStyle name="Cálculo 2 4 2 28 3" xfId="40675" xr:uid="{9EC91C2F-C552-4F40-BFCC-180FB06F5CAC}"/>
    <cellStyle name="Cálculo 2 4 2 29" xfId="7946" xr:uid="{80F787D0-7E13-4B29-A423-E324825B827D}"/>
    <cellStyle name="Cálculo 2 4 2 29 2" xfId="25201" xr:uid="{955367C0-B49B-44D5-A9F2-5A2B816E6A2D}"/>
    <cellStyle name="Cálculo 2 4 2 29 3" xfId="42223" xr:uid="{92179C82-D7CC-48B0-A1DB-4DA2617F7482}"/>
    <cellStyle name="Cálculo 2 4 2 3" xfId="737" xr:uid="{E4B2D115-EE46-4359-8EE3-FA53BB699CC6}"/>
    <cellStyle name="Cálculo 2 4 2 3 10" xfId="3699" xr:uid="{089B2499-425D-45CA-85C1-9964ABDCCB9D}"/>
    <cellStyle name="Cálculo 2 4 2 3 10 2" xfId="20954" xr:uid="{C5786978-84E3-47EF-BA85-1B51C0CA2869}"/>
    <cellStyle name="Cálculo 2 4 2 3 10 3" xfId="37976" xr:uid="{06A8734B-88E5-41CA-A9B4-51616AF6AA5D}"/>
    <cellStyle name="Cálculo 2 4 2 3 11" xfId="4006" xr:uid="{F74B1AEA-F7B7-47C8-83E0-D673D0209E05}"/>
    <cellStyle name="Cálculo 2 4 2 3 11 2" xfId="21261" xr:uid="{ABE09BB7-A4C1-4DE4-A906-0E71AFFA501B}"/>
    <cellStyle name="Cálculo 2 4 2 3 11 3" xfId="38283" xr:uid="{974DCC36-54E7-4BF7-8A59-2EDA0C920390}"/>
    <cellStyle name="Cálculo 2 4 2 3 12" xfId="4307" xr:uid="{7084E07C-BBFE-4C32-B92F-25960C4FBF57}"/>
    <cellStyle name="Cálculo 2 4 2 3 12 2" xfId="21562" xr:uid="{5B185C1F-0C5F-4D59-BF2C-ADC31B3ECCF2}"/>
    <cellStyle name="Cálculo 2 4 2 3 12 3" xfId="38584" xr:uid="{6CFF7562-0594-4EFB-B0D3-0679EB1A5FF6}"/>
    <cellStyle name="Cálculo 2 4 2 3 13" xfId="4605" xr:uid="{8BEA7FC9-51D6-4694-BEB7-4571C82EC083}"/>
    <cellStyle name="Cálculo 2 4 2 3 13 2" xfId="21860" xr:uid="{DCB1A778-314A-4052-BC9C-D79DB6508F4B}"/>
    <cellStyle name="Cálculo 2 4 2 3 13 3" xfId="38882" xr:uid="{01369100-084C-477F-B10E-4D21DB08286D}"/>
    <cellStyle name="Cálculo 2 4 2 3 14" xfId="4904" xr:uid="{0061BE56-003E-4219-9BF4-6279C4275B6D}"/>
    <cellStyle name="Cálculo 2 4 2 3 14 2" xfId="22159" xr:uid="{96D993C1-4569-4A51-98AF-9E0C96F09258}"/>
    <cellStyle name="Cálculo 2 4 2 3 14 3" xfId="39181" xr:uid="{17EDB2C7-1A3E-4235-8F62-3C6B91A2818E}"/>
    <cellStyle name="Cálculo 2 4 2 3 15" xfId="5186" xr:uid="{05033C3B-E43E-456A-839C-454E5472A318}"/>
    <cellStyle name="Cálculo 2 4 2 3 15 2" xfId="22441" xr:uid="{2F951C64-EC2F-40CA-9485-A728A6C16FA4}"/>
    <cellStyle name="Cálculo 2 4 2 3 15 3" xfId="39463" xr:uid="{13B99F8A-423F-43D1-B09E-D677A0A38333}"/>
    <cellStyle name="Cálculo 2 4 2 3 16" xfId="5573" xr:uid="{2AAAEDEB-523A-4B85-9F54-DF540843849E}"/>
    <cellStyle name="Cálculo 2 4 2 3 16 2" xfId="22828" xr:uid="{DBB3E42B-B5D2-43C9-B9F1-3FFC3DE8FE4F}"/>
    <cellStyle name="Cálculo 2 4 2 3 16 3" xfId="39850" xr:uid="{E5156B2A-66E7-4DE9-8095-7151E3B3472C}"/>
    <cellStyle name="Cálculo 2 4 2 3 17" xfId="4783" xr:uid="{A6574A1D-5BEC-4613-B074-9DBA1F489883}"/>
    <cellStyle name="Cálculo 2 4 2 3 17 2" xfId="22038" xr:uid="{58F23616-2B91-4F3F-A74F-99915DE503E9}"/>
    <cellStyle name="Cálculo 2 4 2 3 17 3" xfId="39060" xr:uid="{A4BA82DF-6C8A-4B0E-BBFB-3518F0F482AE}"/>
    <cellStyle name="Cálculo 2 4 2 3 18" xfId="6204" xr:uid="{E3D5F051-2D0F-4BFE-AAD5-5C6DCF5369E2}"/>
    <cellStyle name="Cálculo 2 4 2 3 18 2" xfId="23459" xr:uid="{9EC0351A-0AF2-4D4F-829C-62872D8A8671}"/>
    <cellStyle name="Cálculo 2 4 2 3 18 3" xfId="40481" xr:uid="{0604EA09-FD50-47FC-8D58-F105AAEC016C}"/>
    <cellStyle name="Cálculo 2 4 2 3 19" xfId="6519" xr:uid="{FE16A17C-2147-4581-8683-CEDA239B597B}"/>
    <cellStyle name="Cálculo 2 4 2 3 19 2" xfId="23774" xr:uid="{FBB5FA74-CBA3-4C99-98FD-37181E21D53F}"/>
    <cellStyle name="Cálculo 2 4 2 3 19 3" xfId="40796" xr:uid="{855CF5D1-1FDF-4252-BFA3-C2141EF56348}"/>
    <cellStyle name="Cálculo 2 4 2 3 2" xfId="1186" xr:uid="{7D62190E-F2C7-496B-9C9B-A06CEDD9AE7B}"/>
    <cellStyle name="Cálculo 2 4 2 3 2 2" xfId="18441" xr:uid="{A629B55D-43F7-420D-9F59-A4C47C2173B0}"/>
    <cellStyle name="Cálculo 2 4 2 3 2 3" xfId="35463" xr:uid="{0430D4A9-6BAF-4105-9FB9-2BB0F068A9A5}"/>
    <cellStyle name="Cálculo 2 4 2 3 20" xfId="6834" xr:uid="{AE724C3E-EC02-4DE4-AA60-4CC564C4DDA6}"/>
    <cellStyle name="Cálculo 2 4 2 3 20 2" xfId="24089" xr:uid="{F4ECF697-AD01-44CC-BFFA-2F1D45BF71D7}"/>
    <cellStyle name="Cálculo 2 4 2 3 20 3" xfId="41111" xr:uid="{B8125146-7A53-45F1-830D-3CF38255631E}"/>
    <cellStyle name="Cálculo 2 4 2 3 21" xfId="7145" xr:uid="{73F20BC9-3064-4A44-A325-DA744BCC05C4}"/>
    <cellStyle name="Cálculo 2 4 2 3 21 2" xfId="24400" xr:uid="{8872D8EC-BCD7-4554-ABD5-CCC3F4BA65FA}"/>
    <cellStyle name="Cálculo 2 4 2 3 21 3" xfId="41422" xr:uid="{39A32C98-B84D-43BA-BC71-6F5F43DC1749}"/>
    <cellStyle name="Cálculo 2 4 2 3 22" xfId="7455" xr:uid="{3F9A0542-3097-4650-99DA-ED60EB230447}"/>
    <cellStyle name="Cálculo 2 4 2 3 22 2" xfId="24710" xr:uid="{E445B3FA-56BE-4A71-9F36-9B6082AB6807}"/>
    <cellStyle name="Cálculo 2 4 2 3 22 3" xfId="41732" xr:uid="{B29B3C8F-C6DF-443A-B78F-FCB4BAA48E94}"/>
    <cellStyle name="Cálculo 2 4 2 3 23" xfId="7765" xr:uid="{6E2CC8F3-D4BE-4CCD-A40F-8E6BD1E5F23E}"/>
    <cellStyle name="Cálculo 2 4 2 3 23 2" xfId="25020" xr:uid="{D367993A-F4E1-4542-B684-41EA67DE3B33}"/>
    <cellStyle name="Cálculo 2 4 2 3 23 3" xfId="42042" xr:uid="{78FBE576-22D3-4757-AE0C-9EA9EC79B1AE}"/>
    <cellStyle name="Cálculo 2 4 2 3 24" xfId="8075" xr:uid="{D2FD9EF3-7488-4654-B5CC-BB39BBC40D5D}"/>
    <cellStyle name="Cálculo 2 4 2 3 24 2" xfId="25330" xr:uid="{3C636B8F-4FFD-4374-AD43-F7FEA8387DCD}"/>
    <cellStyle name="Cálculo 2 4 2 3 24 3" xfId="42352" xr:uid="{3EB36C2C-B4B2-4A21-92CD-487485FF1318}"/>
    <cellStyle name="Cálculo 2 4 2 3 25" xfId="8388" xr:uid="{4653C8AA-68D3-4F95-BD22-53B9527EB075}"/>
    <cellStyle name="Cálculo 2 4 2 3 25 2" xfId="25643" xr:uid="{E57E37C7-7547-4360-BE85-6A5133D60183}"/>
    <cellStyle name="Cálculo 2 4 2 3 25 3" xfId="42665" xr:uid="{F2175D01-590F-4A33-AAB6-D9A765D11317}"/>
    <cellStyle name="Cálculo 2 4 2 3 26" xfId="8696" xr:uid="{3971D6AF-158D-408E-A3E9-D38AFCC91ECE}"/>
    <cellStyle name="Cálculo 2 4 2 3 26 2" xfId="25951" xr:uid="{29F6CF86-4B7E-456F-8CAB-9F98BA8862B6}"/>
    <cellStyle name="Cálculo 2 4 2 3 26 3" xfId="42973" xr:uid="{6AC2CF4D-51CC-427B-8EAA-2E4D1B48BFD8}"/>
    <cellStyle name="Cálculo 2 4 2 3 27" xfId="9006" xr:uid="{BA85696B-D929-4892-BBFA-F374EBB6C61F}"/>
    <cellStyle name="Cálculo 2 4 2 3 27 2" xfId="26261" xr:uid="{7D0DFC49-3B7E-4333-A525-7A804E056905}"/>
    <cellStyle name="Cálculo 2 4 2 3 27 3" xfId="43283" xr:uid="{1E1388E0-A38F-4122-9B55-AA83C06D21DC}"/>
    <cellStyle name="Cálculo 2 4 2 3 28" xfId="9299" xr:uid="{8D6CF3F4-D65F-44DB-868F-8B229E17832F}"/>
    <cellStyle name="Cálculo 2 4 2 3 28 2" xfId="26554" xr:uid="{9B411BA5-1D21-444C-996F-E4C893AF2BB8}"/>
    <cellStyle name="Cálculo 2 4 2 3 28 3" xfId="43576" xr:uid="{C36C9109-C4AD-400E-8FAF-FB4236FCFCD9}"/>
    <cellStyle name="Cálculo 2 4 2 3 29" xfId="9628" xr:uid="{4F08E55D-E7FF-47A8-A8B8-67690DF1F54E}"/>
    <cellStyle name="Cálculo 2 4 2 3 29 2" xfId="26883" xr:uid="{BF86FFE5-583E-48CE-9F8F-2A50D6E41E0B}"/>
    <cellStyle name="Cálculo 2 4 2 3 29 3" xfId="43905" xr:uid="{DF40A97F-AB54-40BA-B515-FDEF6FBBFF09}"/>
    <cellStyle name="Cálculo 2 4 2 3 3" xfId="1477" xr:uid="{F00E5891-5874-44E8-B9D9-19BED4A4A714}"/>
    <cellStyle name="Cálculo 2 4 2 3 3 2" xfId="18732" xr:uid="{6AC09043-6DE1-4A41-A96F-A0CF3903B5D1}"/>
    <cellStyle name="Cálculo 2 4 2 3 3 3" xfId="35754" xr:uid="{DD708325-0CA2-423A-9164-D5A4F47B2BE9}"/>
    <cellStyle name="Cálculo 2 4 2 3 30" xfId="9923" xr:uid="{679236A3-34D0-4858-987D-30E7D9E63903}"/>
    <cellStyle name="Cálculo 2 4 2 3 30 2" xfId="27178" xr:uid="{5B4466D1-E517-4CC4-95DB-31C27B5B4F9B}"/>
    <cellStyle name="Cálculo 2 4 2 3 30 3" xfId="44200" xr:uid="{F8CD6CD5-3416-4DEA-96B5-696628EF7250}"/>
    <cellStyle name="Cálculo 2 4 2 3 31" xfId="10223" xr:uid="{A0E672FB-E2CC-400C-89ED-3F806BEEFD83}"/>
    <cellStyle name="Cálculo 2 4 2 3 31 2" xfId="27478" xr:uid="{EB3FB22E-A43F-4CDC-A32F-FC230CC4BC12}"/>
    <cellStyle name="Cálculo 2 4 2 3 31 3" xfId="44500" xr:uid="{4C1E9628-DED8-4ECC-B609-1364175F4B00}"/>
    <cellStyle name="Cálculo 2 4 2 3 32" xfId="10511" xr:uid="{60F90887-DB95-4C28-96F1-B76E419FBA7E}"/>
    <cellStyle name="Cálculo 2 4 2 3 32 2" xfId="27766" xr:uid="{B458ECA6-660A-4F00-95A2-6BAE09D643BC}"/>
    <cellStyle name="Cálculo 2 4 2 3 32 3" xfId="44788" xr:uid="{FCF2FA63-611C-4748-A0B8-174B9DEB91DF}"/>
    <cellStyle name="Cálculo 2 4 2 3 33" xfId="10801" xr:uid="{32A2A040-801E-4BDD-8B9A-81D296D5CBEE}"/>
    <cellStyle name="Cálculo 2 4 2 3 33 2" xfId="28056" xr:uid="{221C4293-8D90-42A7-8A9D-F7B1E9002C84}"/>
    <cellStyle name="Cálculo 2 4 2 3 33 3" xfId="45078" xr:uid="{7F7B15B7-4D35-4F4F-901A-F98F38781E26}"/>
    <cellStyle name="Cálculo 2 4 2 3 34" xfId="11075" xr:uid="{E0D04B8E-7C4A-4364-9750-80DB40C25D6A}"/>
    <cellStyle name="Cálculo 2 4 2 3 34 2" xfId="28330" xr:uid="{D0CAB69C-AD92-45CD-A27A-F9B85C1C34B2}"/>
    <cellStyle name="Cálculo 2 4 2 3 34 3" xfId="45352" xr:uid="{04F394D8-4705-4277-9864-FED0DDA5A249}"/>
    <cellStyle name="Cálculo 2 4 2 3 35" xfId="11332" xr:uid="{49D22937-E4E0-45E5-BC32-979947EE01F9}"/>
    <cellStyle name="Cálculo 2 4 2 3 35 2" xfId="28587" xr:uid="{785A34B8-BCC1-48A1-920E-416A89234539}"/>
    <cellStyle name="Cálculo 2 4 2 3 35 3" xfId="45609" xr:uid="{6324D6E5-A8DB-48E5-B618-339C40FE7AB7}"/>
    <cellStyle name="Cálculo 2 4 2 3 36" xfId="11569" xr:uid="{C4D87471-0A84-4A8B-BC58-B1FF3C0EC6D8}"/>
    <cellStyle name="Cálculo 2 4 2 3 36 2" xfId="28824" xr:uid="{5A1A898D-23CC-4DB5-BCE6-FAB8949C038A}"/>
    <cellStyle name="Cálculo 2 4 2 3 36 3" xfId="45846" xr:uid="{7EB1A595-5EDB-431C-AD90-5740A1A3DE17}"/>
    <cellStyle name="Cálculo 2 4 2 3 37" xfId="12132" xr:uid="{D10C8387-3473-4524-A736-F865AA5C50CF}"/>
    <cellStyle name="Cálculo 2 4 2 3 37 2" xfId="29387" xr:uid="{416C280E-361F-46D0-9F73-F294F348D0BB}"/>
    <cellStyle name="Cálculo 2 4 2 3 37 3" xfId="46257" xr:uid="{61347E76-7AB6-406E-BF69-FCDDA4E2ADB1}"/>
    <cellStyle name="Cálculo 2 4 2 3 38" xfId="12599" xr:uid="{E97FD4CB-E319-4686-AE15-7B064121A3D4}"/>
    <cellStyle name="Cálculo 2 4 2 3 38 2" xfId="29854" xr:uid="{A4D9B7F1-FB00-48F7-BAC7-20697F79DF16}"/>
    <cellStyle name="Cálculo 2 4 2 3 38 3" xfId="46724" xr:uid="{D4E248B5-6220-46D9-AB9E-9085EE73173B}"/>
    <cellStyle name="Cálculo 2 4 2 3 39" xfId="12909" xr:uid="{1569397F-DA1E-4403-B9F2-7547DFA59DD3}"/>
    <cellStyle name="Cálculo 2 4 2 3 39 2" xfId="30164" xr:uid="{049F15E8-4C97-4168-8ADA-FEAB98CEFBF9}"/>
    <cellStyle name="Cálculo 2 4 2 3 39 3" xfId="47034" xr:uid="{A3FE4379-41A5-4FCB-A6FE-450FB5AA8A08}"/>
    <cellStyle name="Cálculo 2 4 2 3 4" xfId="1843" xr:uid="{F9810DBA-8256-44E6-8626-D77476E78529}"/>
    <cellStyle name="Cálculo 2 4 2 3 4 2" xfId="19098" xr:uid="{EA447182-EB4A-4B6C-8072-FD32508E8934}"/>
    <cellStyle name="Cálculo 2 4 2 3 4 3" xfId="36120" xr:uid="{00B61161-4AC7-48C6-A31E-F71CDE00EE10}"/>
    <cellStyle name="Cálculo 2 4 2 3 40" xfId="12517" xr:uid="{1F145D5B-E7DD-46CD-9406-323FC3849D5E}"/>
    <cellStyle name="Cálculo 2 4 2 3 40 2" xfId="29772" xr:uid="{ACFD17C5-3482-4E2E-864E-A84DCCA4D411}"/>
    <cellStyle name="Cálculo 2 4 2 3 40 3" xfId="46642" xr:uid="{4E7ABE35-6A78-4CEE-8953-AB50DF083907}"/>
    <cellStyle name="Cálculo 2 4 2 3 41" xfId="13603" xr:uid="{604A0F41-6815-41EC-92F8-7A5453327AB3}"/>
    <cellStyle name="Cálculo 2 4 2 3 41 2" xfId="30858" xr:uid="{4D2095F1-7F37-4F41-B9E6-308662F2A5FE}"/>
    <cellStyle name="Cálculo 2 4 2 3 41 3" xfId="47728" xr:uid="{63B03188-D597-48F1-ACD0-03C8F7B50730}"/>
    <cellStyle name="Cálculo 2 4 2 3 42" xfId="13849" xr:uid="{1F758C85-DF8F-4B30-8ADD-1C55CB6322AB}"/>
    <cellStyle name="Cálculo 2 4 2 3 42 2" xfId="31104" xr:uid="{298B9045-FFA8-4EA6-9723-F21C22A32920}"/>
    <cellStyle name="Cálculo 2 4 2 3 42 3" xfId="47974" xr:uid="{BC1063AB-B230-4991-B475-860789130043}"/>
    <cellStyle name="Cálculo 2 4 2 3 43" xfId="14159" xr:uid="{1239C3F6-A748-492D-B99E-0A8A4B870C86}"/>
    <cellStyle name="Cálculo 2 4 2 3 43 2" xfId="31414" xr:uid="{79DA5308-AF27-478E-AEEF-07CDE45F4FEC}"/>
    <cellStyle name="Cálculo 2 4 2 3 43 3" xfId="48284" xr:uid="{D930BFD2-B2D7-4D35-B0A7-16FB755EDE6A}"/>
    <cellStyle name="Cálculo 2 4 2 3 44" xfId="14536" xr:uid="{E9961B56-385A-48EF-8659-E4D48160A3AA}"/>
    <cellStyle name="Cálculo 2 4 2 3 44 2" xfId="31791" xr:uid="{CB5E81B8-C472-4155-A9A8-722042ECDC51}"/>
    <cellStyle name="Cálculo 2 4 2 3 44 3" xfId="48661" xr:uid="{6A085816-59BF-4F50-A19B-5AEC82E4BBB7}"/>
    <cellStyle name="Cálculo 2 4 2 3 45" xfId="14787" xr:uid="{DE98308D-1474-41DF-82E5-536D526AABCC}"/>
    <cellStyle name="Cálculo 2 4 2 3 45 2" xfId="32042" xr:uid="{959D87F9-6986-491A-8533-6BCFD9C5FC90}"/>
    <cellStyle name="Cálculo 2 4 2 3 45 3" xfId="48912" xr:uid="{DF3AEF7F-B7C1-414B-86EB-F38DAAAE812C}"/>
    <cellStyle name="Cálculo 2 4 2 3 46" xfId="15049" xr:uid="{0497DCE3-E5BA-4DA8-A34D-FC79A6C508D7}"/>
    <cellStyle name="Cálculo 2 4 2 3 46 2" xfId="32304" xr:uid="{BAFCEAF5-54D5-402D-9382-219CDF2D54FD}"/>
    <cellStyle name="Cálculo 2 4 2 3 46 3" xfId="49174" xr:uid="{687954AF-05BE-4C1E-AE46-9679DD093F70}"/>
    <cellStyle name="Cálculo 2 4 2 3 47" xfId="15358" xr:uid="{92DD898D-F180-44F4-8861-76E4721F0084}"/>
    <cellStyle name="Cálculo 2 4 2 3 47 2" xfId="32613" xr:uid="{4D77E87E-C212-4490-B500-D32FC723625F}"/>
    <cellStyle name="Cálculo 2 4 2 3 47 3" xfId="49483" xr:uid="{CCB04102-46CB-4317-A534-631A7E9AFBE2}"/>
    <cellStyle name="Cálculo 2 4 2 3 48" xfId="15663" xr:uid="{D757AE32-FDA5-4143-A91C-6B9584FB9F72}"/>
    <cellStyle name="Cálculo 2 4 2 3 48 2" xfId="32918" xr:uid="{DB8B8258-E583-4448-980C-615E4C401328}"/>
    <cellStyle name="Cálculo 2 4 2 3 48 3" xfId="49788" xr:uid="{6B55C2A8-8A50-4A53-B30C-AA38DBB51E6A}"/>
    <cellStyle name="Cálculo 2 4 2 3 49" xfId="15959" xr:uid="{FDE96833-77FA-4DEE-86E8-3804C0A3D500}"/>
    <cellStyle name="Cálculo 2 4 2 3 49 2" xfId="33214" xr:uid="{D38589DF-70AA-4A10-9830-E5CBF760C67D}"/>
    <cellStyle name="Cálculo 2 4 2 3 49 3" xfId="50084" xr:uid="{335CA6B7-E506-4169-8A59-1E0F1A3CD14A}"/>
    <cellStyle name="Cálculo 2 4 2 3 5" xfId="2156" xr:uid="{9B04CAAA-57E9-48B8-962F-F39738C67378}"/>
    <cellStyle name="Cálculo 2 4 2 3 5 2" xfId="19411" xr:uid="{7113188B-89A5-48A8-9051-34EB9194F959}"/>
    <cellStyle name="Cálculo 2 4 2 3 5 3" xfId="36433" xr:uid="{111233BD-B588-4C33-8D14-229B628A02D1}"/>
    <cellStyle name="Cálculo 2 4 2 3 50" xfId="16251" xr:uid="{D9889841-FF69-40AC-82DD-69DED0FF8229}"/>
    <cellStyle name="Cálculo 2 4 2 3 50 2" xfId="33506" xr:uid="{1C349E2A-392B-4FD5-B11D-0EED0B04D3CC}"/>
    <cellStyle name="Cálculo 2 4 2 3 50 3" xfId="50376" xr:uid="{C3636E8C-BA39-49A6-9BA8-EB3D3A70F426}"/>
    <cellStyle name="Cálculo 2 4 2 3 51" xfId="16529" xr:uid="{A09D7EAE-9018-4D9D-807A-6EC7E3D9540D}"/>
    <cellStyle name="Cálculo 2 4 2 3 51 2" xfId="33784" xr:uid="{E321E0C1-55D9-4587-A0E0-EA0C8B1BE761}"/>
    <cellStyle name="Cálculo 2 4 2 3 51 3" xfId="50654" xr:uid="{C29B0767-DD53-4132-A16E-8A2A0CC21337}"/>
    <cellStyle name="Cálculo 2 4 2 3 52" xfId="16797" xr:uid="{851B934A-38F2-4131-B94D-411045A7139B}"/>
    <cellStyle name="Cálculo 2 4 2 3 52 2" xfId="34052" xr:uid="{9910A5C4-83E4-4500-9071-9397CB1D4517}"/>
    <cellStyle name="Cálculo 2 4 2 3 52 3" xfId="50922" xr:uid="{775F2B0E-BE71-4C06-9B20-35A1721E457B}"/>
    <cellStyle name="Cálculo 2 4 2 3 53" xfId="17049" xr:uid="{81E3B1FE-7305-4C16-A0BF-9C792B81F756}"/>
    <cellStyle name="Cálculo 2 4 2 3 53 2" xfId="34304" xr:uid="{D0A46C28-1838-4ED6-9C91-91366D1314E4}"/>
    <cellStyle name="Cálculo 2 4 2 3 53 3" xfId="51174" xr:uid="{14B34C02-39F5-433E-A89A-FD8A67CE905E}"/>
    <cellStyle name="Cálculo 2 4 2 3 54" xfId="17286" xr:uid="{8B8A7999-D8D7-4FBB-BA1F-6B5826539064}"/>
    <cellStyle name="Cálculo 2 4 2 3 54 2" xfId="34541" xr:uid="{485E0059-5913-4608-B9C8-04E76DA7DCF0}"/>
    <cellStyle name="Cálculo 2 4 2 3 54 3" xfId="51411" xr:uid="{9ACA12FC-AED7-469E-8A37-0F47CD0E4D3C}"/>
    <cellStyle name="Cálculo 2 4 2 3 55" xfId="17992" xr:uid="{43799670-D642-45F9-8F62-A01DFAC716BC}"/>
    <cellStyle name="Cálculo 2 4 2 3 56" xfId="35014" xr:uid="{90AE4057-0BC5-4374-A78D-C2836CD607AE}"/>
    <cellStyle name="Cálculo 2 4 2 3 6" xfId="2466" xr:uid="{C88397EB-9296-4BE5-8BBD-19D1B4DEC262}"/>
    <cellStyle name="Cálculo 2 4 2 3 6 2" xfId="19721" xr:uid="{AD7BEB26-3B14-4B09-900C-1FC09E6C2B67}"/>
    <cellStyle name="Cálculo 2 4 2 3 6 3" xfId="36743" xr:uid="{0EC7D74D-F6CB-4175-A660-5DEFBC57FF67}"/>
    <cellStyle name="Cálculo 2 4 2 3 7" xfId="2775" xr:uid="{7BED6FDE-4793-4AAF-A9B6-30050933D872}"/>
    <cellStyle name="Cálculo 2 4 2 3 7 2" xfId="20030" xr:uid="{6FCEC4DF-4C45-4981-91B6-B1B77E882990}"/>
    <cellStyle name="Cálculo 2 4 2 3 7 3" xfId="37052" xr:uid="{54E4F01A-38F6-469B-8EF3-93507DDD4BF6}"/>
    <cellStyle name="Cálculo 2 4 2 3 8" xfId="3081" xr:uid="{97374D4E-136C-4DDC-A6F2-02BB75AC9409}"/>
    <cellStyle name="Cálculo 2 4 2 3 8 2" xfId="20336" xr:uid="{E5804B32-9153-4130-A3CD-1F544AA4B5C9}"/>
    <cellStyle name="Cálculo 2 4 2 3 8 3" xfId="37358" xr:uid="{36D2EDFB-41F5-49E9-9A6A-09DD15992BD4}"/>
    <cellStyle name="Cálculo 2 4 2 3 9" xfId="3391" xr:uid="{ABAD0BAF-3022-4B3A-83A0-A3C0C9159E2E}"/>
    <cellStyle name="Cálculo 2 4 2 3 9 2" xfId="20646" xr:uid="{C6714D47-0597-4547-9093-88B702A7EC4F}"/>
    <cellStyle name="Cálculo 2 4 2 3 9 3" xfId="37668" xr:uid="{7D451B2E-E0F7-40E4-99E6-CFCBF04584F7}"/>
    <cellStyle name="Cálculo 2 4 2 30" xfId="7070" xr:uid="{78429024-5D6F-4791-A35B-3240256178BF}"/>
    <cellStyle name="Cálculo 2 4 2 30 2" xfId="24325" xr:uid="{4A30D897-107B-4E54-B2AC-92E652ABD05E}"/>
    <cellStyle name="Cálculo 2 4 2 30 3" xfId="41347" xr:uid="{C567B195-6578-4BC8-BF9F-FE1991D9A567}"/>
    <cellStyle name="Cálculo 2 4 2 31" xfId="7076" xr:uid="{695DCC8B-2BE9-410F-8983-0D90612D93DA}"/>
    <cellStyle name="Cálculo 2 4 2 31 2" xfId="24331" xr:uid="{4E31D756-5B6A-423D-81F8-EBCAAA467BC3}"/>
    <cellStyle name="Cálculo 2 4 2 31 3" xfId="41353" xr:uid="{0E48308C-73A5-47E7-8648-2A48443FC067}"/>
    <cellStyle name="Cálculo 2 4 2 32" xfId="9142" xr:uid="{B5282406-D52D-4229-B81E-A92B6F84184E}"/>
    <cellStyle name="Cálculo 2 4 2 32 2" xfId="26397" xr:uid="{6AEA4347-E188-493D-BC54-3D910A016497}"/>
    <cellStyle name="Cálculo 2 4 2 32 3" xfId="43419" xr:uid="{C1295E93-EA59-4D6A-9504-18C9F3748EB4}"/>
    <cellStyle name="Cálculo 2 4 2 33" xfId="8556" xr:uid="{CDD925B9-3A41-4207-A560-38555EF61BEA}"/>
    <cellStyle name="Cálculo 2 4 2 33 2" xfId="25811" xr:uid="{A088C0E9-4E1E-4534-B4B4-2E79115F69A2}"/>
    <cellStyle name="Cálculo 2 4 2 33 3" xfId="42833" xr:uid="{BE4E3179-9711-4E52-B89D-0FA2AAF9C72A}"/>
    <cellStyle name="Cálculo 2 4 2 34" xfId="7945" xr:uid="{F2229E66-A3AB-4965-A9FF-4472374B3909}"/>
    <cellStyle name="Cálculo 2 4 2 34 2" xfId="25200" xr:uid="{2CCC6C81-50AC-4EE7-AC3A-EEE013F64E3F}"/>
    <cellStyle name="Cálculo 2 4 2 34 3" xfId="42222" xr:uid="{2586E602-D540-4D72-9FC1-CFD8B6EA3BA5}"/>
    <cellStyle name="Cálculo 2 4 2 35" xfId="8000" xr:uid="{E7CFA2F9-EA1C-4BC2-8BF6-AAFB3C3EDB3B}"/>
    <cellStyle name="Cálculo 2 4 2 35 2" xfId="25255" xr:uid="{BF7AD634-D61F-46A3-A633-E249BC5A828A}"/>
    <cellStyle name="Cálculo 2 4 2 35 3" xfId="42277" xr:uid="{A81B266E-6851-4519-8DFC-40BD80F17F56}"/>
    <cellStyle name="Cálculo 2 4 2 36" xfId="9328" xr:uid="{CFD35CF4-5932-4C11-99E9-3ED4C182857B}"/>
    <cellStyle name="Cálculo 2 4 2 36 2" xfId="26583" xr:uid="{A3FA072A-185A-4F47-BAC7-8BFAB6116D97}"/>
    <cellStyle name="Cálculo 2 4 2 36 3" xfId="43605" xr:uid="{1F7A7C6E-2AB9-403A-A348-1E1A7D2A34BB}"/>
    <cellStyle name="Cálculo 2 4 2 37" xfId="10391" xr:uid="{468A275E-D6DE-4BF9-8C3D-0B7708FBE795}"/>
    <cellStyle name="Cálculo 2 4 2 37 2" xfId="27646" xr:uid="{F54E829D-D60C-4E9A-AC53-DBF05F05B2A3}"/>
    <cellStyle name="Cálculo 2 4 2 37 3" xfId="44668" xr:uid="{ED7B3848-AE0B-4DD0-8A20-8F78CC32A5D9}"/>
    <cellStyle name="Cálculo 2 4 2 38" xfId="10584" xr:uid="{A2EF2987-D117-4F04-A4C4-26A7A9238326}"/>
    <cellStyle name="Cálculo 2 4 2 38 2" xfId="27839" xr:uid="{ABE1D939-D615-4900-BD4F-60460D2AFB4B}"/>
    <cellStyle name="Cálculo 2 4 2 38 3" xfId="44861" xr:uid="{CCE28171-3960-4084-AE58-AE7F2BC28525}"/>
    <cellStyle name="Cálculo 2 4 2 39" xfId="10966" xr:uid="{DC3FDD6C-524D-4B41-B9EB-D040C512AE82}"/>
    <cellStyle name="Cálculo 2 4 2 39 2" xfId="28221" xr:uid="{F2EE6BC2-E8DB-4BD9-8DE8-66E78566E4F2}"/>
    <cellStyle name="Cálculo 2 4 2 39 3" xfId="45243" xr:uid="{CC2AF229-D025-4939-ACA1-2BF7C3D49E55}"/>
    <cellStyle name="Cálculo 2 4 2 4" xfId="779" xr:uid="{FB3CD9E3-3B13-4EFF-B645-CE676314E2F7}"/>
    <cellStyle name="Cálculo 2 4 2 4 10" xfId="3741" xr:uid="{6DD37007-636B-42A9-9613-1FB84560E6D8}"/>
    <cellStyle name="Cálculo 2 4 2 4 10 2" xfId="20996" xr:uid="{5E3316B9-6610-4899-8890-F7B58AB3974D}"/>
    <cellStyle name="Cálculo 2 4 2 4 10 3" xfId="38018" xr:uid="{5ED2D2C2-2463-45A1-B586-60493004079E}"/>
    <cellStyle name="Cálculo 2 4 2 4 11" xfId="4048" xr:uid="{E23C418B-6AAA-455F-BE9B-2234FAC8FCB6}"/>
    <cellStyle name="Cálculo 2 4 2 4 11 2" xfId="21303" xr:uid="{D9675199-3408-48A0-AA4F-0BD888A34A74}"/>
    <cellStyle name="Cálculo 2 4 2 4 11 3" xfId="38325" xr:uid="{04348360-6873-4A18-8958-F618444713C2}"/>
    <cellStyle name="Cálculo 2 4 2 4 12" xfId="4349" xr:uid="{18333811-1401-41ED-9E1E-2CFB39E38B0D}"/>
    <cellStyle name="Cálculo 2 4 2 4 12 2" xfId="21604" xr:uid="{AA517CC3-0728-455D-ABFC-AC076B4C4937}"/>
    <cellStyle name="Cálculo 2 4 2 4 12 3" xfId="38626" xr:uid="{2704EED0-E438-4EE4-B30D-1D0145AB94D5}"/>
    <cellStyle name="Cálculo 2 4 2 4 13" xfId="4647" xr:uid="{E4DA0450-5A5F-4D9D-9561-E44214F802CE}"/>
    <cellStyle name="Cálculo 2 4 2 4 13 2" xfId="21902" xr:uid="{DC9D38F6-71D6-4D1B-B606-A48E753632B1}"/>
    <cellStyle name="Cálculo 2 4 2 4 13 3" xfId="38924" xr:uid="{F945AD18-688F-414D-9CE4-D81677327DF4}"/>
    <cellStyle name="Cálculo 2 4 2 4 14" xfId="4946" xr:uid="{A7365BCE-3B57-48B8-ADA9-F37EF6FD5D6D}"/>
    <cellStyle name="Cálculo 2 4 2 4 14 2" xfId="22201" xr:uid="{B2053D74-8F9E-4FD6-B5B3-2A09E30873AD}"/>
    <cellStyle name="Cálculo 2 4 2 4 14 3" xfId="39223" xr:uid="{5249F6F9-1331-4166-AA9E-A871E98278E8}"/>
    <cellStyle name="Cálculo 2 4 2 4 15" xfId="5228" xr:uid="{E5853AB9-BBE3-4975-9477-503D87FD0DA5}"/>
    <cellStyle name="Cálculo 2 4 2 4 15 2" xfId="22483" xr:uid="{A6371696-B899-45A1-9FBE-A1EB1142345D}"/>
    <cellStyle name="Cálculo 2 4 2 4 15 3" xfId="39505" xr:uid="{95DB7627-F027-4F02-8CEB-5AFE26B20959}"/>
    <cellStyle name="Cálculo 2 4 2 4 16" xfId="5615" xr:uid="{0389A836-50D8-41FD-BDFD-89AF70B922AB}"/>
    <cellStyle name="Cálculo 2 4 2 4 16 2" xfId="22870" xr:uid="{2E9DF5CA-ADDC-440C-BE7F-090B0F0CBDDE}"/>
    <cellStyle name="Cálculo 2 4 2 4 16 3" xfId="39892" xr:uid="{45990382-8E7A-4D57-9862-0DC7BC88D622}"/>
    <cellStyle name="Cálculo 2 4 2 4 17" xfId="5362" xr:uid="{B393C71F-2F85-4686-8B27-68A5251B4A4C}"/>
    <cellStyle name="Cálculo 2 4 2 4 17 2" xfId="22617" xr:uid="{DCCFD5C6-CEA0-475A-B3A2-D9679894239F}"/>
    <cellStyle name="Cálculo 2 4 2 4 17 3" xfId="39639" xr:uid="{41112ED5-8663-4F81-BE52-6FF904201DA7}"/>
    <cellStyle name="Cálculo 2 4 2 4 18" xfId="6246" xr:uid="{EFD62056-AFAC-42E1-BA73-D9973C8E2653}"/>
    <cellStyle name="Cálculo 2 4 2 4 18 2" xfId="23501" xr:uid="{FF73F153-2F5E-4437-85C7-E6FB4E626996}"/>
    <cellStyle name="Cálculo 2 4 2 4 18 3" xfId="40523" xr:uid="{5C9CD8F4-5DD7-4591-A53A-6A3CAC75AD0E}"/>
    <cellStyle name="Cálculo 2 4 2 4 19" xfId="6561" xr:uid="{316BCD59-FBC3-43EB-A9D0-49E3EA2FA559}"/>
    <cellStyle name="Cálculo 2 4 2 4 19 2" xfId="23816" xr:uid="{7C4053D9-DA44-4F8A-9472-4D2850196EC6}"/>
    <cellStyle name="Cálculo 2 4 2 4 19 3" xfId="40838" xr:uid="{81A9F962-4ED2-4481-86D3-45BD909CF706}"/>
    <cellStyle name="Cálculo 2 4 2 4 2" xfId="1228" xr:uid="{8AC63517-CBDB-41E8-A0D2-E8FE07DD92E0}"/>
    <cellStyle name="Cálculo 2 4 2 4 2 2" xfId="18483" xr:uid="{E6617008-0FC1-46BA-9DC8-4651C3BB147A}"/>
    <cellStyle name="Cálculo 2 4 2 4 2 3" xfId="35505" xr:uid="{A495C802-C412-43AC-928C-EF46DD3F8AF7}"/>
    <cellStyle name="Cálculo 2 4 2 4 20" xfId="6876" xr:uid="{7B62FF3B-0348-486E-BD7E-5A02E6A521F5}"/>
    <cellStyle name="Cálculo 2 4 2 4 20 2" xfId="24131" xr:uid="{C2980FCD-FED7-4C3C-9DD3-6E4170A88821}"/>
    <cellStyle name="Cálculo 2 4 2 4 20 3" xfId="41153" xr:uid="{E07BFD8B-02F4-41A4-B616-4D313312D55F}"/>
    <cellStyle name="Cálculo 2 4 2 4 21" xfId="7187" xr:uid="{20C59646-E684-440C-9934-4D9736568120}"/>
    <cellStyle name="Cálculo 2 4 2 4 21 2" xfId="24442" xr:uid="{A1FF23DA-0882-438E-8126-D6C71FDF2EF9}"/>
    <cellStyle name="Cálculo 2 4 2 4 21 3" xfId="41464" xr:uid="{FD4A490A-A905-4AED-9197-CF7D426E5622}"/>
    <cellStyle name="Cálculo 2 4 2 4 22" xfId="7497" xr:uid="{3DF12386-FA85-429E-A70B-B79EF58954EF}"/>
    <cellStyle name="Cálculo 2 4 2 4 22 2" xfId="24752" xr:uid="{226A2C2F-009B-448F-98E1-C438AF204D8F}"/>
    <cellStyle name="Cálculo 2 4 2 4 22 3" xfId="41774" xr:uid="{EBA96352-EBCA-4821-BE23-689933FFA4A7}"/>
    <cellStyle name="Cálculo 2 4 2 4 23" xfId="7807" xr:uid="{748E616A-EB76-4541-88E0-CFD0B488B8F4}"/>
    <cellStyle name="Cálculo 2 4 2 4 23 2" xfId="25062" xr:uid="{4BB17356-C0A3-40F7-BB5D-A78C6022DC1B}"/>
    <cellStyle name="Cálculo 2 4 2 4 23 3" xfId="42084" xr:uid="{D9D7FF36-AB1C-4D6B-A281-E369401F5D59}"/>
    <cellStyle name="Cálculo 2 4 2 4 24" xfId="8117" xr:uid="{CC3D2328-3387-409D-97E9-7B9825F07920}"/>
    <cellStyle name="Cálculo 2 4 2 4 24 2" xfId="25372" xr:uid="{A7930A6C-40B3-4C22-BD51-1E19DB86C29A}"/>
    <cellStyle name="Cálculo 2 4 2 4 24 3" xfId="42394" xr:uid="{3A68BA68-5B1D-4D2D-B3B8-85D8AFCF6F4D}"/>
    <cellStyle name="Cálculo 2 4 2 4 25" xfId="8430" xr:uid="{FE5D8FFE-4FFA-4C40-B5FA-8D5810D8082E}"/>
    <cellStyle name="Cálculo 2 4 2 4 25 2" xfId="25685" xr:uid="{D494D363-ADFF-4A24-91DE-157105B1C15B}"/>
    <cellStyle name="Cálculo 2 4 2 4 25 3" xfId="42707" xr:uid="{D8005F77-E476-47D9-A5FA-C16BFF40CDF6}"/>
    <cellStyle name="Cálculo 2 4 2 4 26" xfId="8738" xr:uid="{AF3A3A9C-A748-4DE4-B4EE-9B587B105976}"/>
    <cellStyle name="Cálculo 2 4 2 4 26 2" xfId="25993" xr:uid="{BE601841-EEE2-4531-82B2-23C1152F53A4}"/>
    <cellStyle name="Cálculo 2 4 2 4 26 3" xfId="43015" xr:uid="{1398CF7E-2530-4273-B7AB-3455B2682082}"/>
    <cellStyle name="Cálculo 2 4 2 4 27" xfId="9048" xr:uid="{4AE394F1-352E-4860-A91A-F0BD8469C811}"/>
    <cellStyle name="Cálculo 2 4 2 4 27 2" xfId="26303" xr:uid="{785756A8-736A-4621-833C-0428BAB44C9D}"/>
    <cellStyle name="Cálculo 2 4 2 4 27 3" xfId="43325" xr:uid="{EC39D273-3B03-406A-9D52-8B0FA99A59BE}"/>
    <cellStyle name="Cálculo 2 4 2 4 28" xfId="9360" xr:uid="{265EEB50-1A82-47C2-9A37-F528480ED105}"/>
    <cellStyle name="Cálculo 2 4 2 4 28 2" xfId="26615" xr:uid="{F62AA036-C51F-405F-9A3D-780ED4DA9AE4}"/>
    <cellStyle name="Cálculo 2 4 2 4 28 3" xfId="43637" xr:uid="{4567C01F-D22E-44FD-84A9-1E709C58C3A2}"/>
    <cellStyle name="Cálculo 2 4 2 4 29" xfId="9670" xr:uid="{AF230D31-9FF8-4FF9-99AA-C4FE32BECB21}"/>
    <cellStyle name="Cálculo 2 4 2 4 29 2" xfId="26925" xr:uid="{DCED8869-8FD5-489F-8927-1DAB9BD593A4}"/>
    <cellStyle name="Cálculo 2 4 2 4 29 3" xfId="43947" xr:uid="{9F2555E6-9686-4287-9B21-DAE713CB02A7}"/>
    <cellStyle name="Cálculo 2 4 2 4 3" xfId="1519" xr:uid="{69847F6E-C790-425B-94FD-981C55B023E8}"/>
    <cellStyle name="Cálculo 2 4 2 4 3 2" xfId="18774" xr:uid="{0FDD3CE7-B4F0-4D83-8613-226A3D8833CF}"/>
    <cellStyle name="Cálculo 2 4 2 4 3 3" xfId="35796" xr:uid="{FBCA3F60-4AB8-4EDE-A2C4-BB4411195DF0}"/>
    <cellStyle name="Cálculo 2 4 2 4 30" xfId="9965" xr:uid="{0D55E2E7-311B-4BA7-B7F8-746A8D5DEBC9}"/>
    <cellStyle name="Cálculo 2 4 2 4 30 2" xfId="27220" xr:uid="{CE948F46-7D82-4E2B-8AFD-055CB5BA6BF5}"/>
    <cellStyle name="Cálculo 2 4 2 4 30 3" xfId="44242" xr:uid="{5D8CB4BF-0A32-4C15-93F4-A681557CD0E1}"/>
    <cellStyle name="Cálculo 2 4 2 4 31" xfId="10265" xr:uid="{CADFF53E-1467-4251-B723-E01BF3EDD819}"/>
    <cellStyle name="Cálculo 2 4 2 4 31 2" xfId="27520" xr:uid="{607264BF-1B5C-4ABF-9580-82B715282687}"/>
    <cellStyle name="Cálculo 2 4 2 4 31 3" xfId="44542" xr:uid="{2A2C93FD-0E6A-4074-A208-B87E215AACBA}"/>
    <cellStyle name="Cálculo 2 4 2 4 32" xfId="10553" xr:uid="{103D4F0C-FF8D-473B-A1C2-25627EA4F5BE}"/>
    <cellStyle name="Cálculo 2 4 2 4 32 2" xfId="27808" xr:uid="{5FFA5BD7-C617-43FF-BCB9-431D335F1E9A}"/>
    <cellStyle name="Cálculo 2 4 2 4 32 3" xfId="44830" xr:uid="{522DFF9A-D2A5-4701-BAB9-B546C9726B2F}"/>
    <cellStyle name="Cálculo 2 4 2 4 33" xfId="10843" xr:uid="{D98A9E09-532D-470C-BB3A-7437231EB01A}"/>
    <cellStyle name="Cálculo 2 4 2 4 33 2" xfId="28098" xr:uid="{74B3AA47-70C1-4164-84A7-41CACEA619C9}"/>
    <cellStyle name="Cálculo 2 4 2 4 33 3" xfId="45120" xr:uid="{9B858212-2827-472A-A633-063FD20F1430}"/>
    <cellStyle name="Cálculo 2 4 2 4 34" xfId="11117" xr:uid="{59967958-EEBA-48B0-A4C9-22B4EF1B0587}"/>
    <cellStyle name="Cálculo 2 4 2 4 34 2" xfId="28372" xr:uid="{77DDFB6B-63D5-4E55-8967-338F8EFA797F}"/>
    <cellStyle name="Cálculo 2 4 2 4 34 3" xfId="45394" xr:uid="{6DE910AC-C789-46A5-A06B-E7284E18C407}"/>
    <cellStyle name="Cálculo 2 4 2 4 35" xfId="11374" xr:uid="{E2486B03-C1C3-4744-A415-9B7B960E4DAB}"/>
    <cellStyle name="Cálculo 2 4 2 4 35 2" xfId="28629" xr:uid="{FE1AB28D-FD7E-44B2-8430-C8F87875A04A}"/>
    <cellStyle name="Cálculo 2 4 2 4 35 3" xfId="45651" xr:uid="{124E1671-C373-487F-9CC0-7B61835A82C8}"/>
    <cellStyle name="Cálculo 2 4 2 4 36" xfId="11611" xr:uid="{CAABC113-E53A-499F-9E54-B1917A26D20B}"/>
    <cellStyle name="Cálculo 2 4 2 4 36 2" xfId="28866" xr:uid="{6AA04458-1F77-442F-BF58-7A20B941D5A1}"/>
    <cellStyle name="Cálculo 2 4 2 4 36 3" xfId="45888" xr:uid="{DF5E0F63-3E4A-4A54-9445-E7761CBD6289}"/>
    <cellStyle name="Cálculo 2 4 2 4 37" xfId="12174" xr:uid="{71A29931-EDE9-4542-9B88-430DB274ACD0}"/>
    <cellStyle name="Cálculo 2 4 2 4 37 2" xfId="29429" xr:uid="{DF0ED15C-5948-4EAE-88B0-04B98D2BA92E}"/>
    <cellStyle name="Cálculo 2 4 2 4 37 3" xfId="46299" xr:uid="{6D610BB7-296B-46CE-9E2C-5F94062AEE4D}"/>
    <cellStyle name="Cálculo 2 4 2 4 38" xfId="12641" xr:uid="{A5DC9104-E740-4B75-B9FC-E4DCB85FBB61}"/>
    <cellStyle name="Cálculo 2 4 2 4 38 2" xfId="29896" xr:uid="{903F3A54-2104-4DB0-8B19-56657EF7E798}"/>
    <cellStyle name="Cálculo 2 4 2 4 38 3" xfId="46766" xr:uid="{31A72A42-BE8B-4F68-9565-9C6A2990BE61}"/>
    <cellStyle name="Cálculo 2 4 2 4 39" xfId="12951" xr:uid="{7DD8C036-B551-41D4-B41C-98A880409D8B}"/>
    <cellStyle name="Cálculo 2 4 2 4 39 2" xfId="30206" xr:uid="{F5B222F0-1866-4E73-892A-F53D2034DA8C}"/>
    <cellStyle name="Cálculo 2 4 2 4 39 3" xfId="47076" xr:uid="{4A0D67CC-6DFA-454F-9395-9525BBF43EFF}"/>
    <cellStyle name="Cálculo 2 4 2 4 4" xfId="1885" xr:uid="{AB9D147F-5AEB-4F0A-821F-F07E5F572822}"/>
    <cellStyle name="Cálculo 2 4 2 4 4 2" xfId="19140" xr:uid="{4CA31CDE-05BC-46F4-9F27-8644FE58288D}"/>
    <cellStyle name="Cálculo 2 4 2 4 4 3" xfId="36162" xr:uid="{2620C6DA-F478-43C1-9012-D97F1C1B60D2}"/>
    <cellStyle name="Cálculo 2 4 2 4 40" xfId="13181" xr:uid="{144F8E00-5367-4238-BED5-BF9DCDC39751}"/>
    <cellStyle name="Cálculo 2 4 2 4 40 2" xfId="30436" xr:uid="{0017C9F5-15AC-42B6-9A44-4C5E8DE8EC91}"/>
    <cellStyle name="Cálculo 2 4 2 4 40 3" xfId="47306" xr:uid="{93286C9C-B90B-4FC4-A973-114581E31A65}"/>
    <cellStyle name="Cálculo 2 4 2 4 41" xfId="13439" xr:uid="{66CAC062-2EA4-4FA2-8399-A3C01EF9DE77}"/>
    <cellStyle name="Cálculo 2 4 2 4 41 2" xfId="30694" xr:uid="{F6630F77-9B76-4DA0-8372-6BC0432B20BD}"/>
    <cellStyle name="Cálculo 2 4 2 4 41 3" xfId="47564" xr:uid="{45845F80-044D-40E3-8A09-848E28BBD37F}"/>
    <cellStyle name="Cálculo 2 4 2 4 42" xfId="13891" xr:uid="{915FB1E2-E4B5-4ABD-8658-384B72D0B465}"/>
    <cellStyle name="Cálculo 2 4 2 4 42 2" xfId="31146" xr:uid="{96C9B11E-4C36-4789-8FDE-9A5EA58578B2}"/>
    <cellStyle name="Cálculo 2 4 2 4 42 3" xfId="48016" xr:uid="{5B119267-8FCB-42C1-8B72-FA3A426907E1}"/>
    <cellStyle name="Cálculo 2 4 2 4 43" xfId="14201" xr:uid="{23CC8080-1015-471E-AF4E-BD5EF2010A68}"/>
    <cellStyle name="Cálculo 2 4 2 4 43 2" xfId="31456" xr:uid="{E2DC7F8C-6BEA-4A97-96E7-D430F80C443B}"/>
    <cellStyle name="Cálculo 2 4 2 4 43 3" xfId="48326" xr:uid="{ED72A4F1-042E-4F1C-BF8F-628640FE0363}"/>
    <cellStyle name="Cálculo 2 4 2 4 44" xfId="14372" xr:uid="{08811D2E-9BA1-4740-8C93-65DA0F027D0B}"/>
    <cellStyle name="Cálculo 2 4 2 4 44 2" xfId="31627" xr:uid="{6D719208-954B-476F-B717-F22922B698C8}"/>
    <cellStyle name="Cálculo 2 4 2 4 44 3" xfId="48497" xr:uid="{7B32C8B3-B6F1-4005-A4CC-ABA83972915C}"/>
    <cellStyle name="Cálculo 2 4 2 4 45" xfId="14829" xr:uid="{62A14FB4-6502-45DB-9D7A-D5E49EAE586E}"/>
    <cellStyle name="Cálculo 2 4 2 4 45 2" xfId="32084" xr:uid="{8CF8511A-CCDE-45CD-AC71-FB265A83D1A9}"/>
    <cellStyle name="Cálculo 2 4 2 4 45 3" xfId="48954" xr:uid="{7D1862BF-008C-4401-84C6-79147FD142F1}"/>
    <cellStyle name="Cálculo 2 4 2 4 46" xfId="15091" xr:uid="{1292249D-9AB4-4212-BE15-7AF85331479F}"/>
    <cellStyle name="Cálculo 2 4 2 4 46 2" xfId="32346" xr:uid="{B3669AA6-F5EE-4129-AE97-3E329A8B4B38}"/>
    <cellStyle name="Cálculo 2 4 2 4 46 3" xfId="49216" xr:uid="{1AC3B7B3-723F-457C-86B4-AC8BE065C5D7}"/>
    <cellStyle name="Cálculo 2 4 2 4 47" xfId="15400" xr:uid="{4441E3A6-A5B1-4808-ACAE-6ED510D62504}"/>
    <cellStyle name="Cálculo 2 4 2 4 47 2" xfId="32655" xr:uid="{8A2EB1EF-C9BB-46BB-98C4-D5ABEA13C0D4}"/>
    <cellStyle name="Cálculo 2 4 2 4 47 3" xfId="49525" xr:uid="{B0449857-1F7D-43EB-93BF-522D419213F1}"/>
    <cellStyle name="Cálculo 2 4 2 4 48" xfId="15705" xr:uid="{7EE66CB9-6B61-49BB-A3D9-85518031BAD1}"/>
    <cellStyle name="Cálculo 2 4 2 4 48 2" xfId="32960" xr:uid="{B93171B2-5C73-4DD8-A3AC-66DE1BF2D0F0}"/>
    <cellStyle name="Cálculo 2 4 2 4 48 3" xfId="49830" xr:uid="{2975B760-8BD0-4FA9-81A4-DDA05F961B58}"/>
    <cellStyle name="Cálculo 2 4 2 4 49" xfId="16001" xr:uid="{2FA395A4-37B9-4DDE-BC20-1E44CBF9719D}"/>
    <cellStyle name="Cálculo 2 4 2 4 49 2" xfId="33256" xr:uid="{75643070-C675-4BDD-9EBB-E1374D59E842}"/>
    <cellStyle name="Cálculo 2 4 2 4 49 3" xfId="50126" xr:uid="{8D3FA344-0563-49C3-9AFB-18C09E30B5E1}"/>
    <cellStyle name="Cálculo 2 4 2 4 5" xfId="2198" xr:uid="{172E0B75-3BE0-4D9A-B6FB-18AC521BE8A7}"/>
    <cellStyle name="Cálculo 2 4 2 4 5 2" xfId="19453" xr:uid="{951369AC-0560-4BA1-BBD0-53E86D3C982B}"/>
    <cellStyle name="Cálculo 2 4 2 4 5 3" xfId="36475" xr:uid="{F333374B-DF26-46A9-8C77-A65AFBC2D8B6}"/>
    <cellStyle name="Cálculo 2 4 2 4 50" xfId="16293" xr:uid="{8921C0B6-427D-46ED-80DB-45CF53443344}"/>
    <cellStyle name="Cálculo 2 4 2 4 50 2" xfId="33548" xr:uid="{878D1D4F-B25D-4DBD-92FF-144569F5A316}"/>
    <cellStyle name="Cálculo 2 4 2 4 50 3" xfId="50418" xr:uid="{B7C136C5-69A1-4DA1-8F84-A59B49BB7D78}"/>
    <cellStyle name="Cálculo 2 4 2 4 51" xfId="16571" xr:uid="{AD72B962-0884-4AEF-AC8A-1FF2426D0958}"/>
    <cellStyle name="Cálculo 2 4 2 4 51 2" xfId="33826" xr:uid="{216B5B31-F91C-411F-AA43-A3AAB3C90F18}"/>
    <cellStyle name="Cálculo 2 4 2 4 51 3" xfId="50696" xr:uid="{7A6FA52B-0C37-448E-BA29-36053A66CF27}"/>
    <cellStyle name="Cálculo 2 4 2 4 52" xfId="16839" xr:uid="{301B558D-4B2A-4B6E-8C26-12907CBC3D62}"/>
    <cellStyle name="Cálculo 2 4 2 4 52 2" xfId="34094" xr:uid="{42F8A5E2-1B43-4484-9A1A-7F03414878F9}"/>
    <cellStyle name="Cálculo 2 4 2 4 52 3" xfId="50964" xr:uid="{0B85EAD0-838C-4EDA-9DC2-8DE3E3DF2FBC}"/>
    <cellStyle name="Cálculo 2 4 2 4 53" xfId="17091" xr:uid="{92528A6C-D2AB-4095-A5A5-E3C5A4590F6C}"/>
    <cellStyle name="Cálculo 2 4 2 4 53 2" xfId="34346" xr:uid="{3F0008FD-FFDC-4B8A-AC68-5025D39A7C0B}"/>
    <cellStyle name="Cálculo 2 4 2 4 53 3" xfId="51216" xr:uid="{D546AB1B-C81C-4B8A-9DC6-3134D66700BC}"/>
    <cellStyle name="Cálculo 2 4 2 4 54" xfId="17328" xr:uid="{74A95266-F820-42D3-989D-B404D25C1CE5}"/>
    <cellStyle name="Cálculo 2 4 2 4 54 2" xfId="34583" xr:uid="{0FCC9188-3280-4735-AC21-BFEC8EAEB2BC}"/>
    <cellStyle name="Cálculo 2 4 2 4 54 3" xfId="51453" xr:uid="{765907A8-A643-4BCE-83D9-E790E261EDC1}"/>
    <cellStyle name="Cálculo 2 4 2 4 55" xfId="18034" xr:uid="{66F9B82E-C0CB-4FC1-B51D-F42DA0DEE089}"/>
    <cellStyle name="Cálculo 2 4 2 4 56" xfId="35056" xr:uid="{3392E10C-7583-41BF-BCAE-039AD36DFB08}"/>
    <cellStyle name="Cálculo 2 4 2 4 6" xfId="2508" xr:uid="{45DF8841-DCA4-41C3-8338-7D7197CC509E}"/>
    <cellStyle name="Cálculo 2 4 2 4 6 2" xfId="19763" xr:uid="{C9D584D8-E92F-418B-90BD-215B12FA4796}"/>
    <cellStyle name="Cálculo 2 4 2 4 6 3" xfId="36785" xr:uid="{079063DD-4B72-4BC6-BCBF-4E143455F380}"/>
    <cellStyle name="Cálculo 2 4 2 4 7" xfId="2817" xr:uid="{A01C64E8-CA66-4750-83FC-0390A96C9960}"/>
    <cellStyle name="Cálculo 2 4 2 4 7 2" xfId="20072" xr:uid="{28106B05-D4D7-4213-BC9F-06776781FF76}"/>
    <cellStyle name="Cálculo 2 4 2 4 7 3" xfId="37094" xr:uid="{4D2110F2-CA59-45BF-97AF-9AC3C918E001}"/>
    <cellStyle name="Cálculo 2 4 2 4 8" xfId="3123" xr:uid="{FC0D1FCC-A596-42DF-80E6-6B96ED28B9E5}"/>
    <cellStyle name="Cálculo 2 4 2 4 8 2" xfId="20378" xr:uid="{1BAFADA3-1495-4F6D-8FEC-CD532B0D694C}"/>
    <cellStyle name="Cálculo 2 4 2 4 8 3" xfId="37400" xr:uid="{287484FF-3285-4DA1-8A24-16CBA9779316}"/>
    <cellStyle name="Cálculo 2 4 2 4 9" xfId="3433" xr:uid="{FC5447DF-7A7C-4A80-B542-96D88862800A}"/>
    <cellStyle name="Cálculo 2 4 2 4 9 2" xfId="20688" xr:uid="{27B90670-4F79-4147-897A-02BAFF19145C}"/>
    <cellStyle name="Cálculo 2 4 2 4 9 3" xfId="37710" xr:uid="{7FA32056-4FE5-47BB-9DB3-BC09169FF17E}"/>
    <cellStyle name="Cálculo 2 4 2 40" xfId="11231" xr:uid="{47034A92-A05E-4339-8BDC-77D1B11AD612}"/>
    <cellStyle name="Cálculo 2 4 2 40 2" xfId="28486" xr:uid="{EF6F5977-F0E6-4FF1-8D33-9319E39D8C3D}"/>
    <cellStyle name="Cálculo 2 4 2 40 3" xfId="45508" xr:uid="{EBB94344-BB5E-49FF-9F73-5399029C3F64}"/>
    <cellStyle name="Cálculo 2 4 2 41" xfId="11847" xr:uid="{6698CA08-15FA-4CBD-96BB-DCCFD7021EB5}"/>
    <cellStyle name="Cálculo 2 4 2 41 2" xfId="29102" xr:uid="{DEFDAD7A-1860-4997-97D7-C6D2C7132909}"/>
    <cellStyle name="Cálculo 2 4 2 41 3" xfId="46064" xr:uid="{05D459D5-DB55-4F79-9B57-986F1F3E1B57}"/>
    <cellStyle name="Cálculo 2 4 2 42" xfId="12314" xr:uid="{AAD19B8C-BA50-4CAA-9CF9-E7156433FF9A}"/>
    <cellStyle name="Cálculo 2 4 2 42 2" xfId="29569" xr:uid="{5DD45AA8-09F0-493F-A2CE-A9C98F9CA479}"/>
    <cellStyle name="Cálculo 2 4 2 42 3" xfId="46439" xr:uid="{E49DC218-02F9-4F93-80B1-D0767C2995A8}"/>
    <cellStyle name="Cálculo 2 4 2 43" xfId="11701" xr:uid="{AB794532-702C-4401-81A9-5EBA7614D61C}"/>
    <cellStyle name="Cálculo 2 4 2 43 2" xfId="28956" xr:uid="{0B39FACB-E929-4D6D-8ECA-497A822FA82C}"/>
    <cellStyle name="Cálculo 2 4 2 43 3" xfId="45972" xr:uid="{3ED03842-D3D6-4477-9C05-E02B59389D21}"/>
    <cellStyle name="Cálculo 2 4 2 44" xfId="13177" xr:uid="{990276FC-31B8-4103-A84B-E3DD2B86F7E1}"/>
    <cellStyle name="Cálculo 2 4 2 44 2" xfId="30432" xr:uid="{4282E383-4A7D-4819-B28A-73C0AF1A8E7D}"/>
    <cellStyle name="Cálculo 2 4 2 44 3" xfId="47302" xr:uid="{EC24148B-3D7A-4754-949E-C0285BC7A186}"/>
    <cellStyle name="Cálculo 2 4 2 45" xfId="13357" xr:uid="{49C74957-D769-4C21-9150-DEF3D0515A15}"/>
    <cellStyle name="Cálculo 2 4 2 45 2" xfId="30612" xr:uid="{D8190778-5AAE-4651-BA25-3CD1C0965785}"/>
    <cellStyle name="Cálculo 2 4 2 45 3" xfId="47482" xr:uid="{8C50CCA1-CD09-40F1-A443-FB9C7A5CE350}"/>
    <cellStyle name="Cálculo 2 4 2 46" xfId="13384" xr:uid="{41E08C15-519D-4A85-9750-029FFA22FCC2}"/>
    <cellStyle name="Cálculo 2 4 2 46 2" xfId="30639" xr:uid="{AE0EE6A5-1608-4E64-B9FC-6734D72E18CC}"/>
    <cellStyle name="Cálculo 2 4 2 46 3" xfId="47509" xr:uid="{CC9FFBA4-49EC-47FC-8872-AA4E92E68AA7}"/>
    <cellStyle name="Cálculo 2 4 2 47" xfId="11657" xr:uid="{5D5989FC-761B-4A6E-91EE-95FB8500174E}"/>
    <cellStyle name="Cálculo 2 4 2 47 2" xfId="28912" xr:uid="{DC24CBA4-337F-4DCE-9555-C734A279DCFF}"/>
    <cellStyle name="Cálculo 2 4 2 47 3" xfId="45929" xr:uid="{D8379648-CDB0-42A3-A2C8-B9B693F24045}"/>
    <cellStyle name="Cálculo 2 4 2 48" xfId="14291" xr:uid="{47AC7B9B-7908-4E9B-8090-D54D3E0D2ECB}"/>
    <cellStyle name="Cálculo 2 4 2 48 2" xfId="31546" xr:uid="{55C72C6F-E40B-4581-A760-6A82106E6622}"/>
    <cellStyle name="Cálculo 2 4 2 48 3" xfId="48416" xr:uid="{A3AF674C-DA7C-473E-A913-D0011DA58DDB}"/>
    <cellStyle name="Cálculo 2 4 2 49" xfId="13700" xr:uid="{D4D03768-2CFA-422D-BB06-547642987394}"/>
    <cellStyle name="Cálculo 2 4 2 49 2" xfId="30955" xr:uid="{6FDA4BD1-DEF6-4DC2-B6B8-A3F08088EF17}"/>
    <cellStyle name="Cálculo 2 4 2 49 3" xfId="47825" xr:uid="{6F903E04-8B8B-4C26-9879-CE8F75EECC55}"/>
    <cellStyle name="Cálculo 2 4 2 5" xfId="452" xr:uid="{9919FD0E-31A3-4A1F-8F72-BC20A05ECE58}"/>
    <cellStyle name="Cálculo 2 4 2 5 2" xfId="17707" xr:uid="{2FB2A7A9-30D0-4A6E-96F4-FB3A36C99B91}"/>
    <cellStyle name="Cálculo 2 4 2 5 3" xfId="34821" xr:uid="{3C9190C4-000C-4CC0-95E9-E1F7E892EC5E}"/>
    <cellStyle name="Cálculo 2 4 2 50" xfId="13998" xr:uid="{720EC59B-1B11-45D0-A908-F9DE67CF8377}"/>
    <cellStyle name="Cálculo 2 4 2 50 2" xfId="31253" xr:uid="{9772D2B4-7A5F-4EA6-8ABC-2636E1B1296E}"/>
    <cellStyle name="Cálculo 2 4 2 50 3" xfId="48123" xr:uid="{DFD8FFF3-3059-47FB-AE40-A612D2120803}"/>
    <cellStyle name="Cálculo 2 4 2 51" xfId="14920" xr:uid="{95733087-A5D6-4285-9574-E36B639CDC50}"/>
    <cellStyle name="Cálculo 2 4 2 51 2" xfId="32175" xr:uid="{6B1F0C4D-3E3D-4320-8DEA-48E9447840E9}"/>
    <cellStyle name="Cálculo 2 4 2 51 3" xfId="49045" xr:uid="{F7F5F922-12F1-4AB6-8943-AAA1CA7D15F7}"/>
    <cellStyle name="Cálculo 2 4 2 52" xfId="14275" xr:uid="{2BB48DD6-9360-4FD0-9DDF-8D5F4F15CC1B}"/>
    <cellStyle name="Cálculo 2 4 2 52 2" xfId="31530" xr:uid="{2D67ABF2-F7F6-4BD0-80A6-2B7E0CFD6937}"/>
    <cellStyle name="Cálculo 2 4 2 52 3" xfId="48400" xr:uid="{49EA3522-64B3-4E48-8A77-308747AB4D8C}"/>
    <cellStyle name="Cálculo 2 4 2 53" xfId="14578" xr:uid="{EBF99E18-D6CF-4D7E-8D82-73DC0033948F}"/>
    <cellStyle name="Cálculo 2 4 2 53 2" xfId="31833" xr:uid="{8FC9CC1B-5A92-4D87-9F17-30F9E1E79618}"/>
    <cellStyle name="Cálculo 2 4 2 53 3" xfId="48703" xr:uid="{D0AFA993-D359-442C-94B9-11AD27F45A2C}"/>
    <cellStyle name="Cálculo 2 4 2 54" xfId="15181" xr:uid="{D669D90F-5579-4DAA-9995-C4191D3EF709}"/>
    <cellStyle name="Cálculo 2 4 2 54 2" xfId="32436" xr:uid="{1D3CE0AF-F60F-45F9-A4A3-969012E7FB48}"/>
    <cellStyle name="Cálculo 2 4 2 54 3" xfId="49306" xr:uid="{39709F87-3F6F-42BC-954A-D7C41077E121}"/>
    <cellStyle name="Cálculo 2 4 2 55" xfId="15241" xr:uid="{698CB933-3717-488D-874B-3F0D385A77E2}"/>
    <cellStyle name="Cálculo 2 4 2 55 2" xfId="32496" xr:uid="{62EE204E-1F94-46D6-9150-FE53C98F335A}"/>
    <cellStyle name="Cálculo 2 4 2 55 3" xfId="49366" xr:uid="{B6C76B21-28AD-48CC-9684-22FA53BE437A}"/>
    <cellStyle name="Cálculo 2 4 2 56" xfId="15458" xr:uid="{5AC46B4C-0484-48D0-A183-8647DE6A5334}"/>
    <cellStyle name="Cálculo 2 4 2 56 2" xfId="32713" xr:uid="{056FFD28-A0C4-4899-A0A7-55F038CD28AA}"/>
    <cellStyle name="Cálculo 2 4 2 56 3" xfId="49583" xr:uid="{71EA1F21-6DA8-4CAA-9D62-CF9B1EE4A052}"/>
    <cellStyle name="Cálculo 2 4 2 57" xfId="15759" xr:uid="{5D34B170-18E6-435D-92CF-DFB5AF5828CC}"/>
    <cellStyle name="Cálculo 2 4 2 57 2" xfId="33014" xr:uid="{31F62D15-5647-4ACD-9C34-9A3335F68222}"/>
    <cellStyle name="Cálculo 2 4 2 57 3" xfId="49884" xr:uid="{59692C3C-DA63-4E97-AC09-6879045E192E}"/>
    <cellStyle name="Cálculo 2 4 2 58" xfId="16948" xr:uid="{E6B841D0-96ED-4E99-B859-0B6F83B07463}"/>
    <cellStyle name="Cálculo 2 4 2 58 2" xfId="34203" xr:uid="{C8F63292-D69B-4DA8-B891-A27E749EC80C}"/>
    <cellStyle name="Cálculo 2 4 2 58 3" xfId="51073" xr:uid="{3459401A-1B48-4807-992C-F3BFFEEE4095}"/>
    <cellStyle name="Cálculo 2 4 2 59" xfId="17469" xr:uid="{7B8D65A8-7AFF-48B3-B03B-E7DBA15D5EF6}"/>
    <cellStyle name="Cálculo 2 4 2 6" xfId="912" xr:uid="{36072555-6908-4B34-A1A5-74D974F9B517}"/>
    <cellStyle name="Cálculo 2 4 2 6 2" xfId="18167" xr:uid="{34BBB61F-1954-4DD3-83CF-6716B984CCF9}"/>
    <cellStyle name="Cálculo 2 4 2 6 3" xfId="35189" xr:uid="{579CC477-BD06-4D36-A1B4-C923CE141B94}"/>
    <cellStyle name="Cálculo 2 4 2 60" xfId="34659" xr:uid="{905A1150-F9D3-47CE-9951-C2F80DC980FE}"/>
    <cellStyle name="Cálculo 2 4 2 7" xfId="1062" xr:uid="{C3C830C8-E9E0-4B7C-8129-B274C64CA8B3}"/>
    <cellStyle name="Cálculo 2 4 2 7 2" xfId="18317" xr:uid="{51E82A55-C2AE-4000-A9D8-86903F83B180}"/>
    <cellStyle name="Cálculo 2 4 2 7 3" xfId="35339" xr:uid="{56CC62B9-F2B1-4D90-861C-1A867ECDDD13}"/>
    <cellStyle name="Cálculo 2 4 2 8" xfId="1558" xr:uid="{7B8B7665-245D-4BE5-8BE6-F3712833A5E0}"/>
    <cellStyle name="Cálculo 2 4 2 8 2" xfId="18813" xr:uid="{CF148CC6-2FBA-49E2-BAC4-65B5A7899F42}"/>
    <cellStyle name="Cálculo 2 4 2 8 3" xfId="35835" xr:uid="{E32B8843-F906-4F8D-B615-3EB892C08C02}"/>
    <cellStyle name="Cálculo 2 4 2 9" xfId="1714" xr:uid="{6E186CEF-EACD-4186-AC8C-EFF8F69F08FC}"/>
    <cellStyle name="Cálculo 2 4 2 9 2" xfId="18969" xr:uid="{86CEF63E-1F9F-4D70-B665-8E7B27CEAE33}"/>
    <cellStyle name="Cálculo 2 4 2 9 3" xfId="35991" xr:uid="{2260E11E-C842-4D6D-9EB2-253D626F91BD}"/>
    <cellStyle name="Cálculo 2 4 20" xfId="3825" xr:uid="{D9FE1F5E-0FC7-4367-A07E-BFF93CF4E0C7}"/>
    <cellStyle name="Cálculo 2 4 20 2" xfId="21080" xr:uid="{0C83A28A-ACB3-44CA-9A3B-C36375846975}"/>
    <cellStyle name="Cálculo 2 4 20 3" xfId="38102" xr:uid="{C0075307-C488-40EA-BC02-A52C33C4569C}"/>
    <cellStyle name="Cálculo 2 4 21" xfId="4193" xr:uid="{56D773D2-C2F5-4682-B65A-D6CFBD758E81}"/>
    <cellStyle name="Cálculo 2 4 21 2" xfId="21448" xr:uid="{0B144A55-F264-49CF-A71B-162C5DFDF505}"/>
    <cellStyle name="Cálculo 2 4 21 3" xfId="38470" xr:uid="{CFA45DB6-7F5B-46E8-AF75-F688D908B85A}"/>
    <cellStyle name="Cálculo 2 4 22" xfId="5733" xr:uid="{938C8517-7B8C-468F-87A4-1AD47B556076}"/>
    <cellStyle name="Cálculo 2 4 22 2" xfId="22988" xr:uid="{9AF39539-00FC-4ABC-AF70-846190713751}"/>
    <cellStyle name="Cálculo 2 4 22 3" xfId="40010" xr:uid="{9DA9FC88-C452-4D3E-8AC8-1667778AC0C4}"/>
    <cellStyle name="Cálculo 2 4 23" xfId="2932" xr:uid="{0A22E2EB-DF81-462F-AB06-C46CAFCE4A7A}"/>
    <cellStyle name="Cálculo 2 4 23 2" xfId="20187" xr:uid="{9D230551-A13F-4B5B-BBCE-9738FD3D335C}"/>
    <cellStyle name="Cálculo 2 4 23 3" xfId="37209" xr:uid="{02F3A17E-F22E-448D-A890-AA415CC7805D}"/>
    <cellStyle name="Cálculo 2 4 24" xfId="4836" xr:uid="{B90215E8-6F84-4861-BCDE-1AAFBAC3E416}"/>
    <cellStyle name="Cálculo 2 4 24 2" xfId="22091" xr:uid="{E6C84EEE-3C00-4085-B1D9-689938915C88}"/>
    <cellStyle name="Cálculo 2 4 24 3" xfId="39113" xr:uid="{60E17262-1F1F-4DD7-9ACB-75F7C9C9152C}"/>
    <cellStyle name="Cálculo 2 4 25" xfId="4832" xr:uid="{345E79F9-3135-4D69-96F2-16AB77529550}"/>
    <cellStyle name="Cálculo 2 4 25 2" xfId="22087" xr:uid="{C1AB2F22-A649-425C-97F7-29747776E344}"/>
    <cellStyle name="Cálculo 2 4 25 3" xfId="39109" xr:uid="{67476120-C8FF-41BD-AD3E-2A84FDE951BE}"/>
    <cellStyle name="Cálculo 2 4 26" xfId="6415" xr:uid="{D017DA85-F3E9-4916-BE04-1F8EEDC273B7}"/>
    <cellStyle name="Cálculo 2 4 26 2" xfId="23670" xr:uid="{6CF10914-315F-4498-B13D-BE332ACCA083}"/>
    <cellStyle name="Cálculo 2 4 26 3" xfId="40692" xr:uid="{D9F04AD5-B9DD-45C1-BF62-DE866819CE79}"/>
    <cellStyle name="Cálculo 2 4 27" xfId="5337" xr:uid="{6C0A0ED3-12A3-4DD9-B7B0-16DB369DD041}"/>
    <cellStyle name="Cálculo 2 4 27 2" xfId="22592" xr:uid="{55CAADBA-C5F7-4784-B587-26B0264D0577}"/>
    <cellStyle name="Cálculo 2 4 27 3" xfId="39614" xr:uid="{DF71D36D-C04F-4E5E-BE31-79D46BC6B08B}"/>
    <cellStyle name="Cálculo 2 4 28" xfId="7031" xr:uid="{796331D6-B480-4E30-A32D-C66944BABF5D}"/>
    <cellStyle name="Cálculo 2 4 28 2" xfId="24286" xr:uid="{8D61DBA7-414B-4C17-AA82-8FA31860B1D4}"/>
    <cellStyle name="Cálculo 2 4 28 3" xfId="41308" xr:uid="{82360045-EC53-44DE-9AD7-F8BB18D78FAD}"/>
    <cellStyle name="Cálculo 2 4 29" xfId="7340" xr:uid="{221CBE59-8B54-4858-B73F-C3BA5B82A278}"/>
    <cellStyle name="Cálculo 2 4 29 2" xfId="24595" xr:uid="{C23DADEB-07F4-4B21-A37D-B73B4727F780}"/>
    <cellStyle name="Cálculo 2 4 29 3" xfId="41617" xr:uid="{F831D3BA-9322-4FA4-8E11-D31203AD8B8E}"/>
    <cellStyle name="Cálculo 2 4 3" xfId="562" xr:uid="{EC8F4235-9D0F-486C-9D13-F6C9FB300F8A}"/>
    <cellStyle name="Cálculo 2 4 3 10" xfId="3526" xr:uid="{9573CB16-ED5C-4543-A57F-FBF5B4EAAD70}"/>
    <cellStyle name="Cálculo 2 4 3 10 2" xfId="20781" xr:uid="{7FDB2884-6806-4079-8BA6-C965F636609A}"/>
    <cellStyle name="Cálculo 2 4 3 10 3" xfId="37803" xr:uid="{71D47C51-F947-4011-BE23-80EC2BDB767F}"/>
    <cellStyle name="Cálculo 2 4 3 11" xfId="3833" xr:uid="{8FB5ED6F-9446-4D3A-A3D4-1CE24E2D3170}"/>
    <cellStyle name="Cálculo 2 4 3 11 2" xfId="21088" xr:uid="{D2B97362-297A-4740-BB11-C592113195D3}"/>
    <cellStyle name="Cálculo 2 4 3 11 3" xfId="38110" xr:uid="{AFA78B60-AB90-466A-99D8-8DFF62CEEFC6}"/>
    <cellStyle name="Cálculo 2 4 3 12" xfId="4138" xr:uid="{72ECE61F-F785-4F5F-83AD-359A7F8F76BD}"/>
    <cellStyle name="Cálculo 2 4 3 12 2" xfId="21393" xr:uid="{A44B082E-70DA-43A8-B684-0DD06D9C4209}"/>
    <cellStyle name="Cálculo 2 4 3 12 3" xfId="38415" xr:uid="{8F7ED241-6084-4C1B-A736-DDBDBB9B07AF}"/>
    <cellStyle name="Cálculo 2 4 3 13" xfId="4439" xr:uid="{52834E69-9A76-4988-9006-14630CB34000}"/>
    <cellStyle name="Cálculo 2 4 3 13 2" xfId="21694" xr:uid="{A8D8ADCA-1D42-438C-A47F-B4AE7F706420}"/>
    <cellStyle name="Cálculo 2 4 3 13 3" xfId="38716" xr:uid="{C9152909-F98D-4442-A2E8-7EAFEF997AE7}"/>
    <cellStyle name="Cálculo 2 4 3 14" xfId="4737" xr:uid="{2C9E0023-56E3-403C-AEC4-99E5AF2CC46E}"/>
    <cellStyle name="Cálculo 2 4 3 14 2" xfId="21992" xr:uid="{ED0805C4-7737-4620-AE74-ECDE6038B4AF}"/>
    <cellStyle name="Cálculo 2 4 3 14 3" xfId="39014" xr:uid="{8258C133-2A0B-45FD-B97F-624022F57B39}"/>
    <cellStyle name="Cálculo 2 4 3 15" xfId="5030" xr:uid="{D0EF2BE2-2663-4647-B486-6F5BE5A5B4E9}"/>
    <cellStyle name="Cálculo 2 4 3 15 2" xfId="22285" xr:uid="{ACFB9F7D-39CE-4BF6-BD7F-0110753521C8}"/>
    <cellStyle name="Cálculo 2 4 3 15 3" xfId="39307" xr:uid="{62735B41-08A6-48D7-81FE-9B0FFD40C8DC}"/>
    <cellStyle name="Cálculo 2 4 3 16" xfId="5398" xr:uid="{67FA960D-CF9C-4E2F-BBD1-14950445C2DF}"/>
    <cellStyle name="Cálculo 2 4 3 16 2" xfId="22653" xr:uid="{DCCFC9EC-65C2-48B6-AC14-B1F592132FA4}"/>
    <cellStyle name="Cálculo 2 4 3 16 3" xfId="39675" xr:uid="{B162E73E-2A0C-464C-83DE-6BB1EC5D4C81}"/>
    <cellStyle name="Cálculo 2 4 3 17" xfId="5116" xr:uid="{08EFDC61-E2CC-4D85-96CB-83AC5C410BE9}"/>
    <cellStyle name="Cálculo 2 4 3 17 2" xfId="22371" xr:uid="{D3E77DCF-90AA-4D0B-9376-2748314228FB}"/>
    <cellStyle name="Cálculo 2 4 3 17 3" xfId="39393" xr:uid="{E1B5BA60-BC15-4DCD-813C-868D71990A38}"/>
    <cellStyle name="Cálculo 2 4 3 18" xfId="6029" xr:uid="{9F05C8B3-5FF3-4C6D-B6C7-937018C29EB5}"/>
    <cellStyle name="Cálculo 2 4 3 18 2" xfId="23284" xr:uid="{EB9E51A6-F01A-4A79-8531-A6541E17B9A9}"/>
    <cellStyle name="Cálculo 2 4 3 18 3" xfId="40306" xr:uid="{3913A770-5625-4C5C-9B9C-F473271D7A42}"/>
    <cellStyle name="Cálculo 2 4 3 19" xfId="6344" xr:uid="{23023D09-AF21-4B54-91BF-CC71D75BA791}"/>
    <cellStyle name="Cálculo 2 4 3 19 2" xfId="23599" xr:uid="{EC9A5A50-C69A-4CE8-98D2-E92048F70461}"/>
    <cellStyle name="Cálculo 2 4 3 19 3" xfId="40621" xr:uid="{1B544F2E-E9F9-4CE1-8948-DA073D005411}"/>
    <cellStyle name="Cálculo 2 4 3 2" xfId="1019" xr:uid="{0B7F2BEA-A5A7-49A4-96D2-37E4E221D487}"/>
    <cellStyle name="Cálculo 2 4 3 2 2" xfId="18274" xr:uid="{6C563198-C602-42D0-BAF4-AFFD961C449D}"/>
    <cellStyle name="Cálculo 2 4 3 2 3" xfId="35296" xr:uid="{C71FEA0E-1C02-458D-B05D-345406CE0532}"/>
    <cellStyle name="Cálculo 2 4 3 20" xfId="6659" xr:uid="{62A1B163-32E5-4A7F-BAEE-B081F8E10E4A}"/>
    <cellStyle name="Cálculo 2 4 3 20 2" xfId="23914" xr:uid="{EB93B47B-C5A2-48A7-8C60-594D2E3FFF23}"/>
    <cellStyle name="Cálculo 2 4 3 20 3" xfId="40936" xr:uid="{7A08F68B-F8B6-410F-8F72-ED7CB482DBCF}"/>
    <cellStyle name="Cálculo 2 4 3 21" xfId="6971" xr:uid="{202FC59B-67D0-4E27-B7E7-13F4E854A5BE}"/>
    <cellStyle name="Cálculo 2 4 3 21 2" xfId="24226" xr:uid="{FFDDDB37-9C81-45B9-8516-5E1FD96DC65F}"/>
    <cellStyle name="Cálculo 2 4 3 21 3" xfId="41248" xr:uid="{67D73BAC-EEEE-478C-BED4-CECCAA555665}"/>
    <cellStyle name="Cálculo 2 4 3 22" xfId="7280" xr:uid="{037D7ADB-3A51-4512-8B78-3BB05B2C45EB}"/>
    <cellStyle name="Cálculo 2 4 3 22 2" xfId="24535" xr:uid="{AD4F954A-C51D-4E38-A3B8-134F6F3F5E74}"/>
    <cellStyle name="Cálculo 2 4 3 22 3" xfId="41557" xr:uid="{DA6DBC48-674D-48B5-95A6-139321565C52}"/>
    <cellStyle name="Cálculo 2 4 3 23" xfId="7590" xr:uid="{8FC4AE27-C47F-4ED9-B217-8E4606C5D4C6}"/>
    <cellStyle name="Cálculo 2 4 3 23 2" xfId="24845" xr:uid="{34A60397-3E8F-476E-92B6-F7C9D4199926}"/>
    <cellStyle name="Cálculo 2 4 3 23 3" xfId="41867" xr:uid="{B22FCBA4-5E61-4973-8A17-8DEB0D7424DA}"/>
    <cellStyle name="Cálculo 2 4 3 24" xfId="7900" xr:uid="{F8F30F66-D5E2-4284-898D-0D863C83CAA4}"/>
    <cellStyle name="Cálculo 2 4 3 24 2" xfId="25155" xr:uid="{89AD4522-5659-40E5-A177-D452E33A52AA}"/>
    <cellStyle name="Cálculo 2 4 3 24 3" xfId="42177" xr:uid="{7EA1A019-E176-4983-B858-88F3F11A4B35}"/>
    <cellStyle name="Cálculo 2 4 3 25" xfId="8213" xr:uid="{25902FFF-80D9-46F2-8260-E3DF213C6009}"/>
    <cellStyle name="Cálculo 2 4 3 25 2" xfId="25468" xr:uid="{F81BCD86-4FDC-4A11-8816-AACEBBDA88CA}"/>
    <cellStyle name="Cálculo 2 4 3 25 3" xfId="42490" xr:uid="{C920F37D-3EC3-400E-9548-8A14F40FC707}"/>
    <cellStyle name="Cálculo 2 4 3 26" xfId="8523" xr:uid="{3F48F463-E85E-4104-8AF6-CA3289F7B2ED}"/>
    <cellStyle name="Cálculo 2 4 3 26 2" xfId="25778" xr:uid="{05A83F81-1E37-4D1E-9F11-CF4CD21F8D5E}"/>
    <cellStyle name="Cálculo 2 4 3 26 3" xfId="42800" xr:uid="{A2339086-B3F2-4942-9829-6EBECA0B5F17}"/>
    <cellStyle name="Cálculo 2 4 3 27" xfId="8831" xr:uid="{17C075BB-BF8F-472C-A153-9250DA101900}"/>
    <cellStyle name="Cálculo 2 4 3 27 2" xfId="26086" xr:uid="{0DEB5DFC-14B2-4E02-A6BE-01E84956C598}"/>
    <cellStyle name="Cálculo 2 4 3 27 3" xfId="43108" xr:uid="{4796BF63-801A-43B6-82C8-5110F5B5A394}"/>
    <cellStyle name="Cálculo 2 4 3 28" xfId="8810" xr:uid="{2F62D2A4-33A5-4585-AD0B-56E0DAA5F129}"/>
    <cellStyle name="Cálculo 2 4 3 28 2" xfId="26065" xr:uid="{6788CB38-0978-4A91-96E1-31B95B035BFF}"/>
    <cellStyle name="Cálculo 2 4 3 28 3" xfId="43087" xr:uid="{83F112EA-889D-40DC-8896-7016B273F029}"/>
    <cellStyle name="Cálculo 2 4 3 29" xfId="9455" xr:uid="{628AE6A6-0CC0-423A-A79A-6614CED5869B}"/>
    <cellStyle name="Cálculo 2 4 3 29 2" xfId="26710" xr:uid="{FF067BE9-DA86-44F2-B2D2-FD207C32BD20}"/>
    <cellStyle name="Cálculo 2 4 3 29 3" xfId="43732" xr:uid="{6FDFCF8D-51BF-4EC3-ADD1-E607A26E416E}"/>
    <cellStyle name="Cálculo 2 4 3 3" xfId="1317" xr:uid="{FC7312EC-74BE-4294-9E6B-90A61D5095B6}"/>
    <cellStyle name="Cálculo 2 4 3 3 2" xfId="18572" xr:uid="{A1746E6E-E25E-442E-8B27-BCBAC346DC62}"/>
    <cellStyle name="Cálculo 2 4 3 3 3" xfId="35594" xr:uid="{EE683BF1-3331-46B2-B704-F90EB0D69C99}"/>
    <cellStyle name="Cálculo 2 4 3 30" xfId="9756" xr:uid="{BE1AD037-E0ED-4ABD-A6C8-F505BC8ECEE4}"/>
    <cellStyle name="Cálculo 2 4 3 30 2" xfId="27011" xr:uid="{79543C5A-3E64-46EC-9C4B-C77A3FCAA5B6}"/>
    <cellStyle name="Cálculo 2 4 3 30 3" xfId="44033" xr:uid="{7BD7D09B-7343-48F6-BBDF-7FF5CF46D87F}"/>
    <cellStyle name="Cálculo 2 4 3 31" xfId="10056" xr:uid="{DB2081FB-B09F-454C-9FBC-7B13DE1EA1AD}"/>
    <cellStyle name="Cálculo 2 4 3 31 2" xfId="27311" xr:uid="{02AE8511-E093-4F9A-80E1-45FAA3E860A8}"/>
    <cellStyle name="Cálculo 2 4 3 31 3" xfId="44333" xr:uid="{843D4541-FF33-4DF8-8DBC-4C949C919AE8}"/>
    <cellStyle name="Cálculo 2 4 3 32" xfId="10349" xr:uid="{A8C0DC45-0102-4DE0-9B92-CB17FE4EBCCA}"/>
    <cellStyle name="Cálculo 2 4 3 32 2" xfId="27604" xr:uid="{4C25D01C-6B14-42BB-BFB3-FA49B8554D54}"/>
    <cellStyle name="Cálculo 2 4 3 32 3" xfId="44626" xr:uid="{02A473A9-F8F0-4242-A6AD-6FE8A6284DBB}"/>
    <cellStyle name="Cálculo 2 4 3 33" xfId="10642" xr:uid="{660884C3-C4E3-474D-A1E8-209F40ED9860}"/>
    <cellStyle name="Cálculo 2 4 3 33 2" xfId="27897" xr:uid="{3FD78FB7-902C-4F11-B535-883F8FC31B81}"/>
    <cellStyle name="Cálculo 2 4 3 33 3" xfId="44919" xr:uid="{95F50D4B-0154-4D22-A419-37DDEC443F6B}"/>
    <cellStyle name="Cálculo 2 4 3 34" xfId="10927" xr:uid="{AA1CAB85-0717-4E6E-9C92-7A2548CEE896}"/>
    <cellStyle name="Cálculo 2 4 3 34 2" xfId="28182" xr:uid="{FBC61B8D-C813-490D-A164-0CDA981E949E}"/>
    <cellStyle name="Cálculo 2 4 3 34 3" xfId="45204" xr:uid="{BD2A440F-92F5-4A00-AB87-A1DC77BE54EF}"/>
    <cellStyle name="Cálculo 2 4 3 35" xfId="11197" xr:uid="{8457B96A-5A45-4E51-9892-E02FC5A1C986}"/>
    <cellStyle name="Cálculo 2 4 3 35 2" xfId="28452" xr:uid="{901BAF81-1720-4197-A8B0-7E8559A79E51}"/>
    <cellStyle name="Cálculo 2 4 3 35 3" xfId="45474" xr:uid="{F8A64165-C200-432D-BCD6-5760CB3D1D8F}"/>
    <cellStyle name="Cálculo 2 4 3 36" xfId="11448" xr:uid="{A6192172-33F1-458D-AD4E-2535599D6D02}"/>
    <cellStyle name="Cálculo 2 4 3 36 2" xfId="28703" xr:uid="{74D25904-B697-4AD0-8487-29F910B25C8D}"/>
    <cellStyle name="Cálculo 2 4 3 36 3" xfId="45725" xr:uid="{93185AC6-DF77-44D7-8C18-47BEF4FD53B1}"/>
    <cellStyle name="Cálculo 2 4 3 37" xfId="11957" xr:uid="{7D13EDAB-8D58-4644-927F-D019D91A648A}"/>
    <cellStyle name="Cálculo 2 4 3 37 2" xfId="29212" xr:uid="{A4DECA90-3891-4256-8994-0E3A49570CBA}"/>
    <cellStyle name="Cálculo 2 4 3 37 3" xfId="46136" xr:uid="{FE737AA1-FFE9-4D50-8779-930191025C70}"/>
    <cellStyle name="Cálculo 2 4 3 38" xfId="12424" xr:uid="{DB74CF90-F85B-4F91-A2EE-6CB97B03E6C7}"/>
    <cellStyle name="Cálculo 2 4 3 38 2" xfId="29679" xr:uid="{392C3522-D7CF-4C30-BB7D-31723960B8C2}"/>
    <cellStyle name="Cálculo 2 4 3 38 3" xfId="46549" xr:uid="{B5F1BE52-7106-47BB-AA9E-F8774E309B0B}"/>
    <cellStyle name="Cálculo 2 4 3 39" xfId="12734" xr:uid="{A33F1C86-7245-42B7-9697-41BDEADC9148}"/>
    <cellStyle name="Cálculo 2 4 3 39 2" xfId="29989" xr:uid="{ACF85445-56B4-4820-A58B-C2797EBBF5E7}"/>
    <cellStyle name="Cálculo 2 4 3 39 3" xfId="46859" xr:uid="{CDF4AE81-6D11-4C1F-BF06-C6B797893F68}"/>
    <cellStyle name="Cálculo 2 4 3 4" xfId="1668" xr:uid="{1FDA54D3-F46D-4ACA-B01D-B9F4087938CE}"/>
    <cellStyle name="Cálculo 2 4 3 4 2" xfId="18923" xr:uid="{70B18AAA-EDD7-41D9-B0D6-BDE839473983}"/>
    <cellStyle name="Cálculo 2 4 3 4 3" xfId="35945" xr:uid="{ED261484-37BA-4A7F-ABEB-73E48A20A375}"/>
    <cellStyle name="Cálculo 2 4 3 40" xfId="12805" xr:uid="{AA87AC9F-FA9E-4FEE-B6FE-A2FC9AE35858}"/>
    <cellStyle name="Cálculo 2 4 3 40 2" xfId="30060" xr:uid="{34244F7C-2FB3-4A0E-ACC1-B1C03BAE5110}"/>
    <cellStyle name="Cálculo 2 4 3 40 3" xfId="46930" xr:uid="{6EDC7408-5815-4756-A484-972D33A7F93C}"/>
    <cellStyle name="Cálculo 2 4 3 41" xfId="13200" xr:uid="{1ED94529-5B5D-4CBE-9D42-A11E6823A597}"/>
    <cellStyle name="Cálculo 2 4 3 41 2" xfId="30455" xr:uid="{F04E0487-CDBC-447E-9499-95D1511A255D}"/>
    <cellStyle name="Cálculo 2 4 3 41 3" xfId="47325" xr:uid="{A366E8BF-A27D-43FD-AD4C-6844D269626A}"/>
    <cellStyle name="Cálculo 2 4 3 42" xfId="13674" xr:uid="{8850960F-CFB1-4FD3-8860-5F87FE571ED3}"/>
    <cellStyle name="Cálculo 2 4 3 42 2" xfId="30929" xr:uid="{5A3245FE-0F99-49FA-99CC-F4F87BB18425}"/>
    <cellStyle name="Cálculo 2 4 3 42 3" xfId="47799" xr:uid="{1365C226-CBAE-4715-85C2-037EC68E38F5}"/>
    <cellStyle name="Cálculo 2 4 3 43" xfId="13984" xr:uid="{8F36E569-31CB-44FB-A4CD-9BDCC36F866C}"/>
    <cellStyle name="Cálculo 2 4 3 43 2" xfId="31239" xr:uid="{1CF66AA3-22C8-43F0-9E3D-927672F86371}"/>
    <cellStyle name="Cálculo 2 4 3 43 3" xfId="48109" xr:uid="{A53F7F73-22D2-40E2-9B8C-BEE657F657CF}"/>
    <cellStyle name="Cálculo 2 4 3 44" xfId="13008" xr:uid="{77FC1358-C036-416B-8829-478E2E79EF32}"/>
    <cellStyle name="Cálculo 2 4 3 44 2" xfId="30263" xr:uid="{455FB24A-8E4D-4A38-B54E-5CFAF5180C5C}"/>
    <cellStyle name="Cálculo 2 4 3 44 3" xfId="47133" xr:uid="{CDCF943D-2977-499B-8BF4-BCAC598AC5B7}"/>
    <cellStyle name="Cálculo 2 4 3 45" xfId="14612" xr:uid="{1B8E8C8A-32D6-43FA-B854-699CDB902BE6}"/>
    <cellStyle name="Cálculo 2 4 3 45 2" xfId="31867" xr:uid="{A888C3B3-3E58-4243-AFD1-3C3F7AAFED37}"/>
    <cellStyle name="Cálculo 2 4 3 45 3" xfId="48737" xr:uid="{C3FD31B6-80BE-4E0E-9070-FFAD3FF8C879}"/>
    <cellStyle name="Cálculo 2 4 3 46" xfId="14874" xr:uid="{CA3AAB8D-B1B7-410A-AC0C-E322111D1D3A}"/>
    <cellStyle name="Cálculo 2 4 3 46 2" xfId="32129" xr:uid="{6A57CE52-95B6-49E9-95B2-D8AD29060244}"/>
    <cellStyle name="Cálculo 2 4 3 46 3" xfId="48999" xr:uid="{A55F0F23-BAF8-48CC-9CC1-9811630C5454}"/>
    <cellStyle name="Cálculo 2 4 3 47" xfId="15186" xr:uid="{E0ED3ECA-F6DA-4312-B796-9DD03935D020}"/>
    <cellStyle name="Cálculo 2 4 3 47 2" xfId="32441" xr:uid="{0D193874-BDE3-4D74-AEBC-E56F8D5A650F}"/>
    <cellStyle name="Cálculo 2 4 3 47 3" xfId="49311" xr:uid="{4A168C68-DA7C-4457-B7E9-A08EF9D3783A}"/>
    <cellStyle name="Cálculo 2 4 3 48" xfId="15493" xr:uid="{DE46775B-CDEA-4283-B0FC-53C1B71664DA}"/>
    <cellStyle name="Cálculo 2 4 3 48 2" xfId="32748" xr:uid="{1DB673EA-BC94-4C83-9237-1A1BB4E8B2CB}"/>
    <cellStyle name="Cálculo 2 4 3 48 3" xfId="49618" xr:uid="{E1BE2A80-117E-4477-9BA8-E1B58B639F33}"/>
    <cellStyle name="Cálculo 2 4 3 49" xfId="15792" xr:uid="{964171FF-0DAD-4297-A421-7C96D834E0EF}"/>
    <cellStyle name="Cálculo 2 4 3 49 2" xfId="33047" xr:uid="{934C8867-A48B-4BFF-9014-F8478B4DD812}"/>
    <cellStyle name="Cálculo 2 4 3 49 3" xfId="49917" xr:uid="{1FD8524C-07E9-48C3-9A88-CF2761B5A751}"/>
    <cellStyle name="Cálculo 2 4 3 5" xfId="1981" xr:uid="{1EFC7DA5-1FD2-41C5-A574-08E41E6ACA0A}"/>
    <cellStyle name="Cálculo 2 4 3 5 2" xfId="19236" xr:uid="{88DA5219-F162-4F9A-8075-DC5E9ED6F0C2}"/>
    <cellStyle name="Cálculo 2 4 3 5 3" xfId="36258" xr:uid="{620F1AC7-BADB-48DF-8B3E-7BEA3B839AF7}"/>
    <cellStyle name="Cálculo 2 4 3 50" xfId="16088" xr:uid="{A920BBDB-3F3C-4394-8B6C-E1A37DB6734A}"/>
    <cellStyle name="Cálculo 2 4 3 50 2" xfId="33343" xr:uid="{215A5172-75AF-44E5-9006-16FDBB7186C3}"/>
    <cellStyle name="Cálculo 2 4 3 50 3" xfId="50213" xr:uid="{830060E8-A4E0-4C78-A420-F710686E7722}"/>
    <cellStyle name="Cálculo 2 4 3 51" xfId="16375" xr:uid="{9DA2896F-A460-4624-BCC8-DE2AD7159D29}"/>
    <cellStyle name="Cálculo 2 4 3 51 2" xfId="33630" xr:uid="{02C1D736-EE8D-4FA3-8C59-322D33F18572}"/>
    <cellStyle name="Cálculo 2 4 3 51 3" xfId="50500" xr:uid="{36F867C6-B49A-473C-9B7B-0B0D1DE0E847}"/>
    <cellStyle name="Cálculo 2 4 3 52" xfId="16650" xr:uid="{3127A171-C142-4317-8CD7-F30A07C251E4}"/>
    <cellStyle name="Cálculo 2 4 3 52 2" xfId="33905" xr:uid="{93107EAD-BF99-482D-9FB5-A389C8FD3758}"/>
    <cellStyle name="Cálculo 2 4 3 52 3" xfId="50775" xr:uid="{FCB3C9AA-4AD0-449D-86CA-9E93D7341BF5}"/>
    <cellStyle name="Cálculo 2 4 3 53" xfId="16914" xr:uid="{C8C0CF39-CE1E-4B06-A98F-BCE044DE50EE}"/>
    <cellStyle name="Cálculo 2 4 3 53 2" xfId="34169" xr:uid="{EF78580F-1812-4A0C-833B-C3169FB734D2}"/>
    <cellStyle name="Cálculo 2 4 3 53 3" xfId="51039" xr:uid="{CD4C5B59-5506-4DD9-8DA6-7D964DAEE6C4}"/>
    <cellStyle name="Cálculo 2 4 3 54" xfId="17165" xr:uid="{DDA228DC-A917-4F7C-8388-B5655C45CCCE}"/>
    <cellStyle name="Cálculo 2 4 3 54 2" xfId="34420" xr:uid="{D5D37AE6-111F-401A-9379-AFD5DDD56A25}"/>
    <cellStyle name="Cálculo 2 4 3 54 3" xfId="51290" xr:uid="{CD73A1EC-B5DA-43A6-A398-2083BB65BF7E}"/>
    <cellStyle name="Cálculo 2 4 3 55" xfId="17817" xr:uid="{9854C38B-90B5-4E6C-B223-E72AAC0ABFAA}"/>
    <cellStyle name="Cálculo 2 4 3 56" xfId="34893" xr:uid="{4D58A116-624E-430C-BEE5-897A1C7A6626}"/>
    <cellStyle name="Cálculo 2 4 3 6" xfId="2291" xr:uid="{C9CE6154-174C-4936-826C-AAA420920D06}"/>
    <cellStyle name="Cálculo 2 4 3 6 2" xfId="19546" xr:uid="{74F7B4B0-F23F-4D99-B106-82D290B9CAB2}"/>
    <cellStyle name="Cálculo 2 4 3 6 3" xfId="36568" xr:uid="{B1F18936-8CD9-4747-BCAF-FE37DBA88B2E}"/>
    <cellStyle name="Cálculo 2 4 3 7" xfId="2601" xr:uid="{1B47761A-999E-4741-9C3A-E9D15F57DEA0}"/>
    <cellStyle name="Cálculo 2 4 3 7 2" xfId="19856" xr:uid="{3A3FD84C-02FF-469E-ABCA-6240429942FA}"/>
    <cellStyle name="Cálculo 2 4 3 7 3" xfId="36878" xr:uid="{4853E0DD-A755-4ED5-8CF0-8D19A1E8D095}"/>
    <cellStyle name="Cálculo 2 4 3 8" xfId="2908" xr:uid="{DEEC87A7-CA74-4549-8340-6E9E74663BC6}"/>
    <cellStyle name="Cálculo 2 4 3 8 2" xfId="20163" xr:uid="{5C197173-CF7C-4C2C-82D8-35D624253B80}"/>
    <cellStyle name="Cálculo 2 4 3 8 3" xfId="37185" xr:uid="{F73E662E-58E1-426A-A570-D026FA5BEB40}"/>
    <cellStyle name="Cálculo 2 4 3 9" xfId="3216" xr:uid="{7420480F-D7BB-45BE-B4E4-D76EEE72EAF5}"/>
    <cellStyle name="Cálculo 2 4 3 9 2" xfId="20471" xr:uid="{C1047D62-BF25-4A3A-B461-BE2AB4A4EF74}"/>
    <cellStyle name="Cálculo 2 4 3 9 3" xfId="37493" xr:uid="{7C5CA090-1388-4890-8CD9-0C7E9036AE56}"/>
    <cellStyle name="Cálculo 2 4 30" xfId="6445" xr:uid="{A967595D-68A4-4CDA-89AC-42DFB8A4AC80}"/>
    <cellStyle name="Cálculo 2 4 30 2" xfId="23700" xr:uid="{D7EFD4EC-09EC-4A29-8DFA-51852BD1C48F}"/>
    <cellStyle name="Cálculo 2 4 30 3" xfId="40722" xr:uid="{3755EFA7-1B39-4B29-8384-5D3D411DBEA5}"/>
    <cellStyle name="Cálculo 2 4 31" xfId="6722" xr:uid="{4EEC1778-4849-4D6F-B485-23AAB6AECF13}"/>
    <cellStyle name="Cálculo 2 4 31 2" xfId="23977" xr:uid="{40B7CBFA-9DAC-4BEC-8A3D-E992B884ACF2}"/>
    <cellStyle name="Cálculo 2 4 31 3" xfId="40999" xr:uid="{0C59A70F-9438-4A4A-8EDC-EF35211CF296}"/>
    <cellStyle name="Cálculo 2 4 32" xfId="8273" xr:uid="{CE6813E1-DCA2-4EB9-B86E-52D5ECF41BED}"/>
    <cellStyle name="Cálculo 2 4 32 2" xfId="25528" xr:uid="{35912A53-5CAF-4D0B-8B2E-6131762A0F6E}"/>
    <cellStyle name="Cálculo 2 4 32 3" xfId="42550" xr:uid="{921D49EA-85F3-48EB-9844-55AF74E79359}"/>
    <cellStyle name="Cálculo 2 4 33" xfId="8826" xr:uid="{5114DA6A-3E9B-4D32-91C3-1F30D3A0CC90}"/>
    <cellStyle name="Cálculo 2 4 33 2" xfId="26081" xr:uid="{AFA450E5-4BF4-40D2-A248-9A73FC64D5BF}"/>
    <cellStyle name="Cálculo 2 4 33 3" xfId="43103" xr:uid="{C65745B0-0A92-40EE-BCB5-42AE0BAAC893}"/>
    <cellStyle name="Cálculo 2 4 34" xfId="9214" xr:uid="{6C0A0889-B111-46A9-BFC7-C8EEAC4D050D}"/>
    <cellStyle name="Cálculo 2 4 34 2" xfId="26469" xr:uid="{0AF91895-E956-418E-B146-CDDF28DD351F}"/>
    <cellStyle name="Cálculo 2 4 34 3" xfId="43491" xr:uid="{FFF178CE-43A5-411B-973D-29821EBF867E}"/>
    <cellStyle name="Cálculo 2 4 35" xfId="9100" xr:uid="{643E2827-0FCF-497F-9E68-2344853B5F8C}"/>
    <cellStyle name="Cálculo 2 4 35 2" xfId="26355" xr:uid="{132C3DEA-98BF-4AE9-9801-1C62CC3861EE}"/>
    <cellStyle name="Cálculo 2 4 35 3" xfId="43377" xr:uid="{3E6E25A8-1961-4C87-8646-3CB9026F7161}"/>
    <cellStyle name="Cálculo 2 4 36" xfId="9514" xr:uid="{443026FE-F982-417E-9453-FDB14621A63D}"/>
    <cellStyle name="Cálculo 2 4 36 2" xfId="26769" xr:uid="{7A0465BB-6F49-45A9-9FF9-AC27E0BF247D}"/>
    <cellStyle name="Cálculo 2 4 36 3" xfId="43791" xr:uid="{46EDFA57-748C-47CE-9517-03CC04A1C972}"/>
    <cellStyle name="Cálculo 2 4 37" xfId="9809" xr:uid="{A86B1D86-8E35-4FF2-AEC5-5E3884D5ED73}"/>
    <cellStyle name="Cálculo 2 4 37 2" xfId="27064" xr:uid="{46E4022B-2FA4-4934-82CA-3E0C6E1CAE53}"/>
    <cellStyle name="Cálculo 2 4 37 3" xfId="44086" xr:uid="{43D0B95A-64AF-45B9-A490-6C1E895483F3}"/>
    <cellStyle name="Cálculo 2 4 38" xfId="9313" xr:uid="{35961891-BE90-4D82-BF51-D38419EF7FCE}"/>
    <cellStyle name="Cálculo 2 4 38 2" xfId="26568" xr:uid="{DAF96002-D466-4830-86D3-B4754A160EC1}"/>
    <cellStyle name="Cálculo 2 4 38 3" xfId="43590" xr:uid="{BD9DD818-27C9-4DC5-8694-9B4ED94601B5}"/>
    <cellStyle name="Cálculo 2 4 39" xfId="10412" xr:uid="{DAE496BF-AB54-4AD6-90DB-BE6982605B78}"/>
    <cellStyle name="Cálculo 2 4 39 2" xfId="27667" xr:uid="{F7F2A7A8-EB0C-45B8-879E-E4F26B9A6AD5}"/>
    <cellStyle name="Cálculo 2 4 39 3" xfId="44689" xr:uid="{DB888ED8-59DE-4992-A1AE-3797910ED042}"/>
    <cellStyle name="Cálculo 2 4 4" xfId="692" xr:uid="{CC51F7D5-1F69-4C98-90B4-47D5C3D6EBE6}"/>
    <cellStyle name="Cálculo 2 4 4 10" xfId="3654" xr:uid="{D6E8AA57-035C-499E-AABC-66652AC59DD5}"/>
    <cellStyle name="Cálculo 2 4 4 10 2" xfId="20909" xr:uid="{57859DF1-92CA-4350-BA3B-C656B5A5556F}"/>
    <cellStyle name="Cálculo 2 4 4 10 3" xfId="37931" xr:uid="{2F2234F5-5D56-4499-B4AB-2CAD8BB3639B}"/>
    <cellStyle name="Cálculo 2 4 4 11" xfId="3961" xr:uid="{2AA76788-F443-4201-8E3F-50C659491F41}"/>
    <cellStyle name="Cálculo 2 4 4 11 2" xfId="21216" xr:uid="{F8DD35D7-24B1-45DE-85BE-B4076A65D6D7}"/>
    <cellStyle name="Cálculo 2 4 4 11 3" xfId="38238" xr:uid="{77F18DF4-B6A6-4190-B9B7-A190BBB1549F}"/>
    <cellStyle name="Cálculo 2 4 4 12" xfId="4262" xr:uid="{3AECDF60-9EF2-459F-8DCA-34A25408A757}"/>
    <cellStyle name="Cálculo 2 4 4 12 2" xfId="21517" xr:uid="{DFD11140-C906-4E82-912D-A9A8D719DE65}"/>
    <cellStyle name="Cálculo 2 4 4 12 3" xfId="38539" xr:uid="{825AD2E1-1A84-4AE7-99BE-026038F9D6BF}"/>
    <cellStyle name="Cálculo 2 4 4 13" xfId="4560" xr:uid="{E8BA906B-8EB8-4412-BFA6-CA3445E80798}"/>
    <cellStyle name="Cálculo 2 4 4 13 2" xfId="21815" xr:uid="{266DC715-E340-4CEC-938F-47FF231E5FC9}"/>
    <cellStyle name="Cálculo 2 4 4 13 3" xfId="38837" xr:uid="{1B5BAC55-1A5B-4420-BEDB-6ECEDADBA094}"/>
    <cellStyle name="Cálculo 2 4 4 14" xfId="4859" xr:uid="{785C1FC0-1B0E-4DFD-8D32-7DE2CEBF309B}"/>
    <cellStyle name="Cálculo 2 4 4 14 2" xfId="22114" xr:uid="{9103EB8E-167E-4A5D-B351-3135DEF768D8}"/>
    <cellStyle name="Cálculo 2 4 4 14 3" xfId="39136" xr:uid="{D917B50D-200F-4C32-9EA5-4D8518A58F13}"/>
    <cellStyle name="Cálculo 2 4 4 15" xfId="5141" xr:uid="{4B37A655-86B0-4DB7-8A21-07B34B1094FA}"/>
    <cellStyle name="Cálculo 2 4 4 15 2" xfId="22396" xr:uid="{1C11157A-CE26-4E45-9052-92A5E8FFD6D7}"/>
    <cellStyle name="Cálculo 2 4 4 15 3" xfId="39418" xr:uid="{F804C13F-DC7C-435A-8A33-97C99BFBE3D8}"/>
    <cellStyle name="Cálculo 2 4 4 16" xfId="5528" xr:uid="{AA8298EF-5D28-46F4-B0C8-5E232D843D10}"/>
    <cellStyle name="Cálculo 2 4 4 16 2" xfId="22783" xr:uid="{0995FB2D-0590-47A5-A49C-4E3F4BDB9749}"/>
    <cellStyle name="Cálculo 2 4 4 16 3" xfId="39805" xr:uid="{3DD49182-DC92-4A8E-913D-2C3732C3097D}"/>
    <cellStyle name="Cálculo 2 4 4 17" xfId="5752" xr:uid="{85523CDC-C1F0-4609-B1DD-C5D7B27A9D51}"/>
    <cellStyle name="Cálculo 2 4 4 17 2" xfId="23007" xr:uid="{6564ADD9-AF98-41F0-80E1-135AF2A37428}"/>
    <cellStyle name="Cálculo 2 4 4 17 3" xfId="40029" xr:uid="{3CFD0309-FFB7-48C6-881F-12B8C41DF9ED}"/>
    <cellStyle name="Cálculo 2 4 4 18" xfId="6159" xr:uid="{6F6EE849-38C9-4B4B-9F54-B9561E0500B3}"/>
    <cellStyle name="Cálculo 2 4 4 18 2" xfId="23414" xr:uid="{B0F09064-3777-4ECA-87C2-B524D9F186BE}"/>
    <cellStyle name="Cálculo 2 4 4 18 3" xfId="40436" xr:uid="{78AF2CF2-FF9E-4395-A60D-F60453F30148}"/>
    <cellStyle name="Cálculo 2 4 4 19" xfId="6474" xr:uid="{08138B6A-58D9-408A-8BED-046D12AC8A58}"/>
    <cellStyle name="Cálculo 2 4 4 19 2" xfId="23729" xr:uid="{09790B75-0144-4F38-B1CB-6CBD5E67FC55}"/>
    <cellStyle name="Cálculo 2 4 4 19 3" xfId="40751" xr:uid="{E0AD0D28-BCDA-4E7C-9693-D4D2F3CB30E9}"/>
    <cellStyle name="Cálculo 2 4 4 2" xfId="1141" xr:uid="{D8424069-F8BE-4A57-B103-D915F281F741}"/>
    <cellStyle name="Cálculo 2 4 4 2 2" xfId="18396" xr:uid="{B958151C-CC26-4871-BC34-6D24CB4EA45E}"/>
    <cellStyle name="Cálculo 2 4 4 2 3" xfId="35418" xr:uid="{645AA1B6-6FB3-4846-A306-ECB7E20E6EDB}"/>
    <cellStyle name="Cálculo 2 4 4 20" xfId="6789" xr:uid="{A10AC2F7-B06D-41CB-A463-1BF479AE4CA1}"/>
    <cellStyle name="Cálculo 2 4 4 20 2" xfId="24044" xr:uid="{E40C2FE8-A2BB-42D0-ACC2-0F04053644FE}"/>
    <cellStyle name="Cálculo 2 4 4 20 3" xfId="41066" xr:uid="{C31B054B-C9CB-4F5C-94EE-C22A57B28E1F}"/>
    <cellStyle name="Cálculo 2 4 4 21" xfId="7100" xr:uid="{D0AEB725-31DB-4E17-98EC-1EC86E99DEA2}"/>
    <cellStyle name="Cálculo 2 4 4 21 2" xfId="24355" xr:uid="{8EA6CFA8-CA28-4D8C-BADF-1ED944C257CC}"/>
    <cellStyle name="Cálculo 2 4 4 21 3" xfId="41377" xr:uid="{28F66550-53B9-4C21-9234-E88FF20989E8}"/>
    <cellStyle name="Cálculo 2 4 4 22" xfId="7410" xr:uid="{B9A2DDC2-78F7-4447-8714-69E9157C825B}"/>
    <cellStyle name="Cálculo 2 4 4 22 2" xfId="24665" xr:uid="{2044F0BE-DAEB-4606-9151-C3928D68F2EC}"/>
    <cellStyle name="Cálculo 2 4 4 22 3" xfId="41687" xr:uid="{6C742C60-DA9A-4DFB-BF91-33721CC6D669}"/>
    <cellStyle name="Cálculo 2 4 4 23" xfId="7720" xr:uid="{F5C137C2-A179-42B6-BD42-6E23092A6418}"/>
    <cellStyle name="Cálculo 2 4 4 23 2" xfId="24975" xr:uid="{B7EA56E7-11C8-41E5-985C-982EF6E07C8A}"/>
    <cellStyle name="Cálculo 2 4 4 23 3" xfId="41997" xr:uid="{B5ED56B6-E81E-48A7-A5E2-94B5371A4622}"/>
    <cellStyle name="Cálculo 2 4 4 24" xfId="8030" xr:uid="{6E8E7FFE-D094-4963-897C-71F78A45C651}"/>
    <cellStyle name="Cálculo 2 4 4 24 2" xfId="25285" xr:uid="{DA2DD96D-3E07-495D-BAA2-1BF0C945E264}"/>
    <cellStyle name="Cálculo 2 4 4 24 3" xfId="42307" xr:uid="{43A20BCA-CCD7-4C6C-B0BF-191CE003DA92}"/>
    <cellStyle name="Cálculo 2 4 4 25" xfId="8343" xr:uid="{7608BD69-2F20-40F4-B20A-0F87A816C356}"/>
    <cellStyle name="Cálculo 2 4 4 25 2" xfId="25598" xr:uid="{C47BB759-9CEE-411E-8183-AD51447BF319}"/>
    <cellStyle name="Cálculo 2 4 4 25 3" xfId="42620" xr:uid="{7DA1A8A5-FCE3-4156-B542-4539DE9A035A}"/>
    <cellStyle name="Cálculo 2 4 4 26" xfId="8651" xr:uid="{CADD5DEA-1407-43B5-8AD4-F37ECE843E07}"/>
    <cellStyle name="Cálculo 2 4 4 26 2" xfId="25906" xr:uid="{8226C0C1-8713-468E-A7C0-AFD484F8BE13}"/>
    <cellStyle name="Cálculo 2 4 4 26 3" xfId="42928" xr:uid="{7D4F7079-B6A4-44DD-8DD3-2A43F3114B3A}"/>
    <cellStyle name="Cálculo 2 4 4 27" xfId="8961" xr:uid="{6DEB7E0E-EAD5-4114-BF96-E9DFCF3BEF70}"/>
    <cellStyle name="Cálculo 2 4 4 27 2" xfId="26216" xr:uid="{E571D8DB-C034-475D-8BA6-851FA70B19F0}"/>
    <cellStyle name="Cálculo 2 4 4 27 3" xfId="43238" xr:uid="{646D50A2-7E06-4462-942C-829F033A7AA1}"/>
    <cellStyle name="Cálculo 2 4 4 28" xfId="9361" xr:uid="{CC504A25-25E5-4423-BE86-E7A73F4C5F40}"/>
    <cellStyle name="Cálculo 2 4 4 28 2" xfId="26616" xr:uid="{B3DFC8B2-FC9A-43AC-B6D4-327878309EDD}"/>
    <cellStyle name="Cálculo 2 4 4 28 3" xfId="43638" xr:uid="{798C9839-AA4A-4D39-B533-1862E2A260F8}"/>
    <cellStyle name="Cálculo 2 4 4 29" xfId="9583" xr:uid="{21F59A18-2174-43DB-9773-0A083F020B77}"/>
    <cellStyle name="Cálculo 2 4 4 29 2" xfId="26838" xr:uid="{EE574926-FA9D-4411-9625-53019D14DC25}"/>
    <cellStyle name="Cálculo 2 4 4 29 3" xfId="43860" xr:uid="{62E068C0-07E9-497E-B41F-71AFF0BF791F}"/>
    <cellStyle name="Cálculo 2 4 4 3" xfId="1432" xr:uid="{1E514590-62EC-49BA-8923-BA5A7CE4F67D}"/>
    <cellStyle name="Cálculo 2 4 4 3 2" xfId="18687" xr:uid="{0A9A5EA6-B707-498A-B151-977929143293}"/>
    <cellStyle name="Cálculo 2 4 4 3 3" xfId="35709" xr:uid="{DCE49A27-DA6B-4E09-A7CF-1E967FDD1216}"/>
    <cellStyle name="Cálculo 2 4 4 30" xfId="9878" xr:uid="{96B5E582-37CD-406D-B28D-91545231C198}"/>
    <cellStyle name="Cálculo 2 4 4 30 2" xfId="27133" xr:uid="{CC60E66F-B799-455A-B5F4-52155D4501A5}"/>
    <cellStyle name="Cálculo 2 4 4 30 3" xfId="44155" xr:uid="{CA790A24-FFDF-4C2E-B299-63202C01D4D2}"/>
    <cellStyle name="Cálculo 2 4 4 31" xfId="10178" xr:uid="{FA758DB0-E188-4884-A7B3-13747A17E5BB}"/>
    <cellStyle name="Cálculo 2 4 4 31 2" xfId="27433" xr:uid="{6E0CFBC1-F68F-4A1E-B21F-C4CE7BBCB3FD}"/>
    <cellStyle name="Cálculo 2 4 4 31 3" xfId="44455" xr:uid="{1C7BEB98-2557-440B-96E8-EE7DA77BD769}"/>
    <cellStyle name="Cálculo 2 4 4 32" xfId="10466" xr:uid="{B7EF752A-4774-4AC5-8737-444EF33051B7}"/>
    <cellStyle name="Cálculo 2 4 4 32 2" xfId="27721" xr:uid="{97CFBEA6-C190-45FF-B6AF-5412C3689105}"/>
    <cellStyle name="Cálculo 2 4 4 32 3" xfId="44743" xr:uid="{1DE43D39-CF43-4033-9057-1F5E951723BE}"/>
    <cellStyle name="Cálculo 2 4 4 33" xfId="10756" xr:uid="{FDEF5E01-E003-4792-9FAE-29AE62D296AB}"/>
    <cellStyle name="Cálculo 2 4 4 33 2" xfId="28011" xr:uid="{E1E06D36-AC61-4F9C-8C39-84D5E7FF404E}"/>
    <cellStyle name="Cálculo 2 4 4 33 3" xfId="45033" xr:uid="{418808C7-EADB-410F-A483-40F2F001B6CE}"/>
    <cellStyle name="Cálculo 2 4 4 34" xfId="11030" xr:uid="{C1254D0E-CC3F-458E-B2EC-A416D793C0FC}"/>
    <cellStyle name="Cálculo 2 4 4 34 2" xfId="28285" xr:uid="{1A445C17-850F-4EE1-939E-9AFB85A6AF9F}"/>
    <cellStyle name="Cálculo 2 4 4 34 3" xfId="45307" xr:uid="{1E8A468C-1F71-4CE3-A9B8-973E92EF2BC4}"/>
    <cellStyle name="Cálculo 2 4 4 35" xfId="11287" xr:uid="{7A6160D8-F1BC-480E-B6F6-6FD0166AFB27}"/>
    <cellStyle name="Cálculo 2 4 4 35 2" xfId="28542" xr:uid="{DF476E99-D600-4DE9-A4C4-B568DBA9B6F7}"/>
    <cellStyle name="Cálculo 2 4 4 35 3" xfId="45564" xr:uid="{9CF6D435-BFFE-496D-AA58-8114EF426FC7}"/>
    <cellStyle name="Cálculo 2 4 4 36" xfId="11524" xr:uid="{6DF862D5-4CF8-4CC9-9420-BD3421845C39}"/>
    <cellStyle name="Cálculo 2 4 4 36 2" xfId="28779" xr:uid="{3201AA1E-C1E2-4AB3-A6F6-67C6ED986649}"/>
    <cellStyle name="Cálculo 2 4 4 36 3" xfId="45801" xr:uid="{654387A9-BA6E-42D4-899E-B76AB9E44BFF}"/>
    <cellStyle name="Cálculo 2 4 4 37" xfId="12087" xr:uid="{96FCE019-7518-4BF1-AAB9-EE20CF97C03C}"/>
    <cellStyle name="Cálculo 2 4 4 37 2" xfId="29342" xr:uid="{96B3780F-52E5-4B0D-8712-4E36B35F7C0F}"/>
    <cellStyle name="Cálculo 2 4 4 37 3" xfId="46212" xr:uid="{74887C16-A9DF-4882-8A67-70D5DFD8588C}"/>
    <cellStyle name="Cálculo 2 4 4 38" xfId="12554" xr:uid="{914BC31B-4753-4209-A6FE-FC83AB463CEA}"/>
    <cellStyle name="Cálculo 2 4 4 38 2" xfId="29809" xr:uid="{95C72A31-443D-4B65-8306-D8966EDECB96}"/>
    <cellStyle name="Cálculo 2 4 4 38 3" xfId="46679" xr:uid="{B4B67165-2EA2-40EB-A5E4-58935AE0640C}"/>
    <cellStyle name="Cálculo 2 4 4 39" xfId="12864" xr:uid="{0E0A7F0E-6AE5-4E53-B869-C346592E168E}"/>
    <cellStyle name="Cálculo 2 4 4 39 2" xfId="30119" xr:uid="{D93A47D1-B7E8-467B-9E8D-24D10A57AC29}"/>
    <cellStyle name="Cálculo 2 4 4 39 3" xfId="46989" xr:uid="{4A0E2C6C-F1F6-4CD6-A066-C2830183670A}"/>
    <cellStyle name="Cálculo 2 4 4 4" xfId="1798" xr:uid="{7206878B-E54B-4BCA-9AC3-FA99D7ADC199}"/>
    <cellStyle name="Cálculo 2 4 4 4 2" xfId="19053" xr:uid="{930CFE32-1436-4257-AE5B-E463983287A2}"/>
    <cellStyle name="Cálculo 2 4 4 4 3" xfId="36075" xr:uid="{9DB1F298-60DB-4DCC-9515-20E4CDCACCAE}"/>
    <cellStyle name="Cálculo 2 4 4 40" xfId="13182" xr:uid="{EA8EABE1-768B-44A4-B854-9BECDDE6A5CE}"/>
    <cellStyle name="Cálculo 2 4 4 40 2" xfId="30437" xr:uid="{2CC38AF7-09BE-427F-88E4-00FEFAFC2101}"/>
    <cellStyle name="Cálculo 2 4 4 40 3" xfId="47307" xr:uid="{4251F9A5-29F9-4F0C-AC1E-665BAFF6A627}"/>
    <cellStyle name="Cálculo 2 4 4 41" xfId="13537" xr:uid="{4B509877-007D-49CB-A6AF-314752418D1B}"/>
    <cellStyle name="Cálculo 2 4 4 41 2" xfId="30792" xr:uid="{C2677A09-3443-444A-A113-35962A770837}"/>
    <cellStyle name="Cálculo 2 4 4 41 3" xfId="47662" xr:uid="{FE546871-CE19-4650-99E3-B5785E96E65A}"/>
    <cellStyle name="Cálculo 2 4 4 42" xfId="13804" xr:uid="{523A00B4-C80E-451E-8D12-CE6959EF4FF2}"/>
    <cellStyle name="Cálculo 2 4 4 42 2" xfId="31059" xr:uid="{69252B0C-BBAF-4A07-B3B6-B30E48BA9D94}"/>
    <cellStyle name="Cálculo 2 4 4 42 3" xfId="47929" xr:uid="{BF78DAD0-4A1F-405E-9BF1-45044194A802}"/>
    <cellStyle name="Cálculo 2 4 4 43" xfId="14114" xr:uid="{46839DAF-FD6B-4D97-B854-ECE4FDB88B0A}"/>
    <cellStyle name="Cálculo 2 4 4 43 2" xfId="31369" xr:uid="{FB084777-3EEA-4DED-8715-FB404D7940EF}"/>
    <cellStyle name="Cálculo 2 4 4 43 3" xfId="48239" xr:uid="{5A439613-7957-477A-A520-A22760164A23}"/>
    <cellStyle name="Cálculo 2 4 4 44" xfId="14470" xr:uid="{C4184289-F4FF-4B1F-AF7A-D7B6070BEA6A}"/>
    <cellStyle name="Cálculo 2 4 4 44 2" xfId="31725" xr:uid="{B62AE0C8-DB4E-4B9A-9A2A-B3C4F278B8AB}"/>
    <cellStyle name="Cálculo 2 4 4 44 3" xfId="48595" xr:uid="{4FEE4067-B126-4253-9235-648D0891C8AF}"/>
    <cellStyle name="Cálculo 2 4 4 45" xfId="14742" xr:uid="{2A3CF3C5-F9C2-48AD-9808-2B5348A79B31}"/>
    <cellStyle name="Cálculo 2 4 4 45 2" xfId="31997" xr:uid="{C3C78D47-E1B8-4DD5-A69B-8891101CE7C1}"/>
    <cellStyle name="Cálculo 2 4 4 45 3" xfId="48867" xr:uid="{7677904C-7E40-4590-8030-6365D5EEC400}"/>
    <cellStyle name="Cálculo 2 4 4 46" xfId="15004" xr:uid="{FA63BCB8-8522-4813-A303-A0BF5236E7A8}"/>
    <cellStyle name="Cálculo 2 4 4 46 2" xfId="32259" xr:uid="{5CC0A614-3F26-4AF0-940D-32BF065D9822}"/>
    <cellStyle name="Cálculo 2 4 4 46 3" xfId="49129" xr:uid="{10F19D24-83F9-465D-AE4B-B9D57A94749C}"/>
    <cellStyle name="Cálculo 2 4 4 47" xfId="15313" xr:uid="{DF26887C-026B-479A-8526-F37563C84663}"/>
    <cellStyle name="Cálculo 2 4 4 47 2" xfId="32568" xr:uid="{8CBF1782-FA2B-4EC6-B43F-9D08A3CCA27C}"/>
    <cellStyle name="Cálculo 2 4 4 47 3" xfId="49438" xr:uid="{9C8DEA1F-4979-4CCF-96B0-BA9D63958CF0}"/>
    <cellStyle name="Cálculo 2 4 4 48" xfId="15618" xr:uid="{59E49094-4FFA-4853-AF46-96A35A14497E}"/>
    <cellStyle name="Cálculo 2 4 4 48 2" xfId="32873" xr:uid="{CD5A3135-A18E-455E-99F6-69510B538F2C}"/>
    <cellStyle name="Cálculo 2 4 4 48 3" xfId="49743" xr:uid="{7AECC7C4-4EE0-4EEA-828A-95F2AE3A9876}"/>
    <cellStyle name="Cálculo 2 4 4 49" xfId="15914" xr:uid="{143FDE25-3145-4D77-8AF9-A7737D620C1A}"/>
    <cellStyle name="Cálculo 2 4 4 49 2" xfId="33169" xr:uid="{7C5C3213-32B1-4C1D-B932-F157E6D0BEE4}"/>
    <cellStyle name="Cálculo 2 4 4 49 3" xfId="50039" xr:uid="{F35C895F-E083-41E4-82FC-EFA6CC89BBE9}"/>
    <cellStyle name="Cálculo 2 4 4 5" xfId="2111" xr:uid="{144F465D-CC1E-4C2D-8ADC-F13CA2960283}"/>
    <cellStyle name="Cálculo 2 4 4 5 2" xfId="19366" xr:uid="{3CC7C875-8E2E-4A72-BDBB-8C73CAC2F878}"/>
    <cellStyle name="Cálculo 2 4 4 5 3" xfId="36388" xr:uid="{DCB1570C-4327-4239-AF66-F15F6CE26DAA}"/>
    <cellStyle name="Cálculo 2 4 4 50" xfId="16206" xr:uid="{55045CF6-FE1E-4622-B0F4-95138B8D4F6F}"/>
    <cellStyle name="Cálculo 2 4 4 50 2" xfId="33461" xr:uid="{96096432-CFF3-464D-8390-D3E99547EC08}"/>
    <cellStyle name="Cálculo 2 4 4 50 3" xfId="50331" xr:uid="{5B33296E-7A4F-4CDB-A5F2-CE625ACECC49}"/>
    <cellStyle name="Cálculo 2 4 4 51" xfId="16484" xr:uid="{66F2C5E1-1CAD-432D-9593-97E1741FBAB6}"/>
    <cellStyle name="Cálculo 2 4 4 51 2" xfId="33739" xr:uid="{FB010B4D-26AC-469B-9020-559859C1B4A1}"/>
    <cellStyle name="Cálculo 2 4 4 51 3" xfId="50609" xr:uid="{C433A9F4-F8C3-4B13-AFA9-5999BDB5A158}"/>
    <cellStyle name="Cálculo 2 4 4 52" xfId="16752" xr:uid="{A1589364-ADE8-47AB-8F1F-E52225CBBCE4}"/>
    <cellStyle name="Cálculo 2 4 4 52 2" xfId="34007" xr:uid="{66F52AF5-7D4F-4DBB-9881-15624BBC4B6A}"/>
    <cellStyle name="Cálculo 2 4 4 52 3" xfId="50877" xr:uid="{AD76FBED-9251-4FD6-AEED-55A88AD66D7E}"/>
    <cellStyle name="Cálculo 2 4 4 53" xfId="17004" xr:uid="{A9CAAA7F-C074-4751-A56C-748121501199}"/>
    <cellStyle name="Cálculo 2 4 4 53 2" xfId="34259" xr:uid="{7F033E43-FC0E-4FD2-A62D-DBAAD2E53F33}"/>
    <cellStyle name="Cálculo 2 4 4 53 3" xfId="51129" xr:uid="{B9611636-4F81-40D7-AB3F-236865E74086}"/>
    <cellStyle name="Cálculo 2 4 4 54" xfId="17241" xr:uid="{1FC58FB8-3DFD-48CC-922E-28BDBBEABBBB}"/>
    <cellStyle name="Cálculo 2 4 4 54 2" xfId="34496" xr:uid="{41E569DF-667D-4B38-AE8C-41F31417CA1A}"/>
    <cellStyle name="Cálculo 2 4 4 54 3" xfId="51366" xr:uid="{85E5C02D-D805-4F6F-9B09-BA2A36D7E53C}"/>
    <cellStyle name="Cálculo 2 4 4 55" xfId="17947" xr:uid="{D18EEEC8-A1E0-4B8C-8B54-AC72382F9360}"/>
    <cellStyle name="Cálculo 2 4 4 56" xfId="34969" xr:uid="{20BFAEB7-0F45-416F-AF7F-E5840F5809BE}"/>
    <cellStyle name="Cálculo 2 4 4 6" xfId="2421" xr:uid="{8036367A-F594-4B7B-A24C-BF6DB23CAD6C}"/>
    <cellStyle name="Cálculo 2 4 4 6 2" xfId="19676" xr:uid="{31E83AFC-042B-4FF2-ABBF-4C3278F7A9A5}"/>
    <cellStyle name="Cálculo 2 4 4 6 3" xfId="36698" xr:uid="{5F5BF12F-F8DD-49CB-B1B3-935AE4FF9D33}"/>
    <cellStyle name="Cálculo 2 4 4 7" xfId="2730" xr:uid="{D139185A-3BC2-46DB-A183-577D703BAD56}"/>
    <cellStyle name="Cálculo 2 4 4 7 2" xfId="19985" xr:uid="{3F87051E-BC56-4297-853E-10F6575C89BF}"/>
    <cellStyle name="Cálculo 2 4 4 7 3" xfId="37007" xr:uid="{B7E23B5E-184C-4013-83C8-1694E8765903}"/>
    <cellStyle name="Cálculo 2 4 4 8" xfId="3036" xr:uid="{28897A55-00CD-4DDA-9C1D-078E19FB600E}"/>
    <cellStyle name="Cálculo 2 4 4 8 2" xfId="20291" xr:uid="{6F897BB4-1C6C-4E97-8994-CCAFEA0DF6EC}"/>
    <cellStyle name="Cálculo 2 4 4 8 3" xfId="37313" xr:uid="{CC941E60-0D65-4F2F-910C-8674920D31C2}"/>
    <cellStyle name="Cálculo 2 4 4 9" xfId="3346" xr:uid="{15355D7B-B8F7-43DA-957B-E73629DC4C78}"/>
    <cellStyle name="Cálculo 2 4 4 9 2" xfId="20601" xr:uid="{08C015BB-F8E3-4AEA-B2F4-2564507FD2E7}"/>
    <cellStyle name="Cálculo 2 4 4 9 3" xfId="37623" xr:uid="{6B7DCA14-902A-40E7-BFDA-29649F53FD19}"/>
    <cellStyle name="Cálculo 2 4 40" xfId="10038" xr:uid="{080FFC74-58CA-4303-9EB3-58A68E790D14}"/>
    <cellStyle name="Cálculo 2 4 40 2" xfId="27293" xr:uid="{EAFB7738-3812-4EBB-98DA-858E7A7F5F27}"/>
    <cellStyle name="Cálculo 2 4 40 3" xfId="44315" xr:uid="{65CB85B3-981B-4337-8C07-3F9111FF9C53}"/>
    <cellStyle name="Cálculo 2 4 41" xfId="10411" xr:uid="{288D6961-8925-453F-B8E2-AD25FC5D9594}"/>
    <cellStyle name="Cálculo 2 4 41 2" xfId="27666" xr:uid="{E615F185-C36D-4501-83D0-0CE684DA8EC9}"/>
    <cellStyle name="Cálculo 2 4 41 3" xfId="44688" xr:uid="{7B9ED296-4F4F-4B76-9312-36E4414A15FF}"/>
    <cellStyle name="Cálculo 2 4 42" xfId="11769" xr:uid="{D88B27C2-ED7C-4ACA-B831-1023C5AD0A51}"/>
    <cellStyle name="Cálculo 2 4 42 2" xfId="29024" xr:uid="{F67F9957-1BDE-4497-A213-9B8151CF78B4}"/>
    <cellStyle name="Cálculo 2 4 42 3" xfId="46024" xr:uid="{0822210A-FE4D-47DB-A305-18E812D66F89}"/>
    <cellStyle name="Cálculo 2 4 43" xfId="12236" xr:uid="{51C8BD72-0C4E-488B-AEC9-9C68202CF4C9}"/>
    <cellStyle name="Cálculo 2 4 43 2" xfId="29491" xr:uid="{96071F11-E006-472E-882B-8440DAFD3D2E}"/>
    <cellStyle name="Cálculo 2 4 43 3" xfId="46361" xr:uid="{FDEC6FFB-A32B-4D4C-A2DC-2F50A5885CC2}"/>
    <cellStyle name="Cálculo 2 4 44" xfId="11684" xr:uid="{401CB6EA-51AD-49B9-922A-CA0E8978B07D}"/>
    <cellStyle name="Cálculo 2 4 44 2" xfId="28939" xr:uid="{1B9AED78-8024-4B65-8B9A-67C6A9E80C02}"/>
    <cellStyle name="Cálculo 2 4 44 3" xfId="45956" xr:uid="{77F1E473-EDF0-4083-BC2A-1B9DAE4067F3}"/>
    <cellStyle name="Cálculo 2 4 45" xfId="12301" xr:uid="{170C6583-0E80-4BCA-9BB6-8524DA597F10}"/>
    <cellStyle name="Cálculo 2 4 45 2" xfId="29556" xr:uid="{8D7867FD-0E60-4D62-91D5-7F045992E4B4}"/>
    <cellStyle name="Cálculo 2 4 45 3" xfId="46426" xr:uid="{AAFAE18D-2CAB-4770-901A-041A730659D2}"/>
    <cellStyle name="Cálculo 2 4 46" xfId="13288" xr:uid="{6E2D4042-FBFA-4B94-8D54-896E9D6A9907}"/>
    <cellStyle name="Cálculo 2 4 46 2" xfId="30543" xr:uid="{C3D08686-793C-4B4D-A2EA-D7BCE0C8EADA}"/>
    <cellStyle name="Cálculo 2 4 46 3" xfId="47413" xr:uid="{BAC1E975-1F28-4462-84EE-7C567091FCF3}"/>
    <cellStyle name="Cálculo 2 4 47" xfId="13356" xr:uid="{4A7F9435-0DA0-4388-B35D-2DFC2072D8D2}"/>
    <cellStyle name="Cálculo 2 4 47 2" xfId="30611" xr:uid="{5E323AB8-E56B-416A-AD94-262CAB6580BA}"/>
    <cellStyle name="Cálculo 2 4 47 3" xfId="47481" xr:uid="{BF54F7FD-7EAB-4E30-91D1-1ACD8D605927}"/>
    <cellStyle name="Cálculo 2 4 48" xfId="11718" xr:uid="{3420D803-1EE6-425F-862C-5C724DD75A36}"/>
    <cellStyle name="Cálculo 2 4 48 2" xfId="28973" xr:uid="{F7AEF380-D867-4820-94AB-C1037E08CB71}"/>
    <cellStyle name="Cálculo 2 4 48 3" xfId="45985" xr:uid="{B9892CD2-F847-41E0-82FC-8A7A0458ADA9}"/>
    <cellStyle name="Cálculo 2 4 49" xfId="13928" xr:uid="{85B8473E-13EE-442D-8C7A-A3CF43E7F847}"/>
    <cellStyle name="Cálculo 2 4 49 2" xfId="31183" xr:uid="{C00C301A-1189-467A-9010-D5B41FEA457D}"/>
    <cellStyle name="Cálculo 2 4 49 3" xfId="48053" xr:uid="{6DC73C29-F69E-4E1C-B8B5-5A5754DE8119}"/>
    <cellStyle name="Cálculo 2 4 5" xfId="517" xr:uid="{CB168B6E-1068-4C1F-BB54-1E16D25DB46D}"/>
    <cellStyle name="Cálculo 2 4 5 10" xfId="3481" xr:uid="{06A3C083-0EEE-4769-BB6B-90C63E823102}"/>
    <cellStyle name="Cálculo 2 4 5 10 2" xfId="20736" xr:uid="{BFB5F9B2-D7F2-4544-85B8-E960C66C3001}"/>
    <cellStyle name="Cálculo 2 4 5 10 3" xfId="37758" xr:uid="{95D17878-97E0-4A12-8C52-70D8B0F44254}"/>
    <cellStyle name="Cálculo 2 4 5 11" xfId="3789" xr:uid="{21BF60BE-DC05-49C5-8938-19B457229111}"/>
    <cellStyle name="Cálculo 2 4 5 11 2" xfId="21044" xr:uid="{149F976C-2473-4143-8AF5-8DA9A1953DFA}"/>
    <cellStyle name="Cálculo 2 4 5 11 3" xfId="38066" xr:uid="{7C088F9C-61F2-451B-AD0F-067353985241}"/>
    <cellStyle name="Cálculo 2 4 5 12" xfId="4095" xr:uid="{20C17E3C-CE55-4DC3-AD6A-9155628B1822}"/>
    <cellStyle name="Cálculo 2 4 5 12 2" xfId="21350" xr:uid="{9A117381-26CF-4D2C-91D8-799AC6C32796}"/>
    <cellStyle name="Cálculo 2 4 5 12 3" xfId="38372" xr:uid="{BF93BED9-EB66-4412-96B1-CD7C22DF608F}"/>
    <cellStyle name="Cálculo 2 4 5 13" xfId="4400" xr:uid="{994D1B14-7240-4CD0-9B14-E45A0DD7D165}"/>
    <cellStyle name="Cálculo 2 4 5 13 2" xfId="21655" xr:uid="{F95A38EA-5B10-4047-B26F-7ADA563AC9CB}"/>
    <cellStyle name="Cálculo 2 4 5 13 3" xfId="38677" xr:uid="{BD827807-40BF-4742-988B-C6A1007AB38C}"/>
    <cellStyle name="Cálculo 2 4 5 14" xfId="4695" xr:uid="{BCAD30DC-F01E-4F86-8B4A-674D9586A908}"/>
    <cellStyle name="Cálculo 2 4 5 14 2" xfId="21950" xr:uid="{77B533D4-BE38-430B-B51B-3E6CEBE78261}"/>
    <cellStyle name="Cálculo 2 4 5 14 3" xfId="38972" xr:uid="{3A21927F-1426-4D0A-9DD1-1B8E949C0F21}"/>
    <cellStyle name="Cálculo 2 4 5 15" xfId="4993" xr:uid="{D2FAD80B-6360-4A9C-AC4A-EEA4F92871E7}"/>
    <cellStyle name="Cálculo 2 4 5 15 2" xfId="22248" xr:uid="{05A46214-28BD-47E8-8D56-B1533C2B0884}"/>
    <cellStyle name="Cálculo 2 4 5 15 3" xfId="39270" xr:uid="{C6A8DB46-72FC-49BE-9DB9-8AA55BD0AA2A}"/>
    <cellStyle name="Cálculo 2 4 5 16" xfId="5353" xr:uid="{3D6523B1-554E-486C-B6A7-D0C51BD45F9D}"/>
    <cellStyle name="Cálculo 2 4 5 16 2" xfId="22608" xr:uid="{DD39E657-698E-4BA2-8BA3-25859A39708A}"/>
    <cellStyle name="Cálculo 2 4 5 16 3" xfId="39630" xr:uid="{E48C5B79-FC40-460E-B9C6-2D340B8443FB}"/>
    <cellStyle name="Cálculo 2 4 5 17" xfId="5921" xr:uid="{8B81D8A7-FFFC-4869-A986-743C55075DAD}"/>
    <cellStyle name="Cálculo 2 4 5 17 2" xfId="23176" xr:uid="{90F32128-2A70-487F-BD05-966A85BD398D}"/>
    <cellStyle name="Cálculo 2 4 5 17 3" xfId="40198" xr:uid="{9D454CC3-4043-4F49-B32F-3CDA26F49601}"/>
    <cellStyle name="Cálculo 2 4 5 18" xfId="5984" xr:uid="{49641B49-65C4-45B4-B10E-08EFD04B2EBE}"/>
    <cellStyle name="Cálculo 2 4 5 18 2" xfId="23239" xr:uid="{A85C0833-1340-48BF-B8A8-DD8ED531D1C9}"/>
    <cellStyle name="Cálculo 2 4 5 18 3" xfId="40261" xr:uid="{7B8AA8D0-0D3D-4278-8DF3-E2F50D34AA99}"/>
    <cellStyle name="Cálculo 2 4 5 19" xfId="6299" xr:uid="{C9049B53-08A4-4602-BA08-BC680DA64040}"/>
    <cellStyle name="Cálculo 2 4 5 19 2" xfId="23554" xr:uid="{C17152F5-B917-4078-9349-3C8E76280CB8}"/>
    <cellStyle name="Cálculo 2 4 5 19 3" xfId="40576" xr:uid="{FC37F6E4-B5A3-434E-8271-1CD01F823F4E}"/>
    <cellStyle name="Cálculo 2 4 5 2" xfId="976" xr:uid="{1EFB68BF-FFBC-4FBE-8837-520AD4C073A4}"/>
    <cellStyle name="Cálculo 2 4 5 2 2" xfId="18231" xr:uid="{35ECC0C9-E9FF-4300-81A8-2C84C0636789}"/>
    <cellStyle name="Cálculo 2 4 5 2 3" xfId="35253" xr:uid="{AD8B2228-8D9E-4BB4-882D-87D0B4783594}"/>
    <cellStyle name="Cálculo 2 4 5 20" xfId="6614" xr:uid="{06166022-FD09-495C-971D-86FC0EDB5AEA}"/>
    <cellStyle name="Cálculo 2 4 5 20 2" xfId="23869" xr:uid="{76ACFCEF-4E83-4250-A844-F734E784EDFC}"/>
    <cellStyle name="Cálculo 2 4 5 20 3" xfId="40891" xr:uid="{FC658A6D-935F-4B47-8BEA-01D7E63D17D9}"/>
    <cellStyle name="Cálculo 2 4 5 21" xfId="6926" xr:uid="{C8616194-A177-46E1-9CA4-26959023668B}"/>
    <cellStyle name="Cálculo 2 4 5 21 2" xfId="24181" xr:uid="{6CA0051D-5C36-41AE-8624-62A3A5937FAC}"/>
    <cellStyle name="Cálculo 2 4 5 21 3" xfId="41203" xr:uid="{D2334080-ACD9-4D4F-B613-6C65F277821D}"/>
    <cellStyle name="Cálculo 2 4 5 22" xfId="7235" xr:uid="{A7EDF3A8-0319-45C8-8F5A-D7972D454E6D}"/>
    <cellStyle name="Cálculo 2 4 5 22 2" xfId="24490" xr:uid="{4C68D4B4-69E4-4429-9600-792889F92637}"/>
    <cellStyle name="Cálculo 2 4 5 22 3" xfId="41512" xr:uid="{03AB6EA0-31BC-4DA5-B482-6A58401A2C3A}"/>
    <cellStyle name="Cálculo 2 4 5 23" xfId="7545" xr:uid="{D92E7334-BEC4-4381-A36F-D7B0C8132688}"/>
    <cellStyle name="Cálculo 2 4 5 23 2" xfId="24800" xr:uid="{F50305A1-DD7E-4462-B9E1-E8726EB990CA}"/>
    <cellStyle name="Cálculo 2 4 5 23 3" xfId="41822" xr:uid="{B5355954-BDE6-442F-8BF9-0C129CC75144}"/>
    <cellStyle name="Cálculo 2 4 5 24" xfId="7855" xr:uid="{3B1626C5-D8B9-4E42-8426-FC6E91E8B280}"/>
    <cellStyle name="Cálculo 2 4 5 24 2" xfId="25110" xr:uid="{F7B72113-5B44-45E5-8D32-C83DC1ABB7F6}"/>
    <cellStyle name="Cálculo 2 4 5 24 3" xfId="42132" xr:uid="{FA65D576-1844-404B-9B8D-74F30B6F8071}"/>
    <cellStyle name="Cálculo 2 4 5 25" xfId="8168" xr:uid="{59E69321-ED68-47DA-8770-F66CB1B84D10}"/>
    <cellStyle name="Cálculo 2 4 5 25 2" xfId="25423" xr:uid="{4E0212CE-86CA-48CD-852B-82CD4CCF6C2F}"/>
    <cellStyle name="Cálculo 2 4 5 25 3" xfId="42445" xr:uid="{C08118C8-2E59-4B30-9B3D-D735F494E06B}"/>
    <cellStyle name="Cálculo 2 4 5 26" xfId="8478" xr:uid="{A7E91AE5-1DCA-4795-9F17-EC809CB42116}"/>
    <cellStyle name="Cálculo 2 4 5 26 2" xfId="25733" xr:uid="{3E9265AC-3371-4EEE-9F60-1308F5DF3163}"/>
    <cellStyle name="Cálculo 2 4 5 26 3" xfId="42755" xr:uid="{6B130B8A-04AC-4DA5-A650-0C4B3A188204}"/>
    <cellStyle name="Cálculo 2 4 5 27" xfId="8786" xr:uid="{8490A5A3-4FA9-4ACC-A8E4-1224E54776C7}"/>
    <cellStyle name="Cálculo 2 4 5 27 2" xfId="26041" xr:uid="{E8CA2F37-68E9-4C68-8D18-77EB9E2B62EE}"/>
    <cellStyle name="Cálculo 2 4 5 27 3" xfId="43063" xr:uid="{376B437D-8677-4DC0-8EC5-8A18E9F75EFB}"/>
    <cellStyle name="Cálculo 2 4 5 28" xfId="9281" xr:uid="{FDAB9886-A7FD-4D9F-BC73-1822A92F3FEF}"/>
    <cellStyle name="Cálculo 2 4 5 28 2" xfId="26536" xr:uid="{322A4D8A-DAA3-4CF3-B595-D518B979DB37}"/>
    <cellStyle name="Cálculo 2 4 5 28 3" xfId="43558" xr:uid="{B4BD2C3E-AAB2-4028-A35C-A868716A7B1F}"/>
    <cellStyle name="Cálculo 2 4 5 29" xfId="9410" xr:uid="{8EF675D6-5EDF-4F7C-A7C5-CBBF2D2B2E17}"/>
    <cellStyle name="Cálculo 2 4 5 29 2" xfId="26665" xr:uid="{6070FBB2-AE2D-45F6-8EC1-04D00D36A116}"/>
    <cellStyle name="Cálculo 2 4 5 29 3" xfId="43687" xr:uid="{E6553900-87E1-48D4-80D7-4A74D6407830}"/>
    <cellStyle name="Cálculo 2 4 5 3" xfId="1278" xr:uid="{35D8BE8B-58E1-41C7-B684-6CF0EA39545E}"/>
    <cellStyle name="Cálculo 2 4 5 3 2" xfId="18533" xr:uid="{D07BCCBE-0332-4CF6-B669-D47C411F350D}"/>
    <cellStyle name="Cálculo 2 4 5 3 3" xfId="35555" xr:uid="{FD17A073-3629-40FA-B3E8-803006AA7EF2}"/>
    <cellStyle name="Cálculo 2 4 5 30" xfId="9718" xr:uid="{3343EF2A-E28F-4585-8755-ED3144DFF4E9}"/>
    <cellStyle name="Cálculo 2 4 5 30 2" xfId="26973" xr:uid="{82736604-2D10-4FF9-BE47-352B9E6EA446}"/>
    <cellStyle name="Cálculo 2 4 5 30 3" xfId="43995" xr:uid="{FD15E64A-D7F0-4B72-8666-9ACECC8814B0}"/>
    <cellStyle name="Cálculo 2 4 5 31" xfId="10013" xr:uid="{5FC5CF5C-3EDA-4B80-A3BD-EE2C34E0FCFA}"/>
    <cellStyle name="Cálculo 2 4 5 31 2" xfId="27268" xr:uid="{E5E6AC4C-2434-42E3-8836-2ACC28FDC154}"/>
    <cellStyle name="Cálculo 2 4 5 31 3" xfId="44290" xr:uid="{526A6262-BA73-468F-A763-EDC83A4E8D38}"/>
    <cellStyle name="Cálculo 2 4 5 32" xfId="10311" xr:uid="{CC5C1309-2DB8-4445-88AE-32AE7B518258}"/>
    <cellStyle name="Cálculo 2 4 5 32 2" xfId="27566" xr:uid="{AEB525F9-832A-4748-AE7B-B182BB6CE6D2}"/>
    <cellStyle name="Cálculo 2 4 5 32 3" xfId="44588" xr:uid="{7D0D8D9D-DA0D-4186-AA71-8F8F24DA7423}"/>
    <cellStyle name="Cálculo 2 4 5 33" xfId="10601" xr:uid="{21DDAC39-A664-46C0-869C-F5E53A8972C7}"/>
    <cellStyle name="Cálculo 2 4 5 33 2" xfId="27856" xr:uid="{6B8AF4DE-9E6E-442E-AB4D-E79D24409A13}"/>
    <cellStyle name="Cálculo 2 4 5 33 3" xfId="44878" xr:uid="{14037CB1-B02A-4A4E-9C40-4240CA0CEEA2}"/>
    <cellStyle name="Cálculo 2 4 5 34" xfId="10891" xr:uid="{EEA03ECA-4183-4544-9377-3961C700B184}"/>
    <cellStyle name="Cálculo 2 4 5 34 2" xfId="28146" xr:uid="{3A62FFF0-1430-4479-9621-0BCA143EF32E}"/>
    <cellStyle name="Cálculo 2 4 5 34 3" xfId="45168" xr:uid="{F199E852-9CC6-4D66-9105-F7A5A285C344}"/>
    <cellStyle name="Cálculo 2 4 5 35" xfId="11166" xr:uid="{4BF72184-5C80-482B-8003-2D8F41F43F0F}"/>
    <cellStyle name="Cálculo 2 4 5 35 2" xfId="28421" xr:uid="{D6B4E202-FCF2-47F4-B098-F64C83C32938}"/>
    <cellStyle name="Cálculo 2 4 5 35 3" xfId="45443" xr:uid="{EA42E270-8CCE-454E-A7A9-1857DBD81FCF}"/>
    <cellStyle name="Cálculo 2 4 5 36" xfId="11420" xr:uid="{B3EAA28F-B353-4069-9D0A-8912E728BDE9}"/>
    <cellStyle name="Cálculo 2 4 5 36 2" xfId="28675" xr:uid="{B8F612DC-77EF-4372-8A37-A428877AD2B9}"/>
    <cellStyle name="Cálculo 2 4 5 36 3" xfId="45697" xr:uid="{0EBE067B-1EF1-4797-858A-D4B1BEB82AA1}"/>
    <cellStyle name="Cálculo 2 4 5 37" xfId="11912" xr:uid="{31F531D5-7057-4795-A09F-BD285A8EECEB}"/>
    <cellStyle name="Cálculo 2 4 5 37 2" xfId="29167" xr:uid="{DCF3AA87-A918-4A7A-9CAA-72083E32C499}"/>
    <cellStyle name="Cálculo 2 4 5 37 3" xfId="46108" xr:uid="{3354640C-EC23-436F-9C0C-B858A4970FD0}"/>
    <cellStyle name="Cálculo 2 4 5 38" xfId="12379" xr:uid="{5472C166-01C9-40E2-A6CB-FC2962227C82}"/>
    <cellStyle name="Cálculo 2 4 5 38 2" xfId="29634" xr:uid="{5D4845DC-559C-4300-AA2E-9DFC3F04066E}"/>
    <cellStyle name="Cálculo 2 4 5 38 3" xfId="46504" xr:uid="{C04181BC-A7DF-43E8-B6C6-5BF42CE205D6}"/>
    <cellStyle name="Cálculo 2 4 5 39" xfId="12689" xr:uid="{0AAA2231-693D-473A-B120-EFD758F59916}"/>
    <cellStyle name="Cálculo 2 4 5 39 2" xfId="29944" xr:uid="{5C209855-AE20-4032-8ABC-A07329D48F56}"/>
    <cellStyle name="Cálculo 2 4 5 39 3" xfId="46814" xr:uid="{3701364F-6ECF-4BEF-A510-526774BABAE5}"/>
    <cellStyle name="Cálculo 2 4 5 4" xfId="1623" xr:uid="{97F480D4-D6E4-45CD-B094-3DEFD834865E}"/>
    <cellStyle name="Cálculo 2 4 5 4 2" xfId="18878" xr:uid="{EBF1C6C8-3F05-40CA-9C55-1A99E1B1100F}"/>
    <cellStyle name="Cálculo 2 4 5 4 3" xfId="35900" xr:uid="{7506645A-C6A3-4317-A03F-F181FE18E717}"/>
    <cellStyle name="Cálculo 2 4 5 40" xfId="12208" xr:uid="{674BA9E4-3345-45BF-BED0-028B08BDD92F}"/>
    <cellStyle name="Cálculo 2 4 5 40 2" xfId="29463" xr:uid="{0EBAFAC6-F5F9-4E84-A739-D86C9AA9C907}"/>
    <cellStyle name="Cálculo 2 4 5 40 3" xfId="46333" xr:uid="{8F971B72-5CFE-4B38-8985-F69660AEB9BD}"/>
    <cellStyle name="Cálculo 2 4 5 41" xfId="13499" xr:uid="{8C6C5A74-8A7A-4ECD-8070-128352EDEF44}"/>
    <cellStyle name="Cálculo 2 4 5 41 2" xfId="30754" xr:uid="{02C4B993-278F-4368-AD67-B77D7BD688B7}"/>
    <cellStyle name="Cálculo 2 4 5 41 3" xfId="47624" xr:uid="{91DFC64B-C77D-438A-883E-8C1ED04D8940}"/>
    <cellStyle name="Cálculo 2 4 5 42" xfId="13629" xr:uid="{90E0B4FC-30C1-43D8-A8FC-E8E1958FBE6E}"/>
    <cellStyle name="Cálculo 2 4 5 42 2" xfId="30884" xr:uid="{90CD7FCD-6B93-4745-B279-7FBDE7815AAB}"/>
    <cellStyle name="Cálculo 2 4 5 42 3" xfId="47754" xr:uid="{BC5C699D-5D8A-4FBC-822A-1F4FA7D0D7A0}"/>
    <cellStyle name="Cálculo 2 4 5 43" xfId="13939" xr:uid="{B81809F0-65C1-4227-B21F-13F51D9B2C99}"/>
    <cellStyle name="Cálculo 2 4 5 43 2" xfId="31194" xr:uid="{F755308C-164F-4F46-A282-9A67374151B4}"/>
    <cellStyle name="Cálculo 2 4 5 43 3" xfId="48064" xr:uid="{C3C26462-5F9C-4537-A6F4-6593180FF079}"/>
    <cellStyle name="Cálculo 2 4 5 44" xfId="14432" xr:uid="{E2525459-81A1-49B3-818F-DCC9A02A9E6C}"/>
    <cellStyle name="Cálculo 2 4 5 44 2" xfId="31687" xr:uid="{682E1238-D94C-48CC-BC11-FC3D7905E881}"/>
    <cellStyle name="Cálculo 2 4 5 44 3" xfId="48557" xr:uid="{1DFF02FE-3BFD-4E90-BE4E-9CC9AFC1ADA9}"/>
    <cellStyle name="Cálculo 2 4 5 45" xfId="14567" xr:uid="{CB46FEE7-7CC5-426B-B4A2-C3E75F424FD2}"/>
    <cellStyle name="Cálculo 2 4 5 45 2" xfId="31822" xr:uid="{D3177E31-F205-4B72-8A25-95946CF9C7A8}"/>
    <cellStyle name="Cálculo 2 4 5 45 3" xfId="48692" xr:uid="{263EDC7C-8A8B-4A90-8CA5-A26B162C7FB0}"/>
    <cellStyle name="Cálculo 2 4 5 46" xfId="14457" xr:uid="{DA068C30-6933-4492-9E8B-7FA797F81FF1}"/>
    <cellStyle name="Cálculo 2 4 5 46 2" xfId="31712" xr:uid="{A73B441C-7453-43BC-AA0C-B7C84885CD06}"/>
    <cellStyle name="Cálculo 2 4 5 46 3" xfId="48582" xr:uid="{A0E3838F-CA62-49E3-8322-018AABF8E795}"/>
    <cellStyle name="Cálculo 2 4 5 47" xfId="15141" xr:uid="{F966DD65-7B4E-4866-AE8E-0C82EDDBA951}"/>
    <cellStyle name="Cálculo 2 4 5 47 2" xfId="32396" xr:uid="{E8036C22-748D-4783-8B85-39E60C472913}"/>
    <cellStyle name="Cálculo 2 4 5 47 3" xfId="49266" xr:uid="{588C94E6-B8C6-46B9-B3DF-4A06D8AA969F}"/>
    <cellStyle name="Cálculo 2 4 5 48" xfId="15449" xr:uid="{97B501BD-9C62-4EEE-9ABB-B7E88B5C646A}"/>
    <cellStyle name="Cálculo 2 4 5 48 2" xfId="32704" xr:uid="{18295405-8E9A-4BC5-A8C5-6BF8C222DA7F}"/>
    <cellStyle name="Cálculo 2 4 5 48 3" xfId="49574" xr:uid="{8FA99485-D742-4EC1-B513-49628405ADB8}"/>
    <cellStyle name="Cálculo 2 4 5 49" xfId="15752" xr:uid="{B719179F-052E-40DF-8369-3AA3F9368C8C}"/>
    <cellStyle name="Cálculo 2 4 5 49 2" xfId="33007" xr:uid="{09991A71-6119-4457-8ACA-2D570EA06AA5}"/>
    <cellStyle name="Cálculo 2 4 5 49 3" xfId="49877" xr:uid="{E12B3950-3EBF-4DEB-9FBB-08633F1CF5F6}"/>
    <cellStyle name="Cálculo 2 4 5 5" xfId="1936" xr:uid="{0A720FDE-4DB8-4E98-9AEC-8998C4652A51}"/>
    <cellStyle name="Cálculo 2 4 5 5 2" xfId="19191" xr:uid="{B717AC96-9C57-40F0-8F8F-C0A3D1DBFF97}"/>
    <cellStyle name="Cálculo 2 4 5 5 3" xfId="36213" xr:uid="{7AF4E3A0-E19C-45A1-BB99-756B51B8F52D}"/>
    <cellStyle name="Cálculo 2 4 5 50" xfId="16048" xr:uid="{805389A8-5044-4A2E-91F7-D6B9B195D7B6}"/>
    <cellStyle name="Cálculo 2 4 5 50 2" xfId="33303" xr:uid="{48D7F0EC-3907-41A8-9E3C-0534EE8F9EC0}"/>
    <cellStyle name="Cálculo 2 4 5 50 3" xfId="50173" xr:uid="{A82EF777-F308-4304-B209-99D586BD0C0D}"/>
    <cellStyle name="Cálculo 2 4 5 51" xfId="16340" xr:uid="{6DE4FAEA-EBAD-4CE7-8308-6D9CFED6487A}"/>
    <cellStyle name="Cálculo 2 4 5 51 2" xfId="33595" xr:uid="{5F3C2855-E525-4D96-84C5-38C5C02D9635}"/>
    <cellStyle name="Cálculo 2 4 5 51 3" xfId="50465" xr:uid="{4E3F7227-E55E-405E-B63D-62BC2731DB8A}"/>
    <cellStyle name="Cálculo 2 4 5 52" xfId="16617" xr:uid="{C04D321D-D8D9-47F1-8D2B-14BC91C589A4}"/>
    <cellStyle name="Cálculo 2 4 5 52 2" xfId="33872" xr:uid="{E315F565-8E89-4E49-B5B4-AF61FB789971}"/>
    <cellStyle name="Cálculo 2 4 5 52 3" xfId="50742" xr:uid="{5375C52B-5DC3-497B-AD95-78D06609D0E5}"/>
    <cellStyle name="Cálculo 2 4 5 53" xfId="16883" xr:uid="{B19CFA1E-7792-4E93-A878-382131C9353E}"/>
    <cellStyle name="Cálculo 2 4 5 53 2" xfId="34138" xr:uid="{D55585D3-0831-4221-9EAF-8E3F1F613868}"/>
    <cellStyle name="Cálculo 2 4 5 53 3" xfId="51008" xr:uid="{7FDD86EC-EADC-443A-B9F6-B87FF6D73AFB}"/>
    <cellStyle name="Cálculo 2 4 5 54" xfId="17137" xr:uid="{3C5263AA-6B90-4481-9D13-C8685C728AC8}"/>
    <cellStyle name="Cálculo 2 4 5 54 2" xfId="34392" xr:uid="{2441BABA-3BF5-4C06-9C21-A08430A45852}"/>
    <cellStyle name="Cálculo 2 4 5 54 3" xfId="51262" xr:uid="{56799540-C770-4DC8-8A53-2384D08AF71A}"/>
    <cellStyle name="Cálculo 2 4 5 55" xfId="17772" xr:uid="{3D720543-1EA7-4094-82E6-4A21DC2EA3F3}"/>
    <cellStyle name="Cálculo 2 4 5 56" xfId="34865" xr:uid="{5FD4C8A1-4DD9-44C5-8540-3161B7A8CA51}"/>
    <cellStyle name="Cálculo 2 4 5 6" xfId="2246" xr:uid="{4DC1C199-387D-4185-9103-ED825B19ABD4}"/>
    <cellStyle name="Cálculo 2 4 5 6 2" xfId="19501" xr:uid="{89462ADF-B9A0-4628-ADB3-E8AF5B0A8480}"/>
    <cellStyle name="Cálculo 2 4 5 6 3" xfId="36523" xr:uid="{6568A148-AFD3-488C-9A9F-586335962FDD}"/>
    <cellStyle name="Cálculo 2 4 5 7" xfId="2556" xr:uid="{70FAD8EE-0818-47C5-8224-D7C94E196FF4}"/>
    <cellStyle name="Cálculo 2 4 5 7 2" xfId="19811" xr:uid="{2E0F61FB-DB9C-48A5-A0FF-DA66D88C9B49}"/>
    <cellStyle name="Cálculo 2 4 5 7 3" xfId="36833" xr:uid="{386E8519-46CD-4856-A6A6-C1A455CB7279}"/>
    <cellStyle name="Cálculo 2 4 5 8" xfId="2865" xr:uid="{2B2D323B-BDF7-4AF5-A2B9-77E4C79B757E}"/>
    <cellStyle name="Cálculo 2 4 5 8 2" xfId="20120" xr:uid="{6B390D12-0C3A-4964-B313-6C3EE7304518}"/>
    <cellStyle name="Cálculo 2 4 5 8 3" xfId="37142" xr:uid="{A16552D0-3DE9-42FD-A1B5-70242568CFE7}"/>
    <cellStyle name="Cálculo 2 4 5 9" xfId="3171" xr:uid="{4BA4CB0E-B1C6-4519-8B69-7197C25A47FE}"/>
    <cellStyle name="Cálculo 2 4 5 9 2" xfId="20426" xr:uid="{C5575413-BADE-4FDA-93D7-39019864EEE1}"/>
    <cellStyle name="Cálculo 2 4 5 9 3" xfId="37448" xr:uid="{E1C53DF7-10DD-4CA1-AA62-D520217D4460}"/>
    <cellStyle name="Cálculo 2 4 50" xfId="13404" xr:uid="{83F22D1B-3723-4EB0-8CC3-00CCB403E488}"/>
    <cellStyle name="Cálculo 2 4 50 2" xfId="30659" xr:uid="{6027B37D-E711-4A11-AD51-1762076C1D66}"/>
    <cellStyle name="Cálculo 2 4 50 3" xfId="47529" xr:uid="{F10BF65D-35D3-4C98-86C7-3FE6AF0EBAFB}"/>
    <cellStyle name="Cálculo 2 4 51" xfId="14630" xr:uid="{7348C3D7-4BB2-4F0D-B76E-58A8AF2C8949}"/>
    <cellStyle name="Cálculo 2 4 51 2" xfId="31885" xr:uid="{B6393C52-9FCC-451E-BE01-A39C27FC9431}"/>
    <cellStyle name="Cálculo 2 4 51 3" xfId="48755" xr:uid="{A5CF3CB7-D8A7-4A3E-A5FA-955AA552FF6A}"/>
    <cellStyle name="Cálculo 2 4 52" xfId="14340" xr:uid="{C35DEA6B-5460-48CC-BF75-24BE20F1C987}"/>
    <cellStyle name="Cálculo 2 4 52 2" xfId="31595" xr:uid="{4A5417CE-0E3F-4F85-9FF7-34119EB309BD}"/>
    <cellStyle name="Cálculo 2 4 52 3" xfId="48465" xr:uid="{F1392B94-AB95-4CC6-B083-ED25CED57F18}"/>
    <cellStyle name="Cálculo 2 4 53" xfId="14934" xr:uid="{C67BE65A-B761-4AFD-9B88-81045642BF1E}"/>
    <cellStyle name="Cálculo 2 4 53 2" xfId="32189" xr:uid="{7B0811BD-EBAE-40A0-83A7-11BE31AF1ACF}"/>
    <cellStyle name="Cálculo 2 4 53 3" xfId="49059" xr:uid="{8ED2A671-58C9-4DDE-9A44-C5626CF7FA16}"/>
    <cellStyle name="Cálculo 2 4 54" xfId="14626" xr:uid="{D3E54973-4A62-4C47-BF0A-6BC8DEE76A4F}"/>
    <cellStyle name="Cálculo 2 4 54 2" xfId="31881" xr:uid="{C2D71664-2020-428D-AD2F-24B5F8395D9B}"/>
    <cellStyle name="Cálculo 2 4 54 3" xfId="48751" xr:uid="{2083C0AC-2511-493A-BD1C-E0B3D698B582}"/>
    <cellStyle name="Cálculo 2 4 55" xfId="15550" xr:uid="{766765F9-1D1B-4CC9-9AE8-EAA8E53D056E}"/>
    <cellStyle name="Cálculo 2 4 55 2" xfId="32805" xr:uid="{4D2859A1-60B3-4B3B-AF6B-6E383C826D60}"/>
    <cellStyle name="Cálculo 2 4 55 3" xfId="49675" xr:uid="{42F17AF9-3135-4FC9-BBD8-92A1E0DE3802}"/>
    <cellStyle name="Cálculo 2 4 56" xfId="15847" xr:uid="{7162E769-5B09-454C-81C2-02B459371DD0}"/>
    <cellStyle name="Cálculo 2 4 56 2" xfId="33102" xr:uid="{0B87E343-C251-4900-9550-3532024268DE}"/>
    <cellStyle name="Cálculo 2 4 56 3" xfId="49972" xr:uid="{4A090622-C266-4CD9-B05E-63E3872AF820}"/>
    <cellStyle name="Cálculo 2 4 57" xfId="16141" xr:uid="{6065A93D-E598-434C-9294-9B59F0DF45D5}"/>
    <cellStyle name="Cálculo 2 4 57 2" xfId="33396" xr:uid="{59AB45D1-CB49-4BD4-BC55-DEC381D1DF1F}"/>
    <cellStyle name="Cálculo 2 4 57 3" xfId="50266" xr:uid="{995F0910-845A-4641-A689-93470DF2D5A1}"/>
    <cellStyle name="Cálculo 2 4 58" xfId="16423" xr:uid="{91438A0E-48E8-4A89-9E1C-00B937812E37}"/>
    <cellStyle name="Cálculo 2 4 58 2" xfId="33678" xr:uid="{F9013665-FEE9-4A81-AB27-BDB2D69416B7}"/>
    <cellStyle name="Cálculo 2 4 58 3" xfId="50548" xr:uid="{A93B4A05-5BBA-4F33-9D0D-CB0028A956BF}"/>
    <cellStyle name="Cálculo 2 4 59" xfId="15537" xr:uid="{739AA74B-3944-4509-B8F0-EDAF4C177FAE}"/>
    <cellStyle name="Cálculo 2 4 59 2" xfId="32792" xr:uid="{428EB01E-025C-4705-A96D-7F18211C3289}"/>
    <cellStyle name="Cálculo 2 4 59 3" xfId="49662" xr:uid="{B3774CB6-0E92-4B41-A39A-856D9693B9DA}"/>
    <cellStyle name="Cálculo 2 4 6" xfId="374" xr:uid="{57162D56-6081-44C1-B72F-07B8AE7D4A93}"/>
    <cellStyle name="Cálculo 2 4 6 2" xfId="17629" xr:uid="{9D2E41A4-B436-4845-B90B-A891EA6597D5}"/>
    <cellStyle name="Cálculo 2 4 6 3" xfId="34781" xr:uid="{DD13E112-8D4C-4B7F-8590-CC1EFC29CD47}"/>
    <cellStyle name="Cálculo 2 4 60" xfId="17391" xr:uid="{84253727-230E-4332-8AED-DB801330ED72}"/>
    <cellStyle name="Cálculo 2 4 61" xfId="34619" xr:uid="{5B17B72E-FF0D-4D62-AA5C-BDAAB15680E7}"/>
    <cellStyle name="Cálculo 2 4 7" xfId="838" xr:uid="{43E6D0C6-55D1-4985-8C4B-267C2C202F24}"/>
    <cellStyle name="Cálculo 2 4 7 2" xfId="18093" xr:uid="{ECD20EB1-1379-44FF-8CD9-4902525796A5}"/>
    <cellStyle name="Cálculo 2 4 7 3" xfId="35115" xr:uid="{C7668AAA-36B4-4AF4-BA4E-FB47E0438C5B}"/>
    <cellStyle name="Cálculo 2 4 8" xfId="345" xr:uid="{F277F1FB-5707-4FC6-8AC2-8ACDED534930}"/>
    <cellStyle name="Cálculo 2 4 8 2" xfId="17600" xr:uid="{220068A8-9C18-42AB-AFA8-ABBC27856BE0}"/>
    <cellStyle name="Cálculo 2 4 8 3" xfId="34760" xr:uid="{F26ED744-700C-4C5D-BB1C-FAFAA33EDC4D}"/>
    <cellStyle name="Cálculo 2 4 9" xfId="1116" xr:uid="{FFC3A8E1-0B04-4FE1-8A23-13AEF8BF7CC9}"/>
    <cellStyle name="Cálculo 2 4 9 2" xfId="18371" xr:uid="{5AA75177-D169-436B-8568-9138E29CB29D}"/>
    <cellStyle name="Cálculo 2 4 9 3" xfId="35393" xr:uid="{628F9C68-A9D7-4158-9EA4-A9DB2AC5D81A}"/>
    <cellStyle name="Cálculo 2 5" xfId="153" xr:uid="{C1A91423-14E6-47F2-A08B-49C487F188D2}"/>
    <cellStyle name="Cálculo 2 5 10" xfId="1588" xr:uid="{98E65D5F-C390-4674-87A9-558F39E5E8CA}"/>
    <cellStyle name="Cálculo 2 5 10 2" xfId="18843" xr:uid="{FABEECB8-C1AF-4BA5-920F-19BA95C98DED}"/>
    <cellStyle name="Cálculo 2 5 10 3" xfId="35865" xr:uid="{36687F28-0615-4A33-AE8E-C304CB8C244D}"/>
    <cellStyle name="Cálculo 2 5 11" xfId="934" xr:uid="{6769FC93-6408-4EE1-B59F-905A3352BAB8}"/>
    <cellStyle name="Cálculo 2 5 11 2" xfId="18189" xr:uid="{79D50ED2-6796-4E73-BF4E-0A072D911075}"/>
    <cellStyle name="Cálculo 2 5 11 3" xfId="35211" xr:uid="{326BCED3-F6E9-441C-95A6-1301A748344A}"/>
    <cellStyle name="Cálculo 2 5 12" xfId="1074" xr:uid="{6D6054C4-72D4-4B5F-AFF0-CF46C6F94104}"/>
    <cellStyle name="Cálculo 2 5 12 2" xfId="18329" xr:uid="{B549E375-28D4-42FD-92C5-95D165EBEC21}"/>
    <cellStyle name="Cálculo 2 5 12 3" xfId="35351" xr:uid="{ED35DF3A-741A-4769-BB1E-531DCE858C8D}"/>
    <cellStyle name="Cálculo 2 5 13" xfId="1366" xr:uid="{E3E7C280-59C0-4363-A95F-A095A94BFA35}"/>
    <cellStyle name="Cálculo 2 5 13 2" xfId="18621" xr:uid="{25CC2001-367A-4AF1-9A60-EB202DAE22BF}"/>
    <cellStyle name="Cálculo 2 5 13 3" xfId="35643" xr:uid="{2178EC34-19CA-4F1E-9EA6-C129F46197CF}"/>
    <cellStyle name="Cálculo 2 5 14" xfId="1586" xr:uid="{C8A2F94C-28E4-4CFC-859D-61A5FE14DD12}"/>
    <cellStyle name="Cálculo 2 5 14 2" xfId="18841" xr:uid="{8E08AD5E-41D6-491C-81A4-6BCF456899E9}"/>
    <cellStyle name="Cálculo 2 5 14 3" xfId="35863" xr:uid="{8622D889-E2C9-4A9D-BEC8-B3BC00BEDA66}"/>
    <cellStyle name="Cálculo 2 5 15" xfId="2087" xr:uid="{73273CDC-A727-4605-AD5D-896516ED4BBA}"/>
    <cellStyle name="Cálculo 2 5 15 2" xfId="19342" xr:uid="{7B43BCA7-32A6-45AF-8548-478E8F326B1D}"/>
    <cellStyle name="Cálculo 2 5 15 3" xfId="36364" xr:uid="{72FD8161-6279-443C-9707-F845B001F652}"/>
    <cellStyle name="Cálculo 2 5 16" xfId="2397" xr:uid="{FACA085D-BECA-4EF2-913E-C9FD87A763D4}"/>
    <cellStyle name="Cálculo 2 5 16 2" xfId="19652" xr:uid="{1E22685B-853F-46DD-872C-7AB613C91D84}"/>
    <cellStyle name="Cálculo 2 5 16 3" xfId="36674" xr:uid="{2DD7815E-A296-49C0-9519-3E00BAB8A404}"/>
    <cellStyle name="Cálculo 2 5 17" xfId="2706" xr:uid="{E3AC4A07-7556-4306-A1A2-4B496D4735ED}"/>
    <cellStyle name="Cálculo 2 5 17 2" xfId="19961" xr:uid="{0238C34C-12A5-4188-A72A-CA680105B4C2}"/>
    <cellStyle name="Cálculo 2 5 17 3" xfId="36983" xr:uid="{D7240580-0549-4991-9F6E-A5F46B47DD86}"/>
    <cellStyle name="Cálculo 2 5 18" xfId="3559" xr:uid="{8F52828D-B5A6-4C18-99FE-F4B11081BB1A}"/>
    <cellStyle name="Cálculo 2 5 18 2" xfId="20814" xr:uid="{EE39F21F-77C4-489E-A5EE-AC39BB8A8754}"/>
    <cellStyle name="Cálculo 2 5 18 3" xfId="37836" xr:uid="{3CF21222-AF80-406C-A5D6-BA0ED5FA655D}"/>
    <cellStyle name="Cálculo 2 5 19" xfId="3935" xr:uid="{5D139A5D-645D-40CE-8466-1CC8593296FE}"/>
    <cellStyle name="Cálculo 2 5 19 2" xfId="21190" xr:uid="{22F1C3F9-AC6D-4477-AE84-3A3DEF786841}"/>
    <cellStyle name="Cálculo 2 5 19 3" xfId="38212" xr:uid="{069D4EF8-38A0-4D44-A183-F440A45345AB}"/>
    <cellStyle name="Cálculo 2 5 2" xfId="231" xr:uid="{CCEB031F-D23B-43F3-819D-792D311882D9}"/>
    <cellStyle name="Cálculo 2 5 2 10" xfId="1312" xr:uid="{7E266A64-64FE-462E-BF8C-2DD3B553DB0E}"/>
    <cellStyle name="Cálculo 2 5 2 10 2" xfId="18567" xr:uid="{0BC31722-D926-44CC-B6DA-224D8E05EDAC}"/>
    <cellStyle name="Cálculo 2 5 2 10 3" xfId="35589" xr:uid="{93B05BDF-92AD-4F35-8ADB-2A7EE36C0069}"/>
    <cellStyle name="Cálculo 2 5 2 11" xfId="982" xr:uid="{68D50E78-BE8E-4880-9C36-13B0792707DB}"/>
    <cellStyle name="Cálculo 2 5 2 11 2" xfId="18237" xr:uid="{69873F20-61FC-4EE9-9F0E-56F3D0FA49EE}"/>
    <cellStyle name="Cálculo 2 5 2 11 3" xfId="35259" xr:uid="{E88704AF-B70D-4089-A453-DB31CD0B08B6}"/>
    <cellStyle name="Cálculo 2 5 2 12" xfId="279" xr:uid="{2E6C6913-FC19-48F2-9C78-1B03A916AA2E}"/>
    <cellStyle name="Cálculo 2 5 2 12 2" xfId="17534" xr:uid="{F0D39B86-801C-43A5-8123-F8EBB27B4301}"/>
    <cellStyle name="Cálculo 2 5 2 12 3" xfId="34703" xr:uid="{97B94966-55E8-4202-8538-3B84B6B2AEFE}"/>
    <cellStyle name="Cálculo 2 5 2 13" xfId="1729" xr:uid="{23D87F7C-C003-486D-8A52-85CB0F6BE722}"/>
    <cellStyle name="Cálculo 2 5 2 13 2" xfId="18984" xr:uid="{D8D83664-E679-4152-B2BE-FAA0F4C57898}"/>
    <cellStyle name="Cálculo 2 5 2 13 3" xfId="36006" xr:uid="{F1A932F8-B5F3-45E2-A997-EFAA9FAC373C}"/>
    <cellStyle name="Cálculo 2 5 2 14" xfId="1961" xr:uid="{AE7DE3AB-B245-431E-88B2-B29277CEFEEE}"/>
    <cellStyle name="Cálculo 2 5 2 14 2" xfId="19216" xr:uid="{18F1AB1E-ECB0-48F0-AF06-7E89154D0E23}"/>
    <cellStyle name="Cálculo 2 5 2 14 3" xfId="36238" xr:uid="{3DBB28BF-268E-44DD-AE8B-D8AA77447616}"/>
    <cellStyle name="Cálculo 2 5 2 15" xfId="2271" xr:uid="{230C7C6D-51AE-4FB9-9712-53C317FAD0F6}"/>
    <cellStyle name="Cálculo 2 5 2 15 2" xfId="19526" xr:uid="{4F5F3517-56B4-4C7F-BD7D-550786DDE3AE}"/>
    <cellStyle name="Cálculo 2 5 2 15 3" xfId="36548" xr:uid="{CCCB511D-7A2F-4432-BA50-BD661FCCF801}"/>
    <cellStyle name="Cálculo 2 5 2 16" xfId="2581" xr:uid="{61B2CE59-D47B-4BD7-8643-36ABA22D0EB6}"/>
    <cellStyle name="Cálculo 2 5 2 16 2" xfId="19836" xr:uid="{CE7152E6-113C-4890-9BDC-B48C2E84124D}"/>
    <cellStyle name="Cálculo 2 5 2 16 3" xfId="36858" xr:uid="{53CB3747-968C-4F4C-8BE7-09046EC7AB5E}"/>
    <cellStyle name="Cálculo 2 5 2 17" xfId="1940" xr:uid="{D8CBEE3E-254B-4C2B-9E10-FFFE2B189959}"/>
    <cellStyle name="Cálculo 2 5 2 17 2" xfId="19195" xr:uid="{431AEA46-C9D7-415B-9158-C52196B3825A}"/>
    <cellStyle name="Cálculo 2 5 2 17 3" xfId="36217" xr:uid="{1E9D9CD2-50CB-40AB-8044-C81D6509CB6E}"/>
    <cellStyle name="Cálculo 2 5 2 18" xfId="2960" xr:uid="{1D8DCD12-6DE8-4BD2-A16E-1062D0012A22}"/>
    <cellStyle name="Cálculo 2 5 2 18 2" xfId="20215" xr:uid="{FB097CA1-940E-4944-9C0E-F294D5E3397F}"/>
    <cellStyle name="Cálculo 2 5 2 18 3" xfId="37237" xr:uid="{B1EB84AB-DF99-4973-8DD8-DA25496BE4D3}"/>
    <cellStyle name="Cálculo 2 5 2 19" xfId="3856" xr:uid="{E86DEADD-63D0-49A0-9A9E-3A530C066CAC}"/>
    <cellStyle name="Cálculo 2 5 2 19 2" xfId="21111" xr:uid="{904CE3D0-B250-42FE-B569-067FDFD511C6}"/>
    <cellStyle name="Cálculo 2 5 2 19 3" xfId="38133" xr:uid="{D70833AE-48B0-4E67-B028-197EFC880CF3}"/>
    <cellStyle name="Cálculo 2 5 2 2" xfId="657" xr:uid="{6583EDD3-8A37-4BCC-8EFC-6FC97A25253B}"/>
    <cellStyle name="Cálculo 2 5 2 2 10" xfId="3620" xr:uid="{6438E9F3-D2DC-47D7-9029-9018E87F07EE}"/>
    <cellStyle name="Cálculo 2 5 2 2 10 2" xfId="20875" xr:uid="{6FBDAA59-169A-40FA-B71A-DDEFAC01C2C2}"/>
    <cellStyle name="Cálculo 2 5 2 2 10 3" xfId="37897" xr:uid="{D32D1117-BAA0-46D5-B940-C3B69A4F7123}"/>
    <cellStyle name="Cálculo 2 5 2 2 11" xfId="3926" xr:uid="{FAD81E81-7B22-42AD-9CAD-2D348B600214}"/>
    <cellStyle name="Cálculo 2 5 2 2 11 2" xfId="21181" xr:uid="{1A66EBEA-0EB4-44E1-A334-A9178637D817}"/>
    <cellStyle name="Cálculo 2 5 2 2 11 3" xfId="38203" xr:uid="{E0997929-0E59-4454-A332-46EF71EE81FA}"/>
    <cellStyle name="Cálculo 2 5 2 2 12" xfId="4228" xr:uid="{22AD3D5D-96FE-4AA7-BA35-146F58077DB4}"/>
    <cellStyle name="Cálculo 2 5 2 2 12 2" xfId="21483" xr:uid="{D0646C73-6BD5-41CC-9327-DFA1CBD6254A}"/>
    <cellStyle name="Cálculo 2 5 2 2 12 3" xfId="38505" xr:uid="{89FE4484-B93C-4083-A37E-368666D69F17}"/>
    <cellStyle name="Cálculo 2 5 2 2 13" xfId="4528" xr:uid="{4FEF7FF0-923D-4D7D-8F13-10DEFE93DDC9}"/>
    <cellStyle name="Cálculo 2 5 2 2 13 2" xfId="21783" xr:uid="{4EE2C921-D6C2-4D2B-BFD4-B7330FAA0DAE}"/>
    <cellStyle name="Cálculo 2 5 2 2 13 3" xfId="38805" xr:uid="{E2A54298-35E9-443E-A93D-231D7589BD5E}"/>
    <cellStyle name="Cálculo 2 5 2 2 14" xfId="4825" xr:uid="{01DEB99A-DF59-4B6F-A879-F5F6805F9B6B}"/>
    <cellStyle name="Cálculo 2 5 2 2 14 2" xfId="22080" xr:uid="{E420EAAD-BC04-4F05-AFD2-0C5951FF13B2}"/>
    <cellStyle name="Cálculo 2 5 2 2 14 3" xfId="39102" xr:uid="{4103E66C-CA88-43B1-B6FC-3C33827EEAC5}"/>
    <cellStyle name="Cálculo 2 5 2 2 15" xfId="5110" xr:uid="{E224B66B-D9F0-499A-96AF-EDCE4DAD8557}"/>
    <cellStyle name="Cálculo 2 5 2 2 15 2" xfId="22365" xr:uid="{40DF7906-5381-4DEC-9805-6EC486F48C3B}"/>
    <cellStyle name="Cálculo 2 5 2 2 15 3" xfId="39387" xr:uid="{9EC4F718-162D-4C3F-B7BC-A03128A663DE}"/>
    <cellStyle name="Cálculo 2 5 2 2 16" xfId="5493" xr:uid="{0FB3EE58-0A4E-4072-AB05-102E3FE87CAA}"/>
    <cellStyle name="Cálculo 2 5 2 2 16 2" xfId="22748" xr:uid="{EAC74C2B-8A77-40AB-87C4-D1EC27F9D78A}"/>
    <cellStyle name="Cálculo 2 5 2 2 16 3" xfId="39770" xr:uid="{75199865-633A-406B-A039-85C7D9DB9D38}"/>
    <cellStyle name="Cálculo 2 5 2 2 17" xfId="5122" xr:uid="{9EECCD96-80CA-478F-B8EF-3F377D5A2E94}"/>
    <cellStyle name="Cálculo 2 5 2 2 17 2" xfId="22377" xr:uid="{1E5D96F5-88AD-43BA-B4DC-A5EA5C2C54D8}"/>
    <cellStyle name="Cálculo 2 5 2 2 17 3" xfId="39399" xr:uid="{1F97C291-B6B7-4CB1-865D-450CA2F8A5BD}"/>
    <cellStyle name="Cálculo 2 5 2 2 18" xfId="6124" xr:uid="{00929243-D156-430F-95B1-C64954765B6A}"/>
    <cellStyle name="Cálculo 2 5 2 2 18 2" xfId="23379" xr:uid="{E1E50BCB-62AC-4A48-8BBD-0BCC38388414}"/>
    <cellStyle name="Cálculo 2 5 2 2 18 3" xfId="40401" xr:uid="{AD21F2FB-6127-46EB-9ADC-7192E5C321E0}"/>
    <cellStyle name="Cálculo 2 5 2 2 19" xfId="6439" xr:uid="{DD2E231E-E97E-49E3-A98B-58AB58C7E5D0}"/>
    <cellStyle name="Cálculo 2 5 2 2 19 2" xfId="23694" xr:uid="{B70B1D77-42FD-4AB4-8DC3-32E4B7507A7F}"/>
    <cellStyle name="Cálculo 2 5 2 2 19 3" xfId="40716" xr:uid="{4F76AADE-635A-475B-B63F-4A55DCAA76E7}"/>
    <cellStyle name="Cálculo 2 5 2 2 2" xfId="1107" xr:uid="{0061B566-C76E-4F98-8ED7-4C0C5504BCE1}"/>
    <cellStyle name="Cálculo 2 5 2 2 2 2" xfId="18362" xr:uid="{6DDAFB54-6719-4954-82BE-0ED00A9F1E5F}"/>
    <cellStyle name="Cálculo 2 5 2 2 2 3" xfId="35384" xr:uid="{4441F2AD-1489-4E13-B814-A064EA76577C}"/>
    <cellStyle name="Cálculo 2 5 2 2 20" xfId="6754" xr:uid="{B1587380-A101-464B-968A-160A239A1AF5}"/>
    <cellStyle name="Cálculo 2 5 2 2 20 2" xfId="24009" xr:uid="{1EDC2075-D2C1-4A32-A9D9-6394417BB41D}"/>
    <cellStyle name="Cálculo 2 5 2 2 20 3" xfId="41031" xr:uid="{0437B784-705C-41B2-89E5-84E1D6986371}"/>
    <cellStyle name="Cálculo 2 5 2 2 21" xfId="7065" xr:uid="{242DBB0A-5746-415F-B5B1-A79BF70B1633}"/>
    <cellStyle name="Cálculo 2 5 2 2 21 2" xfId="24320" xr:uid="{B3285F52-FB4C-4BDE-A45C-85619A61F5AC}"/>
    <cellStyle name="Cálculo 2 5 2 2 21 3" xfId="41342" xr:uid="{EB610AF1-9BB4-42A2-88B9-330F2BAED1F1}"/>
    <cellStyle name="Cálculo 2 5 2 2 22" xfId="7375" xr:uid="{D5EED954-50AF-4411-A5F7-3F39465AC2D8}"/>
    <cellStyle name="Cálculo 2 5 2 2 22 2" xfId="24630" xr:uid="{6D4AB534-723E-401C-9FFE-F55A9619559C}"/>
    <cellStyle name="Cálculo 2 5 2 2 22 3" xfId="41652" xr:uid="{85A2C35F-17BB-4AD7-9B9E-BE6D0FD16024}"/>
    <cellStyle name="Cálculo 2 5 2 2 23" xfId="7685" xr:uid="{40A19704-668D-4628-8DF4-8B16A4676A0F}"/>
    <cellStyle name="Cálculo 2 5 2 2 23 2" xfId="24940" xr:uid="{16ABE564-0F62-41FC-A77B-47BD556DD31F}"/>
    <cellStyle name="Cálculo 2 5 2 2 23 3" xfId="41962" xr:uid="{6E72F355-D074-4A84-A583-4FC2A378424E}"/>
    <cellStyle name="Cálculo 2 5 2 2 24" xfId="7995" xr:uid="{6640974D-3D80-45CC-9F0F-23929213F6D2}"/>
    <cellStyle name="Cálculo 2 5 2 2 24 2" xfId="25250" xr:uid="{9D820B40-1D20-4CF8-A51D-9B2B14422833}"/>
    <cellStyle name="Cálculo 2 5 2 2 24 3" xfId="42272" xr:uid="{5F33D8F5-B4A8-4536-8EA2-ADC50B8D94DC}"/>
    <cellStyle name="Cálculo 2 5 2 2 25" xfId="8308" xr:uid="{CB8ED894-166D-402D-A7BE-1E7D685EEA67}"/>
    <cellStyle name="Cálculo 2 5 2 2 25 2" xfId="25563" xr:uid="{0A8CD587-61E5-45A0-8303-12FB2C858CF0}"/>
    <cellStyle name="Cálculo 2 5 2 2 25 3" xfId="42585" xr:uid="{F6458736-5F11-4973-99CA-492DAB818B1D}"/>
    <cellStyle name="Cálculo 2 5 2 2 26" xfId="8617" xr:uid="{52B5622F-083A-4200-B98E-02107241E6DB}"/>
    <cellStyle name="Cálculo 2 5 2 2 26 2" xfId="25872" xr:uid="{6F7D9767-FFEB-4DFC-8DAA-4751739A5C31}"/>
    <cellStyle name="Cálculo 2 5 2 2 26 3" xfId="42894" xr:uid="{A3325E3D-0B33-4233-A7F0-FC30BF07760B}"/>
    <cellStyle name="Cálculo 2 5 2 2 27" xfId="8926" xr:uid="{7E0A414A-46D9-44D0-8EB6-E15D670C1B34}"/>
    <cellStyle name="Cálculo 2 5 2 2 27 2" xfId="26181" xr:uid="{C5493BB8-773A-467F-BF7F-494D930A3D8C}"/>
    <cellStyle name="Cálculo 2 5 2 2 27 3" xfId="43203" xr:uid="{6EB0E37C-D43E-401C-BDCA-13BE69B3CE16}"/>
    <cellStyle name="Cálculo 2 5 2 2 28" xfId="9346" xr:uid="{20A27128-5AA4-4363-BB2B-1E3088CD05CA}"/>
    <cellStyle name="Cálculo 2 5 2 2 28 2" xfId="26601" xr:uid="{FC0AEC9C-0E56-48A5-822D-B3A955C97CA0}"/>
    <cellStyle name="Cálculo 2 5 2 2 28 3" xfId="43623" xr:uid="{68E811A9-B48A-488E-AD31-19B0F88CBCF7}"/>
    <cellStyle name="Cálculo 2 5 2 2 29" xfId="9548" xr:uid="{E649B093-81B0-4C1F-B72A-1AB17222C447}"/>
    <cellStyle name="Cálculo 2 5 2 2 29 2" xfId="26803" xr:uid="{C2F00C76-1352-4CE1-8A1F-8DC557D84774}"/>
    <cellStyle name="Cálculo 2 5 2 2 29 3" xfId="43825" xr:uid="{DA94A539-9714-4F03-8093-65FC51B56BC2}"/>
    <cellStyle name="Cálculo 2 5 2 2 3" xfId="1400" xr:uid="{058D4AD4-3FC8-44C1-AC34-E7AB37CEDE45}"/>
    <cellStyle name="Cálculo 2 5 2 2 3 2" xfId="18655" xr:uid="{6CC145E6-63FB-4D74-B143-E5089A1BE2C4}"/>
    <cellStyle name="Cálculo 2 5 2 2 3 3" xfId="35677" xr:uid="{F54B48BB-F621-4AB1-84BD-859D8FF51BC2}"/>
    <cellStyle name="Cálculo 2 5 2 2 30" xfId="9844" xr:uid="{67F1094F-F84C-45F9-862A-FED0FA70540D}"/>
    <cellStyle name="Cálculo 2 5 2 2 30 2" xfId="27099" xr:uid="{8A6BF6FB-06DE-420D-8C00-4D199094C1B0}"/>
    <cellStyle name="Cálculo 2 5 2 2 30 3" xfId="44121" xr:uid="{C6299164-64CA-4F22-86D5-17652F0608AD}"/>
    <cellStyle name="Cálculo 2 5 2 2 31" xfId="10144" xr:uid="{3F962CBF-EBC8-4666-8A30-46D464B5BDC4}"/>
    <cellStyle name="Cálculo 2 5 2 2 31 2" xfId="27399" xr:uid="{4945F833-00A4-44B3-87DA-C77E72461F76}"/>
    <cellStyle name="Cálculo 2 5 2 2 31 3" xfId="44421" xr:uid="{A05FC671-D4BA-4807-8C84-B72A1EAFF9B2}"/>
    <cellStyle name="Cálculo 2 5 2 2 32" xfId="10434" xr:uid="{4E0C5882-238F-4D67-A7B0-04EA45049747}"/>
    <cellStyle name="Cálculo 2 5 2 2 32 2" xfId="27689" xr:uid="{B3F93290-2521-4469-AF42-5A7EBE6FFAD2}"/>
    <cellStyle name="Cálculo 2 5 2 2 32 3" xfId="44711" xr:uid="{4F69F57D-7975-4868-B15A-5BFC7F275AEF}"/>
    <cellStyle name="Cálculo 2 5 2 2 33" xfId="10725" xr:uid="{634729B0-5F8B-497B-83BA-52663F9BE6C7}"/>
    <cellStyle name="Cálculo 2 5 2 2 33 2" xfId="27980" xr:uid="{79059AC4-111D-4112-8630-6EBC4AB9E4B5}"/>
    <cellStyle name="Cálculo 2 5 2 2 33 3" xfId="45002" xr:uid="{8575F0DC-B744-40C0-A22E-145F97852B8B}"/>
    <cellStyle name="Cálculo 2 5 2 2 34" xfId="11001" xr:uid="{69614990-045B-4E4B-9B13-960B98D39A96}"/>
    <cellStyle name="Cálculo 2 5 2 2 34 2" xfId="28256" xr:uid="{4905D062-0328-4F91-8B2B-D02B0AD038F9}"/>
    <cellStyle name="Cálculo 2 5 2 2 34 3" xfId="45278" xr:uid="{37133B40-101F-46A9-8105-C8909C404DE8}"/>
    <cellStyle name="Cálculo 2 5 2 2 35" xfId="11260" xr:uid="{0C9DA6F5-E0A9-43E6-BD24-982D5EE9E720}"/>
    <cellStyle name="Cálculo 2 5 2 2 35 2" xfId="28515" xr:uid="{D6A986DB-B481-45E1-A979-61AB41C7BE3B}"/>
    <cellStyle name="Cálculo 2 5 2 2 35 3" xfId="45537" xr:uid="{3E23F7E9-4C4B-4F82-80F9-3A86BFC3FD0A}"/>
    <cellStyle name="Cálculo 2 5 2 2 36" xfId="11500" xr:uid="{E5BF9B27-7DD5-438E-8DA0-39F01A4D487A}"/>
    <cellStyle name="Cálculo 2 5 2 2 36 2" xfId="28755" xr:uid="{78E01803-C62E-4866-A86A-70F316C1836C}"/>
    <cellStyle name="Cálculo 2 5 2 2 36 3" xfId="45777" xr:uid="{857360B5-87BE-44B2-A582-9C7855925A74}"/>
    <cellStyle name="Cálculo 2 5 2 2 37" xfId="12052" xr:uid="{EC03069C-7C3E-4858-9285-3D1C139AEB5D}"/>
    <cellStyle name="Cálculo 2 5 2 2 37 2" xfId="29307" xr:uid="{02932893-293D-4902-AC9C-19B3E264C700}"/>
    <cellStyle name="Cálculo 2 5 2 2 37 3" xfId="46188" xr:uid="{C08F279D-15FE-4C25-8C21-1BFF5F7D76D3}"/>
    <cellStyle name="Cálculo 2 5 2 2 38" xfId="12519" xr:uid="{0A624E22-AFED-4059-AE9F-239230D00B09}"/>
    <cellStyle name="Cálculo 2 5 2 2 38 2" xfId="29774" xr:uid="{E0EE5748-75E6-4C6E-AB61-482B6EA96CD1}"/>
    <cellStyle name="Cálculo 2 5 2 2 38 3" xfId="46644" xr:uid="{FDD86B5A-A20E-4F95-A4EF-A6B5DF0FB7D0}"/>
    <cellStyle name="Cálculo 2 5 2 2 39" xfId="12829" xr:uid="{EC3D0510-13C6-4C21-B43A-69E86587688E}"/>
    <cellStyle name="Cálculo 2 5 2 2 39 2" xfId="30084" xr:uid="{2BF47782-B357-45A2-874D-4F15ABBF9BCA}"/>
    <cellStyle name="Cálculo 2 5 2 2 39 3" xfId="46954" xr:uid="{2AFFBC5A-A4BB-44E1-A7A3-B147C5F6424D}"/>
    <cellStyle name="Cálculo 2 5 2 2 4" xfId="1763" xr:uid="{E819D514-AB1E-4363-86EE-CE32E33C4F1F}"/>
    <cellStyle name="Cálculo 2 5 2 2 4 2" xfId="19018" xr:uid="{B1489E00-98ED-4141-A490-839229D85F17}"/>
    <cellStyle name="Cálculo 2 5 2 2 4 3" xfId="36040" xr:uid="{A8B3FAED-261E-47AB-92E7-EA260DF4D98B}"/>
    <cellStyle name="Cálculo 2 5 2 2 40" xfId="13100" xr:uid="{F88BD1C3-5312-4D56-9E06-0FDC595191D5}"/>
    <cellStyle name="Cálculo 2 5 2 2 40 2" xfId="30355" xr:uid="{1E64F764-131A-43B5-B4C4-A44D0595FA1F}"/>
    <cellStyle name="Cálculo 2 5 2 2 40 3" xfId="47225" xr:uid="{A0F1564D-BDCC-4EA6-929D-41A35E39A652}"/>
    <cellStyle name="Cálculo 2 5 2 2 41" xfId="13495" xr:uid="{27C06D55-10AF-4E29-A9EF-EF378236A173}"/>
    <cellStyle name="Cálculo 2 5 2 2 41 2" xfId="30750" xr:uid="{C8204370-48AA-4307-8089-28A1362A2743}"/>
    <cellStyle name="Cálculo 2 5 2 2 41 3" xfId="47620" xr:uid="{AA15CFD0-70DD-4BB5-B750-5B0513818509}"/>
    <cellStyle name="Cálculo 2 5 2 2 42" xfId="13769" xr:uid="{0925635E-5A21-425C-80FA-AD183AD618BA}"/>
    <cellStyle name="Cálculo 2 5 2 2 42 2" xfId="31024" xr:uid="{1C0D9B4F-9629-4C85-9353-FEE05552A886}"/>
    <cellStyle name="Cálculo 2 5 2 2 42 3" xfId="47894" xr:uid="{8345C3B4-7B1A-446C-A212-82C45B5BECAB}"/>
    <cellStyle name="Cálculo 2 5 2 2 43" xfId="14079" xr:uid="{69A7C881-0D84-48B4-93B6-6387660B9980}"/>
    <cellStyle name="Cálculo 2 5 2 2 43 2" xfId="31334" xr:uid="{1A14A715-1B30-4CDA-A3AA-F7C5E5D7E226}"/>
    <cellStyle name="Cálculo 2 5 2 2 43 3" xfId="48204" xr:uid="{6415A6E4-22C8-42BD-9BE5-975E5716609E}"/>
    <cellStyle name="Cálculo 2 5 2 2 44" xfId="14428" xr:uid="{5990CCC3-D768-4F9C-B6CD-427693AEB8AC}"/>
    <cellStyle name="Cálculo 2 5 2 2 44 2" xfId="31683" xr:uid="{6920E22B-A761-4C24-A97D-4355652E8C91}"/>
    <cellStyle name="Cálculo 2 5 2 2 44 3" xfId="48553" xr:uid="{44304AF2-3928-498B-BEEC-BC87F42DDB1C}"/>
    <cellStyle name="Cálculo 2 5 2 2 45" xfId="14707" xr:uid="{1D5E3DF0-5EF8-4302-B0A6-E2FBCC194928}"/>
    <cellStyle name="Cálculo 2 5 2 2 45 2" xfId="31962" xr:uid="{A095D9DC-DDA8-4A17-8A79-708B81A3FA82}"/>
    <cellStyle name="Cálculo 2 5 2 2 45 3" xfId="48832" xr:uid="{83358BB7-7F32-49B1-87C5-FCADE987B8CC}"/>
    <cellStyle name="Cálculo 2 5 2 2 46" xfId="14969" xr:uid="{5998609B-32B6-4B08-A942-402581D60F71}"/>
    <cellStyle name="Cálculo 2 5 2 2 46 2" xfId="32224" xr:uid="{935BF54C-3D3F-476F-9900-013D638E8B9A}"/>
    <cellStyle name="Cálculo 2 5 2 2 46 3" xfId="49094" xr:uid="{B21A2859-C6ED-4DAC-93EF-95117386BC2D}"/>
    <cellStyle name="Cálculo 2 5 2 2 47" xfId="15279" xr:uid="{288A31D0-5318-4E4E-9E71-4DEC38E79CA7}"/>
    <cellStyle name="Cálculo 2 5 2 2 47 2" xfId="32534" xr:uid="{7BC876AD-D624-42F3-B8AC-D5920886ED86}"/>
    <cellStyle name="Cálculo 2 5 2 2 47 3" xfId="49404" xr:uid="{F8687CE6-20AC-4AAB-82C8-B5E8C4EA8949}"/>
    <cellStyle name="Cálculo 2 5 2 2 48" xfId="15584" xr:uid="{500518CE-C509-4C6B-A953-C7EDE53989E6}"/>
    <cellStyle name="Cálculo 2 5 2 2 48 2" xfId="32839" xr:uid="{6AB534CB-ADA3-4488-AC69-4B4ED01D58B8}"/>
    <cellStyle name="Cálculo 2 5 2 2 48 3" xfId="49709" xr:uid="{F1821A88-950A-4285-AC75-37E074383293}"/>
    <cellStyle name="Cálculo 2 5 2 2 49" xfId="15881" xr:uid="{ED2D3FCC-3822-48D1-A91F-A0C754E67434}"/>
    <cellStyle name="Cálculo 2 5 2 2 49 2" xfId="33136" xr:uid="{C4F97C8B-4EF3-4B99-B9B9-1AA1857A5690}"/>
    <cellStyle name="Cálculo 2 5 2 2 49 3" xfId="50006" xr:uid="{0D969688-53AC-4D49-9883-3EA003B09858}"/>
    <cellStyle name="Cálculo 2 5 2 2 5" xfId="2076" xr:uid="{C6607FCE-7780-42D4-889B-454F83A4958E}"/>
    <cellStyle name="Cálculo 2 5 2 2 5 2" xfId="19331" xr:uid="{D1916157-1566-431D-9D0F-430ABEE8A1BF}"/>
    <cellStyle name="Cálculo 2 5 2 2 5 3" xfId="36353" xr:uid="{9FA892BB-27E0-4E7E-9E62-81D7B7883300}"/>
    <cellStyle name="Cálculo 2 5 2 2 50" xfId="16173" xr:uid="{E8A062E9-9219-4FDF-82CB-2D1DEC87C950}"/>
    <cellStyle name="Cálculo 2 5 2 2 50 2" xfId="33428" xr:uid="{41F5EF87-C4D2-4573-B6CA-F41DC9F5E193}"/>
    <cellStyle name="Cálculo 2 5 2 2 50 3" xfId="50298" xr:uid="{71869A04-9EF7-4458-94C5-E5648C859E02}"/>
    <cellStyle name="Cálculo 2 5 2 2 51" xfId="16453" xr:uid="{69ECC812-A652-4197-87C9-B2CCE641602F}"/>
    <cellStyle name="Cálculo 2 5 2 2 51 2" xfId="33708" xr:uid="{B0738141-8519-4CE7-9D22-7DB89375DE14}"/>
    <cellStyle name="Cálculo 2 5 2 2 51 3" xfId="50578" xr:uid="{3C90B37F-2C22-400B-A6B4-404EB14FB974}"/>
    <cellStyle name="Cálculo 2 5 2 2 52" xfId="16724" xr:uid="{6AE3A5C3-2FEE-435D-9285-C87D73651B70}"/>
    <cellStyle name="Cálculo 2 5 2 2 52 2" xfId="33979" xr:uid="{632854D2-11F6-41CB-9846-3BA58472E686}"/>
    <cellStyle name="Cálculo 2 5 2 2 52 3" xfId="50849" xr:uid="{6B96EF6A-6EF5-4F7A-B48B-962E0F51E145}"/>
    <cellStyle name="Cálculo 2 5 2 2 53" xfId="16977" xr:uid="{87771C36-7DDA-4283-B847-E59607E458EC}"/>
    <cellStyle name="Cálculo 2 5 2 2 53 2" xfId="34232" xr:uid="{9284AC73-BFA6-442D-8B54-6B38E4376802}"/>
    <cellStyle name="Cálculo 2 5 2 2 53 3" xfId="51102" xr:uid="{2A4D08E2-FDBE-4C74-86EA-AB026E1E2E43}"/>
    <cellStyle name="Cálculo 2 5 2 2 54" xfId="17217" xr:uid="{E4A4DAA7-3A90-4648-8B27-A78BFCE6EA98}"/>
    <cellStyle name="Cálculo 2 5 2 2 54 2" xfId="34472" xr:uid="{E5D1D2B5-B8D0-4F3C-8D6A-A7F23B582C8B}"/>
    <cellStyle name="Cálculo 2 5 2 2 54 3" xfId="51342" xr:uid="{2C63DD9E-5E58-4F25-A035-1CD8B3D7641E}"/>
    <cellStyle name="Cálculo 2 5 2 2 55" xfId="17912" xr:uid="{31ACB99A-D1C5-43D1-A980-2E34FEB1E475}"/>
    <cellStyle name="Cálculo 2 5 2 2 56" xfId="34945" xr:uid="{1AD295AE-F492-47C9-AFE9-24207720B9E3}"/>
    <cellStyle name="Cálculo 2 5 2 2 6" xfId="2386" xr:uid="{0813BBD1-27BE-4549-9315-A5B6E364E83D}"/>
    <cellStyle name="Cálculo 2 5 2 2 6 2" xfId="19641" xr:uid="{4243F989-2B57-4133-B986-FB57DA0FFBF8}"/>
    <cellStyle name="Cálculo 2 5 2 2 6 3" xfId="36663" xr:uid="{D44E108D-C7E8-4DDB-A636-93F89315086C}"/>
    <cellStyle name="Cálculo 2 5 2 2 7" xfId="2695" xr:uid="{E06258EE-6648-445E-AB6F-3270ABDFEAD6}"/>
    <cellStyle name="Cálculo 2 5 2 2 7 2" xfId="19950" xr:uid="{B3CFA52A-82AB-4B96-BA65-2628D11A7C67}"/>
    <cellStyle name="Cálculo 2 5 2 2 7 3" xfId="36972" xr:uid="{78FFA00F-EB63-4EC6-A1A5-B7A6B2963089}"/>
    <cellStyle name="Cálculo 2 5 2 2 8" xfId="3002" xr:uid="{48000E93-E957-4708-B63B-2AEC9D3D9EF6}"/>
    <cellStyle name="Cálculo 2 5 2 2 8 2" xfId="20257" xr:uid="{E78ACCC3-DEF4-4AAF-85E3-11B1666B007B}"/>
    <cellStyle name="Cálculo 2 5 2 2 8 3" xfId="37279" xr:uid="{9A39BF38-7ACA-4F02-BA71-F0D8A2124D42}"/>
    <cellStyle name="Cálculo 2 5 2 2 9" xfId="3311" xr:uid="{B89B940E-22C4-42B5-893F-8B086C73386A}"/>
    <cellStyle name="Cálculo 2 5 2 2 9 2" xfId="20566" xr:uid="{076FC3A7-2451-45A9-949F-5748DBBDF42A}"/>
    <cellStyle name="Cálculo 2 5 2 2 9 3" xfId="37588" xr:uid="{16DA4630-7314-49D6-A358-1E6AE2C0EA21}"/>
    <cellStyle name="Cálculo 2 5 2 20" xfId="5305" xr:uid="{FE087885-E2B7-46F7-AA37-1066FD2A4A4B}"/>
    <cellStyle name="Cálculo 2 5 2 20 2" xfId="22560" xr:uid="{3164B060-5F59-4C0E-998F-8A6753872847}"/>
    <cellStyle name="Cálculo 2 5 2 20 3" xfId="39582" xr:uid="{6F078DE1-E2B7-4206-A0EF-8CCD70EFC99B}"/>
    <cellStyle name="Cálculo 2 5 2 21" xfId="5300" xr:uid="{53636CAB-14B3-43E5-9DA2-EA46204A16B5}"/>
    <cellStyle name="Cálculo 2 5 2 21 2" xfId="22555" xr:uid="{F378308F-1BB9-4625-B84F-3D805AFD5281}"/>
    <cellStyle name="Cálculo 2 5 2 21 3" xfId="39577" xr:uid="{07EAC901-7181-40BC-834C-EAF19AF3E4D3}"/>
    <cellStyle name="Cálculo 2 5 2 22" xfId="5730" xr:uid="{DBFDBAA5-8F12-49A4-8E20-C3310888587E}"/>
    <cellStyle name="Cálculo 2 5 2 22 2" xfId="22985" xr:uid="{597F3DA3-B008-4D8E-8DBC-3EF375F2EBB7}"/>
    <cellStyle name="Cálculo 2 5 2 22 3" xfId="40007" xr:uid="{069E50B3-4522-4C42-84E2-2ADE67CE88AB}"/>
    <cellStyle name="Cálculo 2 5 2 23" xfId="5651" xr:uid="{7DFD02F8-79B2-4E16-B433-CAB0545A9AC3}"/>
    <cellStyle name="Cálculo 2 5 2 23 2" xfId="22906" xr:uid="{63603074-52E1-47D6-A602-BC6D3C0B484E}"/>
    <cellStyle name="Cálculo 2 5 2 23 3" xfId="39928" xr:uid="{4745BDE5-D861-43A6-8AA0-F6240D7C9C31}"/>
    <cellStyle name="Cálculo 2 5 2 24" xfId="5790" xr:uid="{FA2D25E7-DC83-45D3-A766-9B336092E455}"/>
    <cellStyle name="Cálculo 2 5 2 24 2" xfId="23045" xr:uid="{42DF21C4-7FCF-4986-BA20-6F0D96909C75}"/>
    <cellStyle name="Cálculo 2 5 2 24 3" xfId="40067" xr:uid="{52F9AC40-1B0B-459C-9602-36CE684CCAC9}"/>
    <cellStyle name="Cálculo 2 5 2 25" xfId="5471" xr:uid="{69984A70-B940-4619-9B72-FDB370C7BC27}"/>
    <cellStyle name="Cálculo 2 5 2 25 2" xfId="22726" xr:uid="{8A3C4100-2024-4288-B0D2-1D40F6AB0CA7}"/>
    <cellStyle name="Cálculo 2 5 2 25 3" xfId="39748" xr:uid="{74D5A4E7-64A0-46BC-A813-CFF300F9D7A6}"/>
    <cellStyle name="Cálculo 2 5 2 26" xfId="5000" xr:uid="{9DB38D5F-E11E-4AF5-B1A9-0928D0620FFF}"/>
    <cellStyle name="Cálculo 2 5 2 26 2" xfId="22255" xr:uid="{4937BAD4-CA28-4CF3-B6F6-7ED514AE1745}"/>
    <cellStyle name="Cálculo 2 5 2 26 3" xfId="39277" xr:uid="{FCD57D66-B26D-4585-9A41-857B5AB9B413}"/>
    <cellStyle name="Cálculo 2 5 2 27" xfId="6022" xr:uid="{BA60AD47-B859-4D15-B18F-D93158A7C261}"/>
    <cellStyle name="Cálculo 2 5 2 27 2" xfId="23277" xr:uid="{1604A00C-D0DC-478C-AE06-A752CAF7D618}"/>
    <cellStyle name="Cálculo 2 5 2 27 3" xfId="40299" xr:uid="{BD616AB4-F617-4ADA-8DAD-F498BD7DFF7C}"/>
    <cellStyle name="Cálculo 2 5 2 28" xfId="6284" xr:uid="{D783A7F3-692E-413F-AA19-8F2AFA5016F6}"/>
    <cellStyle name="Cálculo 2 5 2 28 2" xfId="23539" xr:uid="{11ED0282-E3E8-424B-B096-3EA997FA5877}"/>
    <cellStyle name="Cálculo 2 5 2 28 3" xfId="40561" xr:uid="{F211CF6E-FACE-4068-B646-D6519233C3C7}"/>
    <cellStyle name="Cálculo 2 5 2 29" xfId="5361" xr:uid="{B3CBB8F4-8826-4CAE-B501-55F031C8D07E}"/>
    <cellStyle name="Cálculo 2 5 2 29 2" xfId="22616" xr:uid="{5BD92147-EDF3-4E3E-A07E-617DDEC577DE}"/>
    <cellStyle name="Cálculo 2 5 2 29 3" xfId="39638" xr:uid="{5A3DF27A-470E-490A-9E2B-91F8E1B4733C}"/>
    <cellStyle name="Cálculo 2 5 2 3" xfId="750" xr:uid="{F7F7EC56-9E5C-47E8-A5CD-83F2E23C7660}"/>
    <cellStyle name="Cálculo 2 5 2 3 10" xfId="3712" xr:uid="{851FEF7F-ECA2-4A33-9B8D-76B3F96F7BC4}"/>
    <cellStyle name="Cálculo 2 5 2 3 10 2" xfId="20967" xr:uid="{696152DA-C344-4EDD-9E00-371141E64743}"/>
    <cellStyle name="Cálculo 2 5 2 3 10 3" xfId="37989" xr:uid="{E6C8C435-987A-42CE-B14F-85AA7990A5B4}"/>
    <cellStyle name="Cálculo 2 5 2 3 11" xfId="4019" xr:uid="{5C35689F-8EAA-4AA1-AFB8-AFC002307040}"/>
    <cellStyle name="Cálculo 2 5 2 3 11 2" xfId="21274" xr:uid="{45989F3F-5D8C-490F-8F54-7CA5396F922B}"/>
    <cellStyle name="Cálculo 2 5 2 3 11 3" xfId="38296" xr:uid="{91C9BF82-948C-467C-A577-F1077FD090FE}"/>
    <cellStyle name="Cálculo 2 5 2 3 12" xfId="4320" xr:uid="{7F11AA8C-6573-4BD8-B4C3-861F4998683E}"/>
    <cellStyle name="Cálculo 2 5 2 3 12 2" xfId="21575" xr:uid="{B17D6EB9-18E5-4D5E-9867-FF56BFF6AEA5}"/>
    <cellStyle name="Cálculo 2 5 2 3 12 3" xfId="38597" xr:uid="{BCF1A3B6-55AC-409F-A412-483429DF34D7}"/>
    <cellStyle name="Cálculo 2 5 2 3 13" xfId="4618" xr:uid="{8B2270DE-8045-4C76-BCAA-68C4FA572984}"/>
    <cellStyle name="Cálculo 2 5 2 3 13 2" xfId="21873" xr:uid="{B63A9668-9BF2-45A4-A93D-52C96C83C9DB}"/>
    <cellStyle name="Cálculo 2 5 2 3 13 3" xfId="38895" xr:uid="{8BFC1844-D88D-45EE-A26D-DE0B024E179F}"/>
    <cellStyle name="Cálculo 2 5 2 3 14" xfId="4917" xr:uid="{1D6F5EC2-68DB-4B8F-AF28-9543DFA08557}"/>
    <cellStyle name="Cálculo 2 5 2 3 14 2" xfId="22172" xr:uid="{4D88886D-22C5-462B-9A1A-BCA32ECDE9E8}"/>
    <cellStyle name="Cálculo 2 5 2 3 14 3" xfId="39194" xr:uid="{CFD7F82E-1896-4166-A392-A635DBBCDDA5}"/>
    <cellStyle name="Cálculo 2 5 2 3 15" xfId="5199" xr:uid="{131B2602-A1A5-41BB-8F8F-4BA1CD61A6F4}"/>
    <cellStyle name="Cálculo 2 5 2 3 15 2" xfId="22454" xr:uid="{851094EA-C851-45CD-8638-B63D72B0D937}"/>
    <cellStyle name="Cálculo 2 5 2 3 15 3" xfId="39476" xr:uid="{46408F81-F509-4C6D-8882-A8F09CE63024}"/>
    <cellStyle name="Cálculo 2 5 2 3 16" xfId="5586" xr:uid="{B7A4F34B-4184-4B6C-BEF8-E55B96652D5F}"/>
    <cellStyle name="Cálculo 2 5 2 3 16 2" xfId="22841" xr:uid="{3F2250B4-4588-49CB-8D7E-B3AB586B9EE6}"/>
    <cellStyle name="Cálculo 2 5 2 3 16 3" xfId="39863" xr:uid="{ECF89296-33A4-4A9D-88AC-9E33E645BF4D}"/>
    <cellStyle name="Cálculo 2 5 2 3 17" xfId="5684" xr:uid="{1FC39ED7-27C7-4E66-BB8A-B1157B73E174}"/>
    <cellStyle name="Cálculo 2 5 2 3 17 2" xfId="22939" xr:uid="{88F34154-DB2B-4538-B202-8525D437A86A}"/>
    <cellStyle name="Cálculo 2 5 2 3 17 3" xfId="39961" xr:uid="{D3D754FB-DC15-4D71-B25B-5D301007CFAF}"/>
    <cellStyle name="Cálculo 2 5 2 3 18" xfId="6217" xr:uid="{BB52D5BD-B61A-4547-A727-4ECDA9AECD67}"/>
    <cellStyle name="Cálculo 2 5 2 3 18 2" xfId="23472" xr:uid="{22FFB345-816C-44E9-B303-6C2B6930AE0C}"/>
    <cellStyle name="Cálculo 2 5 2 3 18 3" xfId="40494" xr:uid="{C2CC74E4-4DE7-43D8-A684-D0F2C1EBE005}"/>
    <cellStyle name="Cálculo 2 5 2 3 19" xfId="6532" xr:uid="{0E7BD7F5-26E6-497C-9688-E63501401FB1}"/>
    <cellStyle name="Cálculo 2 5 2 3 19 2" xfId="23787" xr:uid="{86FF84EE-5935-4582-8EEB-A8D914625055}"/>
    <cellStyle name="Cálculo 2 5 2 3 19 3" xfId="40809" xr:uid="{9C9C2946-78DF-401B-90E9-735A94BA9098}"/>
    <cellStyle name="Cálculo 2 5 2 3 2" xfId="1199" xr:uid="{D7A986D7-8FB2-4627-9F57-0C6990547C4A}"/>
    <cellStyle name="Cálculo 2 5 2 3 2 2" xfId="18454" xr:uid="{C6376B53-F480-413C-BCF1-4734BF8786B7}"/>
    <cellStyle name="Cálculo 2 5 2 3 2 3" xfId="35476" xr:uid="{A1AB0C51-9E0C-493D-ADAE-846B9463CAEC}"/>
    <cellStyle name="Cálculo 2 5 2 3 20" xfId="6847" xr:uid="{3EF6F924-1B13-493A-8207-D870DA91F33E}"/>
    <cellStyle name="Cálculo 2 5 2 3 20 2" xfId="24102" xr:uid="{0089A9D1-4474-44CE-A8D1-ABA4B5C53580}"/>
    <cellStyle name="Cálculo 2 5 2 3 20 3" xfId="41124" xr:uid="{0028EF2D-3EB2-4554-AB47-538175B449D4}"/>
    <cellStyle name="Cálculo 2 5 2 3 21" xfId="7158" xr:uid="{9518196E-35B3-47B3-AFF4-0778684C01AC}"/>
    <cellStyle name="Cálculo 2 5 2 3 21 2" xfId="24413" xr:uid="{9F1ED19B-6629-4364-821C-1DBFF4F27454}"/>
    <cellStyle name="Cálculo 2 5 2 3 21 3" xfId="41435" xr:uid="{2B12FD36-29CD-4A42-9594-BB5DB244AB05}"/>
    <cellStyle name="Cálculo 2 5 2 3 22" xfId="7468" xr:uid="{B89A7A36-85CE-4DC9-A2D4-344F3BDD2140}"/>
    <cellStyle name="Cálculo 2 5 2 3 22 2" xfId="24723" xr:uid="{C3B481BD-833B-4471-98EB-185BCA51C330}"/>
    <cellStyle name="Cálculo 2 5 2 3 22 3" xfId="41745" xr:uid="{B5E935D5-F8E6-484B-8CF5-6541131BA765}"/>
    <cellStyle name="Cálculo 2 5 2 3 23" xfId="7778" xr:uid="{DAFD10F3-CF20-4D2B-820A-E5D68EE306EF}"/>
    <cellStyle name="Cálculo 2 5 2 3 23 2" xfId="25033" xr:uid="{F515996E-0251-44E2-B443-EE6CE41FAC78}"/>
    <cellStyle name="Cálculo 2 5 2 3 23 3" xfId="42055" xr:uid="{D41393A3-96E6-42E1-8F64-1B6A5B0BE29B}"/>
    <cellStyle name="Cálculo 2 5 2 3 24" xfId="8088" xr:uid="{367B308D-BA93-405E-B50D-87EC90D0A0D7}"/>
    <cellStyle name="Cálculo 2 5 2 3 24 2" xfId="25343" xr:uid="{EAF9F800-EFA3-438B-BB7C-BC198B5624AD}"/>
    <cellStyle name="Cálculo 2 5 2 3 24 3" xfId="42365" xr:uid="{2BCD7C1A-19FF-4FBD-B22D-328FC67DEDC6}"/>
    <cellStyle name="Cálculo 2 5 2 3 25" xfId="8401" xr:uid="{A38BA4D6-22E6-43B6-BBE3-DC5FB95EE9EF}"/>
    <cellStyle name="Cálculo 2 5 2 3 25 2" xfId="25656" xr:uid="{79723D1C-4356-4AFB-9E03-693C27F474D4}"/>
    <cellStyle name="Cálculo 2 5 2 3 25 3" xfId="42678" xr:uid="{62067A81-6E21-437E-BB3C-7012580DFA66}"/>
    <cellStyle name="Cálculo 2 5 2 3 26" xfId="8709" xr:uid="{549F576F-DE27-46EC-A8C6-6AF3BF2AA74F}"/>
    <cellStyle name="Cálculo 2 5 2 3 26 2" xfId="25964" xr:uid="{2DC866E4-6056-41A3-9D54-71D5CB1CF7AA}"/>
    <cellStyle name="Cálculo 2 5 2 3 26 3" xfId="42986" xr:uid="{3D441171-71E2-43F0-9B3E-6E729A257392}"/>
    <cellStyle name="Cálculo 2 5 2 3 27" xfId="9019" xr:uid="{6AFA0FC4-6625-464A-BF2C-FE0443086EF8}"/>
    <cellStyle name="Cálculo 2 5 2 3 27 2" xfId="26274" xr:uid="{55C0DE26-8B0E-4346-A632-6E55775325BB}"/>
    <cellStyle name="Cálculo 2 5 2 3 27 3" xfId="43296" xr:uid="{94D4BF9F-4E52-4AAE-BF43-FD92A239C80A}"/>
    <cellStyle name="Cálculo 2 5 2 3 28" xfId="8588" xr:uid="{2DB7E833-C386-4A56-8303-655F3BAE8493}"/>
    <cellStyle name="Cálculo 2 5 2 3 28 2" xfId="25843" xr:uid="{076C4CF0-2F79-4972-A667-C949F1EE8696}"/>
    <cellStyle name="Cálculo 2 5 2 3 28 3" xfId="42865" xr:uid="{8F7D0543-7AB8-4FE0-89AF-94864755E92E}"/>
    <cellStyle name="Cálculo 2 5 2 3 29" xfId="9641" xr:uid="{7499CC83-2AC4-484B-8772-F27D198FFB1E}"/>
    <cellStyle name="Cálculo 2 5 2 3 29 2" xfId="26896" xr:uid="{FE1DEB09-5AD1-4D74-A1EB-8F22165AA2BE}"/>
    <cellStyle name="Cálculo 2 5 2 3 29 3" xfId="43918" xr:uid="{1ADA4623-B778-43CA-A036-88A16828D875}"/>
    <cellStyle name="Cálculo 2 5 2 3 3" xfId="1490" xr:uid="{98F5E852-42DB-4F56-A9D0-4AFF82575EBA}"/>
    <cellStyle name="Cálculo 2 5 2 3 3 2" xfId="18745" xr:uid="{8232FB06-E151-4830-ADB9-1DF8D77320BD}"/>
    <cellStyle name="Cálculo 2 5 2 3 3 3" xfId="35767" xr:uid="{1DD40511-F34C-4C84-B584-2C72070664F8}"/>
    <cellStyle name="Cálculo 2 5 2 3 30" xfId="9936" xr:uid="{A59E1F52-F5FF-4B92-90B1-DC67456C12C6}"/>
    <cellStyle name="Cálculo 2 5 2 3 30 2" xfId="27191" xr:uid="{A43AFB67-DD63-4B4A-A1E9-EAA3EBFE3DBF}"/>
    <cellStyle name="Cálculo 2 5 2 3 30 3" xfId="44213" xr:uid="{22A4E346-B399-4086-B201-92CD48BDAFB4}"/>
    <cellStyle name="Cálculo 2 5 2 3 31" xfId="10236" xr:uid="{FA10FD26-5EB7-4BDA-B6A5-6DF4860D3DC6}"/>
    <cellStyle name="Cálculo 2 5 2 3 31 2" xfId="27491" xr:uid="{7667AECB-2120-4C39-9723-D5FD3EAAC2BF}"/>
    <cellStyle name="Cálculo 2 5 2 3 31 3" xfId="44513" xr:uid="{0730AA41-3291-4B1D-BE0A-45E971273E17}"/>
    <cellStyle name="Cálculo 2 5 2 3 32" xfId="10524" xr:uid="{9FB7960A-D034-4BA0-A8ED-824E8F769DC6}"/>
    <cellStyle name="Cálculo 2 5 2 3 32 2" xfId="27779" xr:uid="{D06864D0-DABD-40DB-9B0D-7260CA9672E0}"/>
    <cellStyle name="Cálculo 2 5 2 3 32 3" xfId="44801" xr:uid="{2F0F0CEB-6745-4AEA-8394-B1E5CEBF7079}"/>
    <cellStyle name="Cálculo 2 5 2 3 33" xfId="10814" xr:uid="{7B548574-C2B3-44A9-A284-9AF40BA788C0}"/>
    <cellStyle name="Cálculo 2 5 2 3 33 2" xfId="28069" xr:uid="{2B7614E5-F2FA-4840-A309-ECD7F93ECCAA}"/>
    <cellStyle name="Cálculo 2 5 2 3 33 3" xfId="45091" xr:uid="{288F6356-B318-43E4-BE14-0CBDB8919491}"/>
    <cellStyle name="Cálculo 2 5 2 3 34" xfId="11088" xr:uid="{415B1760-3BEA-4E91-A7D1-A314E8A8D533}"/>
    <cellStyle name="Cálculo 2 5 2 3 34 2" xfId="28343" xr:uid="{4FDBBDCE-209C-482A-B297-DCF0BB48E181}"/>
    <cellStyle name="Cálculo 2 5 2 3 34 3" xfId="45365" xr:uid="{501A7632-0386-44CF-8067-2B01202B094F}"/>
    <cellStyle name="Cálculo 2 5 2 3 35" xfId="11345" xr:uid="{6664E58E-89DA-4900-9269-63ABA7F5D9C8}"/>
    <cellStyle name="Cálculo 2 5 2 3 35 2" xfId="28600" xr:uid="{8B6F0A11-F3B5-4DA0-B30F-15AD267210AC}"/>
    <cellStyle name="Cálculo 2 5 2 3 35 3" xfId="45622" xr:uid="{D8578BA5-BFCD-45D5-BD94-72AC7C1EA040}"/>
    <cellStyle name="Cálculo 2 5 2 3 36" xfId="11582" xr:uid="{EB46E2F1-15E4-4DCF-B381-7B0CA477679B}"/>
    <cellStyle name="Cálculo 2 5 2 3 36 2" xfId="28837" xr:uid="{DAD3157F-7D45-44EB-A984-8A27AC2FD8FB}"/>
    <cellStyle name="Cálculo 2 5 2 3 36 3" xfId="45859" xr:uid="{03777DAC-2B29-4A56-83AD-3B6217D959E4}"/>
    <cellStyle name="Cálculo 2 5 2 3 37" xfId="12145" xr:uid="{216A72E3-69B1-49C4-8332-82B74E92061E}"/>
    <cellStyle name="Cálculo 2 5 2 3 37 2" xfId="29400" xr:uid="{342FA3BE-1C86-43A3-9E94-0012DF757FE5}"/>
    <cellStyle name="Cálculo 2 5 2 3 37 3" xfId="46270" xr:uid="{827FE499-753F-4C34-A6AE-E4138C8E79E0}"/>
    <cellStyle name="Cálculo 2 5 2 3 38" xfId="12612" xr:uid="{68A18AAC-F539-4829-86A3-689CD0702BDE}"/>
    <cellStyle name="Cálculo 2 5 2 3 38 2" xfId="29867" xr:uid="{07314B61-A6F8-42D3-BD7D-BC432AFB4B8B}"/>
    <cellStyle name="Cálculo 2 5 2 3 38 3" xfId="46737" xr:uid="{1789F41C-8DFE-41BD-BA66-40640F9FAE56}"/>
    <cellStyle name="Cálculo 2 5 2 3 39" xfId="12922" xr:uid="{49B26C08-B014-4BA5-B337-BBB65D7735DA}"/>
    <cellStyle name="Cálculo 2 5 2 3 39 2" xfId="30177" xr:uid="{83CEF7C3-6246-4033-AFCC-5F55752E7435}"/>
    <cellStyle name="Cálculo 2 5 2 3 39 3" xfId="47047" xr:uid="{183E7029-BC76-48AD-872E-4E8F31ED6D35}"/>
    <cellStyle name="Cálculo 2 5 2 3 4" xfId="1856" xr:uid="{9953C135-F3A4-4884-84B9-3A5BD991DD22}"/>
    <cellStyle name="Cálculo 2 5 2 3 4 2" xfId="19111" xr:uid="{7C11D74B-9A16-4D69-B60A-372320B3E537}"/>
    <cellStyle name="Cálculo 2 5 2 3 4 3" xfId="36133" xr:uid="{7F84E1D9-0BC9-4B07-AD4F-23219A78E978}"/>
    <cellStyle name="Cálculo 2 5 2 3 40" xfId="13244" xr:uid="{5BED30A0-2FB3-47C1-8BAE-626A2AA3F84A}"/>
    <cellStyle name="Cálculo 2 5 2 3 40 2" xfId="30499" xr:uid="{4605BFFE-965F-4599-8716-990AB189AE45}"/>
    <cellStyle name="Cálculo 2 5 2 3 40 3" xfId="47369" xr:uid="{165529FD-7E2D-4590-B9B7-FCFD9FE202DA}"/>
    <cellStyle name="Cálculo 2 5 2 3 41" xfId="13300" xr:uid="{24C7E51B-0A39-4E1D-89AB-FEEF6037CA30}"/>
    <cellStyle name="Cálculo 2 5 2 3 41 2" xfId="30555" xr:uid="{FDC557CA-C1E6-4939-AD49-E64AEA44942F}"/>
    <cellStyle name="Cálculo 2 5 2 3 41 3" xfId="47425" xr:uid="{35DAF613-A05B-477B-873B-152CC91EAF3E}"/>
    <cellStyle name="Cálculo 2 5 2 3 42" xfId="13862" xr:uid="{F5B523E1-FB32-4B5B-B76E-497240EF3E6F}"/>
    <cellStyle name="Cálculo 2 5 2 3 42 2" xfId="31117" xr:uid="{5E14E4A0-476B-46C6-91E7-5DE6E0321F8A}"/>
    <cellStyle name="Cálculo 2 5 2 3 42 3" xfId="47987" xr:uid="{FEE81FEC-F2F3-4068-BD65-4C610E234882}"/>
    <cellStyle name="Cálculo 2 5 2 3 43" xfId="14172" xr:uid="{E413A343-1D48-4322-89D5-7F924C92AFDB}"/>
    <cellStyle name="Cálculo 2 5 2 3 43 2" xfId="31427" xr:uid="{C514C26E-977A-43DC-8E41-FCFAEC12F5BF}"/>
    <cellStyle name="Cálculo 2 5 2 3 43 3" xfId="48297" xr:uid="{0948ABC7-1148-4171-8D19-A9F44EC4748E}"/>
    <cellStyle name="Cálculo 2 5 2 3 44" xfId="14235" xr:uid="{4AF6CF00-BEA1-47E5-B570-C461D87AF4CC}"/>
    <cellStyle name="Cálculo 2 5 2 3 44 2" xfId="31490" xr:uid="{D86D7222-5301-4529-8089-A3471A62C70B}"/>
    <cellStyle name="Cálculo 2 5 2 3 44 3" xfId="48360" xr:uid="{64501B50-BA83-4439-812C-94B187C900DE}"/>
    <cellStyle name="Cálculo 2 5 2 3 45" xfId="14800" xr:uid="{7180846D-ACCA-4A52-80E1-F0EA54D189D8}"/>
    <cellStyle name="Cálculo 2 5 2 3 45 2" xfId="32055" xr:uid="{80907DC2-6434-4563-A634-101CDB9214F8}"/>
    <cellStyle name="Cálculo 2 5 2 3 45 3" xfId="48925" xr:uid="{F574350D-2CD5-49EF-8577-8A622D149CA2}"/>
    <cellStyle name="Cálculo 2 5 2 3 46" xfId="15062" xr:uid="{52A20C89-10C3-4162-984A-98B2388B41FB}"/>
    <cellStyle name="Cálculo 2 5 2 3 46 2" xfId="32317" xr:uid="{00104DE4-DE00-4A2F-8B5C-F80FBE3FE62D}"/>
    <cellStyle name="Cálculo 2 5 2 3 46 3" xfId="49187" xr:uid="{FF796938-9BAF-4224-9C20-3C337150E6EA}"/>
    <cellStyle name="Cálculo 2 5 2 3 47" xfId="15371" xr:uid="{FB6E34F9-54F8-402C-9B6A-959576243173}"/>
    <cellStyle name="Cálculo 2 5 2 3 47 2" xfId="32626" xr:uid="{CD36080B-F002-4316-A155-757CD6BF3BC6}"/>
    <cellStyle name="Cálculo 2 5 2 3 47 3" xfId="49496" xr:uid="{9532DE8F-027D-4ADC-B320-EA5060AC2D2D}"/>
    <cellStyle name="Cálculo 2 5 2 3 48" xfId="15676" xr:uid="{981DEC4E-85A8-4C2A-B2EF-384C217E085C}"/>
    <cellStyle name="Cálculo 2 5 2 3 48 2" xfId="32931" xr:uid="{E00A9D5E-89D4-4863-995D-193087B77C09}"/>
    <cellStyle name="Cálculo 2 5 2 3 48 3" xfId="49801" xr:uid="{42064660-3151-463B-9D26-714595BE7DB9}"/>
    <cellStyle name="Cálculo 2 5 2 3 49" xfId="15972" xr:uid="{003BC73D-9DA7-40AA-B2AC-A8A1C3F1B5E3}"/>
    <cellStyle name="Cálculo 2 5 2 3 49 2" xfId="33227" xr:uid="{F1D6C158-8EE3-4696-BB97-0F17395F85B0}"/>
    <cellStyle name="Cálculo 2 5 2 3 49 3" xfId="50097" xr:uid="{BFF87AD7-BC16-4598-8647-E0CFCEEC7930}"/>
    <cellStyle name="Cálculo 2 5 2 3 5" xfId="2169" xr:uid="{3EDDC97F-E672-4050-8504-481DD9E39294}"/>
    <cellStyle name="Cálculo 2 5 2 3 5 2" xfId="19424" xr:uid="{ECE480C2-050E-4A2D-8F97-8185DFC20386}"/>
    <cellStyle name="Cálculo 2 5 2 3 5 3" xfId="36446" xr:uid="{F01128AE-B32E-4AF8-9FB6-C0CD73DF585F}"/>
    <cellStyle name="Cálculo 2 5 2 3 50" xfId="16264" xr:uid="{F036E9C2-9AE2-4493-96D2-15987BAF6C29}"/>
    <cellStyle name="Cálculo 2 5 2 3 50 2" xfId="33519" xr:uid="{CCF0A9CB-8CEC-4146-AD0F-C463707277E1}"/>
    <cellStyle name="Cálculo 2 5 2 3 50 3" xfId="50389" xr:uid="{E7A369C8-BA39-403E-A32D-8FEF311161CB}"/>
    <cellStyle name="Cálculo 2 5 2 3 51" xfId="16542" xr:uid="{03EE399B-0DFE-40A8-B1DE-A9931B31A597}"/>
    <cellStyle name="Cálculo 2 5 2 3 51 2" xfId="33797" xr:uid="{F6AACE3F-244D-4DBE-ABCB-EA2B8164DA9C}"/>
    <cellStyle name="Cálculo 2 5 2 3 51 3" xfId="50667" xr:uid="{D372FC49-A10B-49E6-875C-D33C85582965}"/>
    <cellStyle name="Cálculo 2 5 2 3 52" xfId="16810" xr:uid="{43EF17CB-057D-4ED7-B662-0204F89FD4D3}"/>
    <cellStyle name="Cálculo 2 5 2 3 52 2" xfId="34065" xr:uid="{A4FDC766-388D-4726-8783-4B84A3B461BC}"/>
    <cellStyle name="Cálculo 2 5 2 3 52 3" xfId="50935" xr:uid="{4784C95D-0DB3-4A0B-A56A-DB0F2B2A8474}"/>
    <cellStyle name="Cálculo 2 5 2 3 53" xfId="17062" xr:uid="{7059E688-4C4A-4729-825A-7019E609E85A}"/>
    <cellStyle name="Cálculo 2 5 2 3 53 2" xfId="34317" xr:uid="{8B899613-DAFB-4863-A174-B2B2B6972A51}"/>
    <cellStyle name="Cálculo 2 5 2 3 53 3" xfId="51187" xr:uid="{5BEA8DA1-330F-4A1D-B367-768827524095}"/>
    <cellStyle name="Cálculo 2 5 2 3 54" xfId="17299" xr:uid="{C2FE926B-715D-43AD-8F56-6EB2B4DD7175}"/>
    <cellStyle name="Cálculo 2 5 2 3 54 2" xfId="34554" xr:uid="{47A15DFC-57FC-4CB5-B126-77FBBF8C9E22}"/>
    <cellStyle name="Cálculo 2 5 2 3 54 3" xfId="51424" xr:uid="{D8D8F67C-40BD-4E0B-A015-5D98D00D1666}"/>
    <cellStyle name="Cálculo 2 5 2 3 55" xfId="18005" xr:uid="{11C652F6-0EE0-4891-8A21-2C38A1CAB610}"/>
    <cellStyle name="Cálculo 2 5 2 3 56" xfId="35027" xr:uid="{D0536A52-E033-40BF-9D2C-672B1696FF1A}"/>
    <cellStyle name="Cálculo 2 5 2 3 6" xfId="2479" xr:uid="{8E147EDD-8736-4629-952F-BB4F442B42CF}"/>
    <cellStyle name="Cálculo 2 5 2 3 6 2" xfId="19734" xr:uid="{41A1DEA5-EC17-4919-BB67-BE5F52454046}"/>
    <cellStyle name="Cálculo 2 5 2 3 6 3" xfId="36756" xr:uid="{B281899F-A497-45AF-8C40-2B9FAB00D8F1}"/>
    <cellStyle name="Cálculo 2 5 2 3 7" xfId="2788" xr:uid="{62699C6D-89F5-437F-9893-601FE9A91AA6}"/>
    <cellStyle name="Cálculo 2 5 2 3 7 2" xfId="20043" xr:uid="{7BE9A4CF-0ECE-4AD9-8694-705813C11EEC}"/>
    <cellStyle name="Cálculo 2 5 2 3 7 3" xfId="37065" xr:uid="{E8A4E826-4F13-40BF-97AF-625C7CDD3C87}"/>
    <cellStyle name="Cálculo 2 5 2 3 8" xfId="3094" xr:uid="{28D680FB-BDA0-46CD-8BBD-C73ECED1E5EB}"/>
    <cellStyle name="Cálculo 2 5 2 3 8 2" xfId="20349" xr:uid="{A2DB725E-D29A-4BAD-BE14-DF079DB42348}"/>
    <cellStyle name="Cálculo 2 5 2 3 8 3" xfId="37371" xr:uid="{25CC0D4D-89B0-4987-B107-D44C573C84A6}"/>
    <cellStyle name="Cálculo 2 5 2 3 9" xfId="3404" xr:uid="{A2D73772-F011-4EC2-BC0E-3E89BECA5BBA}"/>
    <cellStyle name="Cálculo 2 5 2 3 9 2" xfId="20659" xr:uid="{EA630C3C-2842-4A55-BFD4-3D23F7BD5C3D}"/>
    <cellStyle name="Cálculo 2 5 2 3 9 3" xfId="37681" xr:uid="{0FBE80C5-6226-4939-B476-C41FC7A8CFD8}"/>
    <cellStyle name="Cálculo 2 5 2 30" xfId="6669" xr:uid="{C8C25442-AC0A-4CDB-BE80-6128AE2AF984}"/>
    <cellStyle name="Cálculo 2 5 2 30 2" xfId="23924" xr:uid="{B54BEF1B-CF25-43F9-850A-8411E7A3BCC9}"/>
    <cellStyle name="Cálculo 2 5 2 30 3" xfId="40946" xr:uid="{49B875E4-991A-4228-B5A4-FA0E6E4F70EF}"/>
    <cellStyle name="Cálculo 2 5 2 31" xfId="7220" xr:uid="{B1354C2B-446B-4BA4-BC0A-3507FA1A6F47}"/>
    <cellStyle name="Cálculo 2 5 2 31 2" xfId="24475" xr:uid="{BC731250-F906-42E1-ABB9-8D0436D43D88}"/>
    <cellStyle name="Cálculo 2 5 2 31 3" xfId="41497" xr:uid="{CDA954DE-ADF8-4A9A-B49A-EF834E6F1AC9}"/>
    <cellStyle name="Cálculo 2 5 2 32" xfId="8622" xr:uid="{95810178-5666-43D3-BECF-8B767AF09E35}"/>
    <cellStyle name="Cálculo 2 5 2 32 2" xfId="25877" xr:uid="{3F0963A1-7186-4731-AFC6-88742BF48608}"/>
    <cellStyle name="Cálculo 2 5 2 32 3" xfId="42899" xr:uid="{975E4075-9086-4089-8B73-6286B4E1907B}"/>
    <cellStyle name="Cálculo 2 5 2 33" xfId="9117" xr:uid="{A4A0BC07-8785-4813-9314-B2A12F278BE5}"/>
    <cellStyle name="Cálculo 2 5 2 33 2" xfId="26372" xr:uid="{6E24C422-6100-4D96-B529-19496FA86B23}"/>
    <cellStyle name="Cálculo 2 5 2 33 3" xfId="43394" xr:uid="{4B310538-F895-4AB1-81A1-AC55C7514F3E}"/>
    <cellStyle name="Cálculo 2 5 2 34" xfId="8792" xr:uid="{06BDE94C-245E-4D92-A744-E7406993EC85}"/>
    <cellStyle name="Cálculo 2 5 2 34 2" xfId="26047" xr:uid="{099DF12F-AC18-459F-8FCE-1EBF8A1CCB67}"/>
    <cellStyle name="Cálculo 2 5 2 34 3" xfId="43069" xr:uid="{273B5902-7743-4532-A932-5EC96C41F3D5}"/>
    <cellStyle name="Cálculo 2 5 2 35" xfId="7681" xr:uid="{4AEF607A-4BA6-4602-A4D7-C5AA76B824E0}"/>
    <cellStyle name="Cálculo 2 5 2 35 2" xfId="24936" xr:uid="{7FC14669-BE7E-4AD3-AECC-945511DF459C}"/>
    <cellStyle name="Cálculo 2 5 2 35 3" xfId="41958" xr:uid="{3710AF40-D425-419C-B390-1A4B355B3579}"/>
    <cellStyle name="Cálculo 2 5 2 36" xfId="9084" xr:uid="{B39308D9-BF3A-402B-ABD9-6C008407F40A}"/>
    <cellStyle name="Cálculo 2 5 2 36 2" xfId="26339" xr:uid="{B9D66AE3-5BD8-4732-BB50-5C2E590026F5}"/>
    <cellStyle name="Cálculo 2 5 2 36 3" xfId="43361" xr:uid="{BE731311-EE24-4DAE-A736-1E1ED4F3A16A}"/>
    <cellStyle name="Cálculo 2 5 2 37" xfId="8226" xr:uid="{03BBEC18-A700-478D-8953-E60522AC87F7}"/>
    <cellStyle name="Cálculo 2 5 2 37 2" xfId="25481" xr:uid="{FC753A9B-3B32-4FF7-996F-9194D0580AEF}"/>
    <cellStyle name="Cálculo 2 5 2 37 3" xfId="42503" xr:uid="{6F894986-174B-4D3F-8CD4-6E39EE2EED25}"/>
    <cellStyle name="Cálculo 2 5 2 38" xfId="9416" xr:uid="{B3B8E778-C3C3-445A-BB2C-A86A35DDC00B}"/>
    <cellStyle name="Cálculo 2 5 2 38 2" xfId="26671" xr:uid="{3A6ABD16-8BC8-4A05-8FA5-EA87C3EBB5B5}"/>
    <cellStyle name="Cálculo 2 5 2 38 3" xfId="43693" xr:uid="{DB6F5676-4F32-4A5E-938B-E25F902CBE83}"/>
    <cellStyle name="Cálculo 2 5 2 39" xfId="10151" xr:uid="{2893D8B5-CED6-47CB-9B16-1109B522DF30}"/>
    <cellStyle name="Cálculo 2 5 2 39 2" xfId="27406" xr:uid="{6591C09E-15AB-4915-ADC1-62A6E04360C5}"/>
    <cellStyle name="Cálculo 2 5 2 39 3" xfId="44428" xr:uid="{9D3A2ED8-91FD-438F-8AD9-2F4765FD850E}"/>
    <cellStyle name="Cálculo 2 5 2 4" xfId="791" xr:uid="{B20257E3-69EA-488B-AB5F-29AE82F37D37}"/>
    <cellStyle name="Cálculo 2 5 2 4 10" xfId="3753" xr:uid="{B2647D30-EA5D-46A3-82DB-8018A49FC465}"/>
    <cellStyle name="Cálculo 2 5 2 4 10 2" xfId="21008" xr:uid="{88305D56-6B0B-43B5-9BAE-EAEE4293D534}"/>
    <cellStyle name="Cálculo 2 5 2 4 10 3" xfId="38030" xr:uid="{EBF09F51-FFC3-49A5-8F1E-097D996AD94B}"/>
    <cellStyle name="Cálculo 2 5 2 4 11" xfId="4060" xr:uid="{AFA8D47D-D60B-41BB-9747-DE090E603917}"/>
    <cellStyle name="Cálculo 2 5 2 4 11 2" xfId="21315" xr:uid="{54952951-825A-49CE-9367-1CC08FB67D6B}"/>
    <cellStyle name="Cálculo 2 5 2 4 11 3" xfId="38337" xr:uid="{574AA08D-4B16-463F-8F39-802A7F22392A}"/>
    <cellStyle name="Cálculo 2 5 2 4 12" xfId="4361" xr:uid="{A2B0DF3E-E00C-4655-ADFB-5E45F6D3C24A}"/>
    <cellStyle name="Cálculo 2 5 2 4 12 2" xfId="21616" xr:uid="{637F2894-3DE8-46E9-8873-74DE7F4674E8}"/>
    <cellStyle name="Cálculo 2 5 2 4 12 3" xfId="38638" xr:uid="{385140B6-625B-453A-AD30-51E6E32FFAE9}"/>
    <cellStyle name="Cálculo 2 5 2 4 13" xfId="4659" xr:uid="{D76F20CB-CE0D-483B-9925-1A13CFAEE245}"/>
    <cellStyle name="Cálculo 2 5 2 4 13 2" xfId="21914" xr:uid="{6000DCA4-86A8-4142-86EB-C1E0304228AC}"/>
    <cellStyle name="Cálculo 2 5 2 4 13 3" xfId="38936" xr:uid="{7C00E369-4DDB-452A-BCF0-1970746E2507}"/>
    <cellStyle name="Cálculo 2 5 2 4 14" xfId="4958" xr:uid="{C73CB0F0-437E-4912-8477-92583215F8EE}"/>
    <cellStyle name="Cálculo 2 5 2 4 14 2" xfId="22213" xr:uid="{E901EA0A-9F38-46A4-AF65-5763533F009F}"/>
    <cellStyle name="Cálculo 2 5 2 4 14 3" xfId="39235" xr:uid="{AC448363-C039-41C3-B48B-6C3BCD32AA56}"/>
    <cellStyle name="Cálculo 2 5 2 4 15" xfId="5240" xr:uid="{6C2AE697-4F71-45F8-8B10-9DDB0CB040B5}"/>
    <cellStyle name="Cálculo 2 5 2 4 15 2" xfId="22495" xr:uid="{C93C333D-2D99-41D4-B1BA-70C97F755CE9}"/>
    <cellStyle name="Cálculo 2 5 2 4 15 3" xfId="39517" xr:uid="{3877287B-F021-428D-87A2-0DB0C684AD80}"/>
    <cellStyle name="Cálculo 2 5 2 4 16" xfId="5627" xr:uid="{D4C60EDD-5E61-44F2-BF8C-2B8A857F5A96}"/>
    <cellStyle name="Cálculo 2 5 2 4 16 2" xfId="22882" xr:uid="{C8E6322F-8293-48AD-987E-F8FE0896999D}"/>
    <cellStyle name="Cálculo 2 5 2 4 16 3" xfId="39904" xr:uid="{91FFF65E-D2DD-4425-A308-3F31B9CD7E16}"/>
    <cellStyle name="Cálculo 2 5 2 4 17" xfId="5433" xr:uid="{0D51CC3E-4CA8-479E-BD81-B22496D23709}"/>
    <cellStyle name="Cálculo 2 5 2 4 17 2" xfId="22688" xr:uid="{C335CE96-A4DF-4C61-9BC3-91E7FF5F9A3E}"/>
    <cellStyle name="Cálculo 2 5 2 4 17 3" xfId="39710" xr:uid="{13279AC6-6E4B-48C3-8FE1-09DFEC372D14}"/>
    <cellStyle name="Cálculo 2 5 2 4 18" xfId="6258" xr:uid="{0E430F47-6EFB-40F6-8F4E-8566135D0DF0}"/>
    <cellStyle name="Cálculo 2 5 2 4 18 2" xfId="23513" xr:uid="{84728270-4927-47A9-966C-21A57BECD0DB}"/>
    <cellStyle name="Cálculo 2 5 2 4 18 3" xfId="40535" xr:uid="{FBF24E84-F933-44B0-8DA4-7F8C40FD9966}"/>
    <cellStyle name="Cálculo 2 5 2 4 19" xfId="6573" xr:uid="{D4372ACA-2E67-408A-89B6-4DE688921A80}"/>
    <cellStyle name="Cálculo 2 5 2 4 19 2" xfId="23828" xr:uid="{8C5EAFFB-5DEC-4E43-ADBD-78853AEF6273}"/>
    <cellStyle name="Cálculo 2 5 2 4 19 3" xfId="40850" xr:uid="{F1F0C48D-49A6-47DC-B56E-FC0E67C0FB28}"/>
    <cellStyle name="Cálculo 2 5 2 4 2" xfId="1240" xr:uid="{A444E1C6-5B6D-4D29-836A-8BFF681E948E}"/>
    <cellStyle name="Cálculo 2 5 2 4 2 2" xfId="18495" xr:uid="{933169CD-9EAB-4C3A-8F96-5E8804F8712B}"/>
    <cellStyle name="Cálculo 2 5 2 4 2 3" xfId="35517" xr:uid="{85CC76BC-2A8D-4B30-8296-798EA3CD637A}"/>
    <cellStyle name="Cálculo 2 5 2 4 20" xfId="6888" xr:uid="{7A4F1A40-E9C5-4A0F-8C06-5CA5A1F13BFB}"/>
    <cellStyle name="Cálculo 2 5 2 4 20 2" xfId="24143" xr:uid="{B1AB899D-1138-4898-8523-C226A97DC392}"/>
    <cellStyle name="Cálculo 2 5 2 4 20 3" xfId="41165" xr:uid="{427D4E41-E4BE-4347-902A-215B6B2D05C5}"/>
    <cellStyle name="Cálculo 2 5 2 4 21" xfId="7199" xr:uid="{71B2D24C-D727-4BEC-992D-EF9BB2088C0D}"/>
    <cellStyle name="Cálculo 2 5 2 4 21 2" xfId="24454" xr:uid="{0608F9B9-59B9-44C0-8A67-39E90A3E51E4}"/>
    <cellStyle name="Cálculo 2 5 2 4 21 3" xfId="41476" xr:uid="{A9F6B32A-BDA6-4285-AD89-1BF83364E1BC}"/>
    <cellStyle name="Cálculo 2 5 2 4 22" xfId="7509" xr:uid="{B6D01A97-947F-489C-BF3C-5CF1B2757016}"/>
    <cellStyle name="Cálculo 2 5 2 4 22 2" xfId="24764" xr:uid="{F4D49ECC-3586-48C4-9E5D-B0D670D2E733}"/>
    <cellStyle name="Cálculo 2 5 2 4 22 3" xfId="41786" xr:uid="{B7203363-8A8E-43D8-B8B3-AFCD6E61554C}"/>
    <cellStyle name="Cálculo 2 5 2 4 23" xfId="7819" xr:uid="{BA7C424A-8B0A-4F22-89F6-7DA689A67DC9}"/>
    <cellStyle name="Cálculo 2 5 2 4 23 2" xfId="25074" xr:uid="{358204B2-1ADE-4423-9C3C-BEFE60CA56C0}"/>
    <cellStyle name="Cálculo 2 5 2 4 23 3" xfId="42096" xr:uid="{59FEF616-B87F-430F-8EA2-00EDE0EB74F3}"/>
    <cellStyle name="Cálculo 2 5 2 4 24" xfId="8129" xr:uid="{7A986F5C-F6BF-4095-AA7A-93175E583057}"/>
    <cellStyle name="Cálculo 2 5 2 4 24 2" xfId="25384" xr:uid="{DF2CF950-A700-402A-BFDC-743B53F48EFC}"/>
    <cellStyle name="Cálculo 2 5 2 4 24 3" xfId="42406" xr:uid="{29658080-C036-4851-97D2-2161AC0CC95C}"/>
    <cellStyle name="Cálculo 2 5 2 4 25" xfId="8442" xr:uid="{323DA0BF-3EA1-497C-856E-38CAA00609E5}"/>
    <cellStyle name="Cálculo 2 5 2 4 25 2" xfId="25697" xr:uid="{9D20D113-03FF-4DE0-B3A9-F2A0578E9287}"/>
    <cellStyle name="Cálculo 2 5 2 4 25 3" xfId="42719" xr:uid="{4A057402-90E8-440B-BC7E-9947746261B7}"/>
    <cellStyle name="Cálculo 2 5 2 4 26" xfId="8750" xr:uid="{D91B042A-0885-4A23-A049-9361CCF12E9C}"/>
    <cellStyle name="Cálculo 2 5 2 4 26 2" xfId="26005" xr:uid="{02CC5645-90FB-4C91-91A7-172F62B454CC}"/>
    <cellStyle name="Cálculo 2 5 2 4 26 3" xfId="43027" xr:uid="{D6A9DDBD-47F1-48FF-ACCD-026E88A54CD1}"/>
    <cellStyle name="Cálculo 2 5 2 4 27" xfId="9060" xr:uid="{B29B99DA-9639-4B59-B4E4-EFEA484E8414}"/>
    <cellStyle name="Cálculo 2 5 2 4 27 2" xfId="26315" xr:uid="{5D4221C2-451D-4281-8229-4E68306926D3}"/>
    <cellStyle name="Cálculo 2 5 2 4 27 3" xfId="43337" xr:uid="{2B96E970-FDE8-4233-A830-9CE6987EF6F9}"/>
    <cellStyle name="Cálculo 2 5 2 4 28" xfId="8275" xr:uid="{CB8B7DC2-E7F1-480F-9DBE-2CD87451A8AD}"/>
    <cellStyle name="Cálculo 2 5 2 4 28 2" xfId="25530" xr:uid="{015B2A93-EE5F-4110-98B7-42B4DBC7EE92}"/>
    <cellStyle name="Cálculo 2 5 2 4 28 3" xfId="42552" xr:uid="{474F38F7-08EB-442A-A76E-57D656C067C3}"/>
    <cellStyle name="Cálculo 2 5 2 4 29" xfId="9682" xr:uid="{91032564-E310-46B6-9D89-71C30DDB2D86}"/>
    <cellStyle name="Cálculo 2 5 2 4 29 2" xfId="26937" xr:uid="{CB78691B-6C00-482C-9580-AED75CF6B20D}"/>
    <cellStyle name="Cálculo 2 5 2 4 29 3" xfId="43959" xr:uid="{1CBB0EF5-CDDC-45AB-87EE-D800E98ADD0F}"/>
    <cellStyle name="Cálculo 2 5 2 4 3" xfId="1531" xr:uid="{0E1D17A7-6267-4689-A7A5-909E01A3E1D9}"/>
    <cellStyle name="Cálculo 2 5 2 4 3 2" xfId="18786" xr:uid="{C533D243-13CF-4DBF-983A-96E536FDD117}"/>
    <cellStyle name="Cálculo 2 5 2 4 3 3" xfId="35808" xr:uid="{35943661-0311-41CC-A8A0-A024170EB54A}"/>
    <cellStyle name="Cálculo 2 5 2 4 30" xfId="9977" xr:uid="{636F4E8B-220B-46C3-B184-E3E287484E03}"/>
    <cellStyle name="Cálculo 2 5 2 4 30 2" xfId="27232" xr:uid="{CBB2A232-1415-42D8-B26E-A00BA62E1277}"/>
    <cellStyle name="Cálculo 2 5 2 4 30 3" xfId="44254" xr:uid="{723464EC-46A8-4D5F-8919-96C08EA57A6A}"/>
    <cellStyle name="Cálculo 2 5 2 4 31" xfId="10277" xr:uid="{71010108-EABF-4869-9E5B-8EFB9E51C5D9}"/>
    <cellStyle name="Cálculo 2 5 2 4 31 2" xfId="27532" xr:uid="{90F197D2-D2BD-4AB0-8BC3-CD87BA2AAD02}"/>
    <cellStyle name="Cálculo 2 5 2 4 31 3" xfId="44554" xr:uid="{53AB2831-CFD6-4881-BD8F-810F1785CB0D}"/>
    <cellStyle name="Cálculo 2 5 2 4 32" xfId="10565" xr:uid="{80E6930B-9A31-4084-B1B6-43760852799E}"/>
    <cellStyle name="Cálculo 2 5 2 4 32 2" xfId="27820" xr:uid="{C54F24A3-8E27-47C9-BDF0-CD4466CE8D7C}"/>
    <cellStyle name="Cálculo 2 5 2 4 32 3" xfId="44842" xr:uid="{7F97B175-E2B6-4160-AD74-B4BF5106203D}"/>
    <cellStyle name="Cálculo 2 5 2 4 33" xfId="10855" xr:uid="{A07C82DC-08B7-4C50-8078-700975E5D07A}"/>
    <cellStyle name="Cálculo 2 5 2 4 33 2" xfId="28110" xr:uid="{24E5AF98-BE21-4944-8197-D72A382A33FA}"/>
    <cellStyle name="Cálculo 2 5 2 4 33 3" xfId="45132" xr:uid="{4A62CB7B-B635-48EC-931C-FF197F350640}"/>
    <cellStyle name="Cálculo 2 5 2 4 34" xfId="11129" xr:uid="{90EE159E-C624-4207-9D6C-F0FA82105DE0}"/>
    <cellStyle name="Cálculo 2 5 2 4 34 2" xfId="28384" xr:uid="{FA8C2177-56D2-416D-8BC4-7DE8AE094B74}"/>
    <cellStyle name="Cálculo 2 5 2 4 34 3" xfId="45406" xr:uid="{146BECC5-1159-44A7-881B-F8F93302D38F}"/>
    <cellStyle name="Cálculo 2 5 2 4 35" xfId="11386" xr:uid="{C15D8EFC-C34E-4DA4-8936-8F4D311E67BE}"/>
    <cellStyle name="Cálculo 2 5 2 4 35 2" xfId="28641" xr:uid="{D2411043-6191-42E3-B15C-37591E64F6D1}"/>
    <cellStyle name="Cálculo 2 5 2 4 35 3" xfId="45663" xr:uid="{64120754-2055-458A-84F1-74AA6CE43011}"/>
    <cellStyle name="Cálculo 2 5 2 4 36" xfId="11623" xr:uid="{A80FEF39-FA51-42FD-A319-F1B31E8ECE1A}"/>
    <cellStyle name="Cálculo 2 5 2 4 36 2" xfId="28878" xr:uid="{CE69A8D3-8517-460C-9238-9186DF6B4196}"/>
    <cellStyle name="Cálculo 2 5 2 4 36 3" xfId="45900" xr:uid="{C3BC7A7C-0A25-4A61-A9A8-2EF4E79E3D51}"/>
    <cellStyle name="Cálculo 2 5 2 4 37" xfId="12186" xr:uid="{78743ACB-C690-49DB-8BCA-9F7F8C57C3E0}"/>
    <cellStyle name="Cálculo 2 5 2 4 37 2" xfId="29441" xr:uid="{85E47018-59CD-4DB6-A8C4-CD51D1535F94}"/>
    <cellStyle name="Cálculo 2 5 2 4 37 3" xfId="46311" xr:uid="{06B6D27E-5D44-4DCE-821D-C4CF5B2B24A6}"/>
    <cellStyle name="Cálculo 2 5 2 4 38" xfId="12653" xr:uid="{F20B5679-E0CA-4ACA-90C8-8D62543FC15B}"/>
    <cellStyle name="Cálculo 2 5 2 4 38 2" xfId="29908" xr:uid="{8D2F3D29-DDF6-4914-92F1-F8437A20B8D0}"/>
    <cellStyle name="Cálculo 2 5 2 4 38 3" xfId="46778" xr:uid="{9DFAF5B2-0D49-4B84-9FEA-48AE68B3F448}"/>
    <cellStyle name="Cálculo 2 5 2 4 39" xfId="12963" xr:uid="{EA12ACD8-9C56-4531-ADC5-01135C6D2BAE}"/>
    <cellStyle name="Cálculo 2 5 2 4 39 2" xfId="30218" xr:uid="{7200F959-9681-48E7-92FB-8CE6BCEB84CF}"/>
    <cellStyle name="Cálculo 2 5 2 4 39 3" xfId="47088" xr:uid="{6F428B51-EBAA-42FD-B1FD-D828844EB920}"/>
    <cellStyle name="Cálculo 2 5 2 4 4" xfId="1897" xr:uid="{8931F5BD-36CF-4538-B32F-E731E70B7175}"/>
    <cellStyle name="Cálculo 2 5 2 4 4 2" xfId="19152" xr:uid="{6314A9EB-4960-4388-BF91-DAD0297739A2}"/>
    <cellStyle name="Cálculo 2 5 2 4 4 3" xfId="36174" xr:uid="{A6187C96-695B-43B2-883B-D6C34D230059}"/>
    <cellStyle name="Cálculo 2 5 2 4 40" xfId="12845" xr:uid="{E5B4159F-8E3A-4B02-BB49-22F7AC58130D}"/>
    <cellStyle name="Cálculo 2 5 2 4 40 2" xfId="30100" xr:uid="{D57C4A08-D317-4E0C-9F5C-7EAD1820FDA9}"/>
    <cellStyle name="Cálculo 2 5 2 4 40 3" xfId="46970" xr:uid="{2450453A-C3E2-467D-B576-AAF5B9378421}"/>
    <cellStyle name="Cálculo 2 5 2 4 41" xfId="13084" xr:uid="{0017E7C2-6B28-478E-A4F5-1A95C7E7BD20}"/>
    <cellStyle name="Cálculo 2 5 2 4 41 2" xfId="30339" xr:uid="{377670B5-EC77-45DB-8D9B-C8F73185FB5C}"/>
    <cellStyle name="Cálculo 2 5 2 4 41 3" xfId="47209" xr:uid="{5A370EA4-81BD-49F2-97F7-0882D2BB1F97}"/>
    <cellStyle name="Cálculo 2 5 2 4 42" xfId="13903" xr:uid="{463E24A7-08A6-4244-B296-1D7F7DC0972E}"/>
    <cellStyle name="Cálculo 2 5 2 4 42 2" xfId="31158" xr:uid="{73E76AE5-EDAE-41FD-8EA5-4DBEDA71D46C}"/>
    <cellStyle name="Cálculo 2 5 2 4 42 3" xfId="48028" xr:uid="{B0BB2DA0-2CD3-47A3-9AA4-94102ACE4EB9}"/>
    <cellStyle name="Cálculo 2 5 2 4 43" xfId="14213" xr:uid="{44A8C9E6-0245-4925-8C71-448F55E7351A}"/>
    <cellStyle name="Cálculo 2 5 2 4 43 2" xfId="31468" xr:uid="{A7E73A57-6096-4D35-8A98-EBA9887A076A}"/>
    <cellStyle name="Cálculo 2 5 2 4 43 3" xfId="48338" xr:uid="{94020A0F-2FF4-4C08-9A22-84FA4645207E}"/>
    <cellStyle name="Cálculo 2 5 2 4 44" xfId="13709" xr:uid="{4A762E42-639C-44C4-AA43-E01506555421}"/>
    <cellStyle name="Cálculo 2 5 2 4 44 2" xfId="30964" xr:uid="{4A8DF867-B4F5-48EE-876D-A94119D20273}"/>
    <cellStyle name="Cálculo 2 5 2 4 44 3" xfId="47834" xr:uid="{CEE49E22-B3D3-4702-A607-03C3B4038C59}"/>
    <cellStyle name="Cálculo 2 5 2 4 45" xfId="14841" xr:uid="{0D4B87C2-F601-4D43-8031-E6197E7B989F}"/>
    <cellStyle name="Cálculo 2 5 2 4 45 2" xfId="32096" xr:uid="{E106A01D-2752-4CC8-9276-8A347EAE8335}"/>
    <cellStyle name="Cálculo 2 5 2 4 45 3" xfId="48966" xr:uid="{399D53F6-9DBE-49D8-8F40-BC74A5C45F86}"/>
    <cellStyle name="Cálculo 2 5 2 4 46" xfId="15103" xr:uid="{E80D22FD-6F54-4546-8DAD-73135C7F9359}"/>
    <cellStyle name="Cálculo 2 5 2 4 46 2" xfId="32358" xr:uid="{53DF1E78-87B1-4CAB-934C-94B9CDBDE74A}"/>
    <cellStyle name="Cálculo 2 5 2 4 46 3" xfId="49228" xr:uid="{85051F13-C6DA-4E0B-9D11-F632EFBE2561}"/>
    <cellStyle name="Cálculo 2 5 2 4 47" xfId="15412" xr:uid="{7019418F-6439-40FB-9FED-11B37617BDD6}"/>
    <cellStyle name="Cálculo 2 5 2 4 47 2" xfId="32667" xr:uid="{6001BBF0-F42B-420D-B523-42D09B72C834}"/>
    <cellStyle name="Cálculo 2 5 2 4 47 3" xfId="49537" xr:uid="{4CA7F720-EE98-4EDD-A43C-60F703AF6E94}"/>
    <cellStyle name="Cálculo 2 5 2 4 48" xfId="15717" xr:uid="{8AB6363F-34EA-4380-8FEF-70ED06B9EF15}"/>
    <cellStyle name="Cálculo 2 5 2 4 48 2" xfId="32972" xr:uid="{B755F93F-F75F-4AEC-9F89-9817AC8D34BA}"/>
    <cellStyle name="Cálculo 2 5 2 4 48 3" xfId="49842" xr:uid="{E5B6F671-01B3-4000-94D7-438ED71F0EB0}"/>
    <cellStyle name="Cálculo 2 5 2 4 49" xfId="16013" xr:uid="{D622CF0E-6858-4590-818E-A3E4A24D7886}"/>
    <cellStyle name="Cálculo 2 5 2 4 49 2" xfId="33268" xr:uid="{402ACAC2-D48A-42DD-A9D6-BA4BDB97863B}"/>
    <cellStyle name="Cálculo 2 5 2 4 49 3" xfId="50138" xr:uid="{665B2700-2575-4CFF-A6A4-A578E3CE7549}"/>
    <cellStyle name="Cálculo 2 5 2 4 5" xfId="2210" xr:uid="{FAC961A0-B0C6-4B95-9BF1-C83E790E9357}"/>
    <cellStyle name="Cálculo 2 5 2 4 5 2" xfId="19465" xr:uid="{3FA40934-3A44-467F-9F0D-114DE246F8E7}"/>
    <cellStyle name="Cálculo 2 5 2 4 5 3" xfId="36487" xr:uid="{7A581B07-AB3B-482D-B4E8-9BAA33127349}"/>
    <cellStyle name="Cálculo 2 5 2 4 50" xfId="16305" xr:uid="{2112729E-6312-4172-819C-58B7A07D5009}"/>
    <cellStyle name="Cálculo 2 5 2 4 50 2" xfId="33560" xr:uid="{AB610BF9-7AF5-484B-8799-8D24727D9AAA}"/>
    <cellStyle name="Cálculo 2 5 2 4 50 3" xfId="50430" xr:uid="{91C3CC3D-2737-4C28-B5B8-AA8565F8F0FB}"/>
    <cellStyle name="Cálculo 2 5 2 4 51" xfId="16583" xr:uid="{F14652D8-8181-4ED5-9D56-B6A4151D1FD2}"/>
    <cellStyle name="Cálculo 2 5 2 4 51 2" xfId="33838" xr:uid="{689D6AC5-33A1-4A10-AA40-91AA968E3CE1}"/>
    <cellStyle name="Cálculo 2 5 2 4 51 3" xfId="50708" xr:uid="{4F2A114E-A95D-4A5B-B2E7-68C079AA88D9}"/>
    <cellStyle name="Cálculo 2 5 2 4 52" xfId="16851" xr:uid="{235B32FA-5AD9-4B1C-8311-486A72751CAB}"/>
    <cellStyle name="Cálculo 2 5 2 4 52 2" xfId="34106" xr:uid="{D423593D-28E4-4526-8BAF-DBC6D5F72816}"/>
    <cellStyle name="Cálculo 2 5 2 4 52 3" xfId="50976" xr:uid="{1F661C95-657A-479B-B2E6-338A35EFDB27}"/>
    <cellStyle name="Cálculo 2 5 2 4 53" xfId="17103" xr:uid="{E8B4B126-2CD9-49ED-BF81-A1F004AE2EC9}"/>
    <cellStyle name="Cálculo 2 5 2 4 53 2" xfId="34358" xr:uid="{C8DC56F0-A183-439D-A404-771AF7DC090C}"/>
    <cellStyle name="Cálculo 2 5 2 4 53 3" xfId="51228" xr:uid="{EBC29177-E9B4-4613-96D8-0478F95C2B88}"/>
    <cellStyle name="Cálculo 2 5 2 4 54" xfId="17340" xr:uid="{0D8DEB07-2FD4-4E98-82AD-C180A1DD0961}"/>
    <cellStyle name="Cálculo 2 5 2 4 54 2" xfId="34595" xr:uid="{1F5F5896-BA5D-4C7F-9894-E342B9DD981C}"/>
    <cellStyle name="Cálculo 2 5 2 4 54 3" xfId="51465" xr:uid="{F05F1E9B-9EBA-4B2C-B82F-F0E19AC948DF}"/>
    <cellStyle name="Cálculo 2 5 2 4 55" xfId="18046" xr:uid="{A03CEDE5-F619-4BDD-B3B6-9BDB11DFF1E7}"/>
    <cellStyle name="Cálculo 2 5 2 4 56" xfId="35068" xr:uid="{FC1B68A2-914B-418B-8FB9-92903064086F}"/>
    <cellStyle name="Cálculo 2 5 2 4 6" xfId="2520" xr:uid="{BBFD85B0-F367-42B1-8349-0F8510B004CF}"/>
    <cellStyle name="Cálculo 2 5 2 4 6 2" xfId="19775" xr:uid="{D42AE02D-A9F2-4536-89C0-5B2F25BBEB92}"/>
    <cellStyle name="Cálculo 2 5 2 4 6 3" xfId="36797" xr:uid="{6806131E-EFB6-445E-B681-A110F9F44B7C}"/>
    <cellStyle name="Cálculo 2 5 2 4 7" xfId="2829" xr:uid="{C0FBD105-D07C-4AC0-9159-EF538ACC8DCB}"/>
    <cellStyle name="Cálculo 2 5 2 4 7 2" xfId="20084" xr:uid="{ADDB6F2A-FC04-416F-84D1-102708A5F0E5}"/>
    <cellStyle name="Cálculo 2 5 2 4 7 3" xfId="37106" xr:uid="{4988A5F6-7EDE-4C24-90B5-4C558F65E693}"/>
    <cellStyle name="Cálculo 2 5 2 4 8" xfId="3135" xr:uid="{3A47E688-2743-4052-8E0E-A9F96DEBC58D}"/>
    <cellStyle name="Cálculo 2 5 2 4 8 2" xfId="20390" xr:uid="{B6F552D2-07F1-4ED7-B608-9A116408891C}"/>
    <cellStyle name="Cálculo 2 5 2 4 8 3" xfId="37412" xr:uid="{42D27C45-6F4E-4356-9E8C-009F25900D85}"/>
    <cellStyle name="Cálculo 2 5 2 4 9" xfId="3445" xr:uid="{6E8832D0-B207-45AF-B8FF-C213A68F8E7B}"/>
    <cellStyle name="Cálculo 2 5 2 4 9 2" xfId="20700" xr:uid="{2AEA1A80-4F94-44F5-AC44-5B241179F301}"/>
    <cellStyle name="Cálculo 2 5 2 4 9 3" xfId="37722" xr:uid="{6ADC197E-2F42-406E-9BF9-AE43F1E70A94}"/>
    <cellStyle name="Cálculo 2 5 2 40" xfId="9110" xr:uid="{AFB2382D-9A74-494F-9F9F-64BF39FF4385}"/>
    <cellStyle name="Cálculo 2 5 2 40 2" xfId="26365" xr:uid="{0EDA1255-6FCB-4CFA-907D-B4F46D62D83C}"/>
    <cellStyle name="Cálculo 2 5 2 40 3" xfId="43387" xr:uid="{8A73176B-D001-435C-976B-EAF4C4CC9382}"/>
    <cellStyle name="Cálculo 2 5 2 41" xfId="11864" xr:uid="{CBCE671E-A93E-4DFA-A0F8-1E845335B000}"/>
    <cellStyle name="Cálculo 2 5 2 41 2" xfId="29119" xr:uid="{7FB55CED-69B8-4FF5-B1B1-808574D3CA37}"/>
    <cellStyle name="Cálculo 2 5 2 41 3" xfId="46076" xr:uid="{AAF158AA-08F7-4465-B767-898B6A5F8DD2}"/>
    <cellStyle name="Cálculo 2 5 2 42" xfId="12331" xr:uid="{15B16EC0-F47A-4143-BEE4-BBE6349A0768}"/>
    <cellStyle name="Cálculo 2 5 2 42 2" xfId="29586" xr:uid="{8573EDB0-B93E-48AF-8189-0BB8A12959AA}"/>
    <cellStyle name="Cálculo 2 5 2 42 3" xfId="46456" xr:uid="{A3CE7B24-CD18-45BB-A7F1-B7CCE2F266B5}"/>
    <cellStyle name="Cálculo 2 5 2 43" xfId="11652" xr:uid="{36FD6E13-4D5C-43D2-B855-359BB5FCB88A}"/>
    <cellStyle name="Cálculo 2 5 2 43 2" xfId="28907" xr:uid="{E628FC3A-4078-47DF-8A4D-A76BECB8D5CE}"/>
    <cellStyle name="Cálculo 2 5 2 43 3" xfId="45925" xr:uid="{1A03634B-62D1-4FD8-8B36-B32F66EE9063}"/>
    <cellStyle name="Cálculo 2 5 2 44" xfId="12411" xr:uid="{691184C1-CA8E-4536-83D2-364ADE67BE70}"/>
    <cellStyle name="Cálculo 2 5 2 44 2" xfId="29666" xr:uid="{34E1C21E-E2F7-4D47-A0DB-6609AD7D28C8}"/>
    <cellStyle name="Cálculo 2 5 2 44 3" xfId="46536" xr:uid="{77A761CB-A4A3-4196-ADCB-0169E3825AE9}"/>
    <cellStyle name="Cálculo 2 5 2 45" xfId="13108" xr:uid="{4BA54325-D35D-4F31-9038-8AD8DDC3EEC3}"/>
    <cellStyle name="Cálculo 2 5 2 45 2" xfId="30363" xr:uid="{5DBF3004-6C85-45D2-A93B-04A94246514B}"/>
    <cellStyle name="Cálculo 2 5 2 45 3" xfId="47233" xr:uid="{1CBC2AD3-4F71-4C69-9A8C-AB19A9C9880D}"/>
    <cellStyle name="Cálculo 2 5 2 46" xfId="13399" xr:uid="{6108B67F-C0EA-4E9A-BCAE-AD276CF2A742}"/>
    <cellStyle name="Cálculo 2 5 2 46 2" xfId="30654" xr:uid="{FFCC4A65-69DA-460C-9224-2A0967DCAD2E}"/>
    <cellStyle name="Cálculo 2 5 2 46 3" xfId="47524" xr:uid="{ECBFC8AD-E283-4706-9E70-F7F1A67BBC77}"/>
    <cellStyle name="Cálculo 2 5 2 47" xfId="13524" xr:uid="{6D3C1600-2CDC-477E-8117-077A915CDFA8}"/>
    <cellStyle name="Cálculo 2 5 2 47 2" xfId="30779" xr:uid="{45993338-E48F-493B-9A9C-BEE0ADA3B79A}"/>
    <cellStyle name="Cálculo 2 5 2 47 3" xfId="47649" xr:uid="{6F507434-EA76-4EA1-8D29-F6CDE806D03A}"/>
    <cellStyle name="Cálculo 2 5 2 48" xfId="13180" xr:uid="{573825A4-B791-488B-96A0-5F33E08E7ADA}"/>
    <cellStyle name="Cálculo 2 5 2 48 2" xfId="30435" xr:uid="{FF853BD7-6651-460B-AB1F-6066108387AB}"/>
    <cellStyle name="Cálculo 2 5 2 48 3" xfId="47305" xr:uid="{103FE6A7-77B5-4AD6-8B40-661E3B3FEC70}"/>
    <cellStyle name="Cálculo 2 5 2 49" xfId="14357" xr:uid="{6D8ABABA-11AA-4023-AA21-E16590B91D41}"/>
    <cellStyle name="Cálculo 2 5 2 49 2" xfId="31612" xr:uid="{ECEAFBDE-3288-4CE9-BBAC-92C67DE4F516}"/>
    <cellStyle name="Cálculo 2 5 2 49 3" xfId="48482" xr:uid="{1F8AD68A-18A3-4823-9F9A-FC9FB0083B0D}"/>
    <cellStyle name="Cálculo 2 5 2 5" xfId="469" xr:uid="{A4FA5C98-2893-4597-995F-1C0E9261C8F8}"/>
    <cellStyle name="Cálculo 2 5 2 5 2" xfId="17724" xr:uid="{48250C1B-B58C-448B-89E5-975D4AC6175C}"/>
    <cellStyle name="Cálculo 2 5 2 5 3" xfId="34833" xr:uid="{F897D617-7DA1-4680-9440-8C7F9CF91C93}"/>
    <cellStyle name="Cálculo 2 5 2 50" xfId="14576" xr:uid="{552029D6-3023-4668-9FD7-32641DDF217E}"/>
    <cellStyle name="Cálculo 2 5 2 50 2" xfId="31831" xr:uid="{E4D2177F-465A-4358-AFA5-0BBB27A294D9}"/>
    <cellStyle name="Cálculo 2 5 2 50 3" xfId="48701" xr:uid="{6F9224EE-4D08-465F-BF8E-F8E88718B16B}"/>
    <cellStyle name="Cálculo 2 5 2 51" xfId="14491" xr:uid="{46D6A7E8-A4AA-45D2-B765-7FB0D354807D}"/>
    <cellStyle name="Cálculo 2 5 2 51 2" xfId="31746" xr:uid="{EA760DED-18E6-4EC2-8D46-B93044BD90B3}"/>
    <cellStyle name="Cálculo 2 5 2 51 3" xfId="48616" xr:uid="{4436FC2C-7D5D-4523-B3F4-4F63F8DDDF15}"/>
    <cellStyle name="Cálculo 2 5 2 52" xfId="14577" xr:uid="{707B14BF-CEAB-46B7-97C1-8B02B131A937}"/>
    <cellStyle name="Cálculo 2 5 2 52 2" xfId="31832" xr:uid="{CFEE1021-0376-4DDF-BE6C-F43C30144950}"/>
    <cellStyle name="Cálculo 2 5 2 52 3" xfId="48702" xr:uid="{1B0FD5E8-0A6E-46BB-9174-008F24818488}"/>
    <cellStyle name="Cálculo 2 5 2 53" xfId="13306" xr:uid="{D4A79753-FDB7-47FD-BEA2-5C6A092B6EB4}"/>
    <cellStyle name="Cálculo 2 5 2 53 2" xfId="30561" xr:uid="{903BFE27-C7AE-41A4-A714-7414F45C6BDC}"/>
    <cellStyle name="Cálculo 2 5 2 53 3" xfId="47431" xr:uid="{008D3980-14D0-4CA7-B85F-479CB98AB17B}"/>
    <cellStyle name="Cálculo 2 5 2 54" xfId="14412" xr:uid="{42D0E7C0-4D9E-4401-BADA-6588651E6603}"/>
    <cellStyle name="Cálculo 2 5 2 54 2" xfId="31667" xr:uid="{05B0B1FA-C08D-4A59-99E0-C3B3C074177A}"/>
    <cellStyle name="Cálculo 2 5 2 54 3" xfId="48537" xr:uid="{DE549C08-5F99-4083-B778-DC2BB0034FBC}"/>
    <cellStyle name="Cálculo 2 5 2 55" xfId="14356" xr:uid="{1D09038D-6F97-4CCE-872A-67AEC2FCF272}"/>
    <cellStyle name="Cálculo 2 5 2 55 2" xfId="31611" xr:uid="{543130E5-45BE-4E5E-88D9-0ACF39B2E008}"/>
    <cellStyle name="Cálculo 2 5 2 55 3" xfId="48481" xr:uid="{FCFF6CD3-7E69-49AE-9069-3A1FDA63AA12}"/>
    <cellStyle name="Cálculo 2 5 2 56" xfId="15246" xr:uid="{E3968AAB-82D4-4F5E-B178-CD1475A435D3}"/>
    <cellStyle name="Cálculo 2 5 2 56 2" xfId="32501" xr:uid="{1E7B8674-6700-47B8-89B9-3FD5B6FCCC61}"/>
    <cellStyle name="Cálculo 2 5 2 56 3" xfId="49371" xr:uid="{16DABB50-E80B-44FA-9BEA-ED9EAE757B0E}"/>
    <cellStyle name="Cálculo 2 5 2 57" xfId="15474" xr:uid="{EC8D8B10-E8BA-495D-B440-6A8F887C6857}"/>
    <cellStyle name="Cálculo 2 5 2 57 2" xfId="32729" xr:uid="{31F9E7FE-9BBE-4A44-B739-53FFD4668F67}"/>
    <cellStyle name="Cálculo 2 5 2 57 3" xfId="49599" xr:uid="{FB7E2414-E724-4B58-9DFB-4D45A79D14A0}"/>
    <cellStyle name="Cálculo 2 5 2 58" xfId="15221" xr:uid="{A5C07DB8-281F-4C6A-B2D6-10774144D536}"/>
    <cellStyle name="Cálculo 2 5 2 58 2" xfId="32476" xr:uid="{D925FC48-85E0-493B-8786-86BD7AD7AFBD}"/>
    <cellStyle name="Cálculo 2 5 2 58 3" xfId="49346" xr:uid="{CCA8B92F-CC97-46C4-90A9-C39E2147B8BB}"/>
    <cellStyle name="Cálculo 2 5 2 59" xfId="17486" xr:uid="{3246CFBD-831F-4AE9-8D9B-C098027D8A68}"/>
    <cellStyle name="Cálculo 2 5 2 6" xfId="928" xr:uid="{084FC91F-38F5-450A-9FFC-5FD92F4F2A0B}"/>
    <cellStyle name="Cálculo 2 5 2 6 2" xfId="18183" xr:uid="{48D8708B-2ADA-4BE2-AAFC-CF8B7CE0A96B}"/>
    <cellStyle name="Cálculo 2 5 2 6 3" xfId="35205" xr:uid="{9CC6E4DC-6A23-49D4-9E78-1C9D5596762E}"/>
    <cellStyle name="Cálculo 2 5 2 60" xfId="34671" xr:uid="{72387C00-3BE9-4341-8223-8430A91CA3FA}"/>
    <cellStyle name="Cálculo 2 5 2 7" xfId="325" xr:uid="{0323BF94-1429-4E12-958D-7EDDDA7ECDAB}"/>
    <cellStyle name="Cálculo 2 5 2 7 2" xfId="17580" xr:uid="{46045309-04BF-473F-9D4A-A0B68CFEC6F9}"/>
    <cellStyle name="Cálculo 2 5 2 7 3" xfId="34744" xr:uid="{C70D385B-3CA0-418C-B55D-587E8EA02AF4}"/>
    <cellStyle name="Cálculo 2 5 2 8" xfId="1575" xr:uid="{DC7A26C6-D15F-4682-A4DE-1187A135841E}"/>
    <cellStyle name="Cálculo 2 5 2 8 2" xfId="18830" xr:uid="{DAE9A32E-5ECF-4D5B-B063-E1B700191731}"/>
    <cellStyle name="Cálculo 2 5 2 8 3" xfId="35852" xr:uid="{DBDCE7A0-583B-4D1C-A47B-598A4FF1457E}"/>
    <cellStyle name="Cálculo 2 5 2 9" xfId="280" xr:uid="{746E101C-B0CD-41CD-B016-E1AD1B817893}"/>
    <cellStyle name="Cálculo 2 5 2 9 2" xfId="17535" xr:uid="{77026132-C79E-4D61-BE31-FDAD0421CE0C}"/>
    <cellStyle name="Cálculo 2 5 2 9 3" xfId="34704" xr:uid="{0F42FFC5-513E-40DB-9C65-F5A3A00EE3B9}"/>
    <cellStyle name="Cálculo 2 5 20" xfId="4169" xr:uid="{E15A7258-D08A-47B6-8C0E-AAB8FD85CE23}"/>
    <cellStyle name="Cálculo 2 5 20 2" xfId="21424" xr:uid="{540F6D67-EF05-41AA-A38F-36E7567493CB}"/>
    <cellStyle name="Cálculo 2 5 20 3" xfId="38446" xr:uid="{F2456D4E-7AE1-4C5B-A255-B7B0EBF622DD}"/>
    <cellStyle name="Cálculo 2 5 21" xfId="2652" xr:uid="{81460F86-D21A-4AE6-ABD4-B231ECAE01DD}"/>
    <cellStyle name="Cálculo 2 5 21 2" xfId="19907" xr:uid="{4DD00ADD-3DAE-4370-A11A-7B4D755295BA}"/>
    <cellStyle name="Cálculo 2 5 21 3" xfId="36929" xr:uid="{CC6C2FDB-BC20-4572-9699-6E6F6C0683A0}"/>
    <cellStyle name="Cálculo 2 5 22" xfId="5875" xr:uid="{F2257176-E4ED-40AF-ADBD-F089B71BBA25}"/>
    <cellStyle name="Cálculo 2 5 22 2" xfId="23130" xr:uid="{8A654A74-08D6-4ABB-ADC6-B3BFAF37245A}"/>
    <cellStyle name="Cálculo 2 5 22 3" xfId="40152" xr:uid="{D2659DC6-4FC2-4775-82BF-E9EC99D83096}"/>
    <cellStyle name="Cálculo 2 5 23" xfId="4759" xr:uid="{13C3B8C0-D720-4EB7-A838-78CCB9BE6D76}"/>
    <cellStyle name="Cálculo 2 5 23 2" xfId="22014" xr:uid="{3FF7173C-B99D-4E81-94F2-24D8411117C0}"/>
    <cellStyle name="Cálculo 2 5 23 3" xfId="39036" xr:uid="{0044E2BF-E591-48D2-A177-4D930237CC56}"/>
    <cellStyle name="Cálculo 2 5 24" xfId="5853" xr:uid="{37016B69-EAEC-42FA-BC55-7DF8872BBE45}"/>
    <cellStyle name="Cálculo 2 5 24 2" xfId="23108" xr:uid="{446297FB-D9B0-42AF-96EB-6C0A2D97A3D2}"/>
    <cellStyle name="Cálculo 2 5 24 3" xfId="40130" xr:uid="{FE4D5634-9C4C-4B15-84A9-FD8E4785F19C}"/>
    <cellStyle name="Cálculo 2 5 25" xfId="5520" xr:uid="{09D7C626-8BE9-4FB5-B0FB-1334B636C32A}"/>
    <cellStyle name="Cálculo 2 5 25 2" xfId="22775" xr:uid="{717AB729-CF87-4D6B-A1F8-3DA3CF1668D2}"/>
    <cellStyle name="Cálculo 2 5 25 3" xfId="39797" xr:uid="{46F07850-2979-42BA-AC4A-F23B8783D6B5}"/>
    <cellStyle name="Cálculo 2 5 26" xfId="6767" xr:uid="{E11EB887-6B93-465A-AF3D-9388CCD894D9}"/>
    <cellStyle name="Cálculo 2 5 26 2" xfId="24022" xr:uid="{49EE1258-29ED-4C22-91E3-F9A7D8AB046A}"/>
    <cellStyle name="Cálculo 2 5 26 3" xfId="41044" xr:uid="{C0708338-9B5D-46A4-ABB5-087A2AF7A4EC}"/>
    <cellStyle name="Cálculo 2 5 27" xfId="6392" xr:uid="{0E43BB82-F38D-49D1-B285-F563224446F9}"/>
    <cellStyle name="Cálculo 2 5 27 2" xfId="23647" xr:uid="{0F409E26-5304-4678-9209-7378EA28928F}"/>
    <cellStyle name="Cálculo 2 5 27 3" xfId="40669" xr:uid="{73DFECEA-69F2-4D5F-9E19-B38410DB71C1}"/>
    <cellStyle name="Cálculo 2 5 28" xfId="5761" xr:uid="{E684B138-67D0-4CB3-AB20-D28AF63AA649}"/>
    <cellStyle name="Cálculo 2 5 28 2" xfId="23016" xr:uid="{D791FCA4-6FDD-4B75-8B10-AE838D7D6FF2}"/>
    <cellStyle name="Cálculo 2 5 28 3" xfId="40038" xr:uid="{2EFE8A0D-6F8A-404A-877E-65EE06948FAD}"/>
    <cellStyle name="Cálculo 2 5 29" xfId="6372" xr:uid="{E23695F1-5E9A-4A0F-8113-9C93877D8294}"/>
    <cellStyle name="Cálculo 2 5 29 2" xfId="23627" xr:uid="{B1FBEE88-4B0B-4C60-B8A6-36F41280A127}"/>
    <cellStyle name="Cálculo 2 5 29 3" xfId="40649" xr:uid="{517E9911-A617-454B-AE3B-50F16E713DD6}"/>
    <cellStyle name="Cálculo 2 5 3" xfId="579" xr:uid="{C7047EAA-9C8A-4C86-9FFA-8528EBFAA01E}"/>
    <cellStyle name="Cálculo 2 5 3 10" xfId="3543" xr:uid="{2EBD3074-2D4D-4B16-B1AC-9D465D536FF8}"/>
    <cellStyle name="Cálculo 2 5 3 10 2" xfId="20798" xr:uid="{6FC22899-AC44-414E-8BE9-8FEBAF4F9BA8}"/>
    <cellStyle name="Cálculo 2 5 3 10 3" xfId="37820" xr:uid="{C4EC67F5-6BE9-499C-B3EB-70F2F5BE4EAF}"/>
    <cellStyle name="Cálculo 2 5 3 11" xfId="3849" xr:uid="{B4FD74D0-B39C-42C8-A53D-7C93988BA33E}"/>
    <cellStyle name="Cálculo 2 5 3 11 2" xfId="21104" xr:uid="{387C3024-DF61-4727-8047-25F5D64AAF9D}"/>
    <cellStyle name="Cálculo 2 5 3 11 3" xfId="38126" xr:uid="{DEE74CBE-2F1E-452D-BC65-6D3B0B9AB337}"/>
    <cellStyle name="Cálculo 2 5 3 12" xfId="4154" xr:uid="{5A2BDBF3-99AA-4AD3-9C26-DD0C55A4CA84}"/>
    <cellStyle name="Cálculo 2 5 3 12 2" xfId="21409" xr:uid="{F9C57A5F-BC2C-48C9-8DF5-FDDF11123063}"/>
    <cellStyle name="Cálculo 2 5 3 12 3" xfId="38431" xr:uid="{22B75CA0-2A63-4233-B395-6982F18C87A2}"/>
    <cellStyle name="Cálculo 2 5 3 13" xfId="4456" xr:uid="{8BE3FFC3-4F2B-4F7C-9478-C156DA10F15A}"/>
    <cellStyle name="Cálculo 2 5 3 13 2" xfId="21711" xr:uid="{7473EEE2-98D5-4939-A860-A26EBE95534F}"/>
    <cellStyle name="Cálculo 2 5 3 13 3" xfId="38733" xr:uid="{47A9B4FA-35C9-4209-8280-ECA5DEFB4B6C}"/>
    <cellStyle name="Cálculo 2 5 3 14" xfId="4752" xr:uid="{E5736DFB-5E6F-4EAD-B122-B702DFD38CDF}"/>
    <cellStyle name="Cálculo 2 5 3 14 2" xfId="22007" xr:uid="{C473C930-09CF-4ABD-9E43-C505BB73437E}"/>
    <cellStyle name="Cálculo 2 5 3 14 3" xfId="39029" xr:uid="{57AC2C48-3A25-4081-A565-5D198751DC6F}"/>
    <cellStyle name="Cálculo 2 5 3 15" xfId="5047" xr:uid="{B158BB75-33D3-44A5-A3B8-E8162DD46490}"/>
    <cellStyle name="Cálculo 2 5 3 15 2" xfId="22302" xr:uid="{78486416-48BD-4FE9-8C22-169B899C82D9}"/>
    <cellStyle name="Cálculo 2 5 3 15 3" xfId="39324" xr:uid="{1EA54134-778C-4EB0-A2D2-E31F0A312314}"/>
    <cellStyle name="Cálculo 2 5 3 16" xfId="5415" xr:uid="{715EE9B8-8A2B-4119-B169-2F0FB2CD53F6}"/>
    <cellStyle name="Cálculo 2 5 3 16 2" xfId="22670" xr:uid="{7027CFED-D43D-4044-B313-CB02AFE0A814}"/>
    <cellStyle name="Cálculo 2 5 3 16 3" xfId="39692" xr:uid="{E8DEBB83-EF1D-46F9-8B4F-861BAAA5AAA0}"/>
    <cellStyle name="Cálculo 2 5 3 17" xfId="5311" xr:uid="{BF636758-0C24-46C9-A095-A44F8C9262A4}"/>
    <cellStyle name="Cálculo 2 5 3 17 2" xfId="22566" xr:uid="{372BB75F-5A69-451F-9113-280477341C74}"/>
    <cellStyle name="Cálculo 2 5 3 17 3" xfId="39588" xr:uid="{43D316FC-CC2F-4B91-AF4A-B08755B524EA}"/>
    <cellStyle name="Cálculo 2 5 3 18" xfId="6046" xr:uid="{28F8E89F-5EDC-45AD-84BA-4336310941AC}"/>
    <cellStyle name="Cálculo 2 5 3 18 2" xfId="23301" xr:uid="{3C1E9406-A498-47BC-BF03-2E4720635E67}"/>
    <cellStyle name="Cálculo 2 5 3 18 3" xfId="40323" xr:uid="{277409DA-90F7-4411-BD47-34C7BF15A727}"/>
    <cellStyle name="Cálculo 2 5 3 19" xfId="6361" xr:uid="{CD0F34EA-9DF7-4126-AECA-2CA9EDFB528C}"/>
    <cellStyle name="Cálculo 2 5 3 19 2" xfId="23616" xr:uid="{ECE624DD-F52A-4A07-92C6-93EA9802CE36}"/>
    <cellStyle name="Cálculo 2 5 3 19 3" xfId="40638" xr:uid="{3EC70502-1112-484B-A561-49F2D4AE543F}"/>
    <cellStyle name="Cálculo 2 5 3 2" xfId="1034" xr:uid="{2F27285D-79D9-4C31-9197-6DF61993F438}"/>
    <cellStyle name="Cálculo 2 5 3 2 2" xfId="18289" xr:uid="{76DF7DA2-A350-452F-A2B0-3EEA1CB65377}"/>
    <cellStyle name="Cálculo 2 5 3 2 3" xfId="35311" xr:uid="{F3866760-87E5-4A19-A395-62C742814A78}"/>
    <cellStyle name="Cálculo 2 5 3 20" xfId="6676" xr:uid="{AFDCBDCA-1F93-4FDD-BEEC-0C996ACAA3A3}"/>
    <cellStyle name="Cálculo 2 5 3 20 2" xfId="23931" xr:uid="{0050EC4D-1439-460D-9E1C-FAD902DBA095}"/>
    <cellStyle name="Cálculo 2 5 3 20 3" xfId="40953" xr:uid="{34294778-7326-46C8-B992-085220B6A519}"/>
    <cellStyle name="Cálculo 2 5 3 21" xfId="6988" xr:uid="{F6F77A32-D6EE-48C7-83C8-F986BCB1111F}"/>
    <cellStyle name="Cálculo 2 5 3 21 2" xfId="24243" xr:uid="{CA66F1F9-0D82-47B8-BB08-8132C51E413A}"/>
    <cellStyle name="Cálculo 2 5 3 21 3" xfId="41265" xr:uid="{3FA527EF-6F3C-40DA-ABB6-F7EDEF5BDB1A}"/>
    <cellStyle name="Cálculo 2 5 3 22" xfId="7297" xr:uid="{C798C6C7-4945-47E7-ABBC-F195CAA76DD8}"/>
    <cellStyle name="Cálculo 2 5 3 22 2" xfId="24552" xr:uid="{F5C2F2BC-E1D6-4C9D-970B-F2F6AAEE1F00}"/>
    <cellStyle name="Cálculo 2 5 3 22 3" xfId="41574" xr:uid="{814464C5-D34C-4343-9600-23986C45BE6C}"/>
    <cellStyle name="Cálculo 2 5 3 23" xfId="7607" xr:uid="{697EE5A2-C4DC-4A1B-A8F8-911EE21F48BC}"/>
    <cellStyle name="Cálculo 2 5 3 23 2" xfId="24862" xr:uid="{E18469EC-8E39-4D23-A285-17F79B5733F4}"/>
    <cellStyle name="Cálculo 2 5 3 23 3" xfId="41884" xr:uid="{F6B5B296-F31A-4EF5-8EC0-6DC1A8751EB5}"/>
    <cellStyle name="Cálculo 2 5 3 24" xfId="7917" xr:uid="{A24FBB51-9174-46F5-86A9-40137259153E}"/>
    <cellStyle name="Cálculo 2 5 3 24 2" xfId="25172" xr:uid="{56807EB0-68E3-422A-89A2-D61291D0D842}"/>
    <cellStyle name="Cálculo 2 5 3 24 3" xfId="42194" xr:uid="{F5E9BF9C-FF49-4C42-9994-8B4FF3D26B44}"/>
    <cellStyle name="Cálculo 2 5 3 25" xfId="8230" xr:uid="{A9B20A4F-A8A6-41AA-B7EB-F1D3A638F940}"/>
    <cellStyle name="Cálculo 2 5 3 25 2" xfId="25485" xr:uid="{6D0BEE22-6D39-46F3-B1C7-1BE1F05E39FF}"/>
    <cellStyle name="Cálculo 2 5 3 25 3" xfId="42507" xr:uid="{A958C839-A6A7-4DA2-B93D-28C2460D9834}"/>
    <cellStyle name="Cálculo 2 5 3 26" xfId="8540" xr:uid="{33B2933B-F5C7-4216-B0E5-3344895D5F61}"/>
    <cellStyle name="Cálculo 2 5 3 26 2" xfId="25795" xr:uid="{22252A4B-9F86-4C8A-92F5-FDB0A86F5B14}"/>
    <cellStyle name="Cálculo 2 5 3 26 3" xfId="42817" xr:uid="{B9174F89-ED0B-4767-95BF-613B61130D96}"/>
    <cellStyle name="Cálculo 2 5 3 27" xfId="8848" xr:uid="{7108A93B-09FE-4AB2-93AE-81113BA0376C}"/>
    <cellStyle name="Cálculo 2 5 3 27 2" xfId="26103" xr:uid="{4F4059D5-D786-465C-8FA6-EA083B2164C6}"/>
    <cellStyle name="Cálculo 2 5 3 27 3" xfId="43125" xr:uid="{A7E452A7-D5DE-4FFE-921A-7DD17095EC2D}"/>
    <cellStyle name="Cálculo 2 5 3 28" xfId="8571" xr:uid="{2160278B-C243-4E41-9957-E132842FBB90}"/>
    <cellStyle name="Cálculo 2 5 3 28 2" xfId="25826" xr:uid="{A6BA6111-3787-4104-AF41-087B27DAAFA4}"/>
    <cellStyle name="Cálculo 2 5 3 28 3" xfId="42848" xr:uid="{8A4A5C76-2ACD-423C-AB59-CF53A47C9A86}"/>
    <cellStyle name="Cálculo 2 5 3 29" xfId="9472" xr:uid="{4FC6B205-6E35-4EE4-9912-95557C541211}"/>
    <cellStyle name="Cálculo 2 5 3 29 2" xfId="26727" xr:uid="{79E570B6-8C4B-4595-9DCC-9C995A53CABF}"/>
    <cellStyle name="Cálculo 2 5 3 29 3" xfId="43749" xr:uid="{A9049EB9-EA52-434A-971B-5D7864A8CA83}"/>
    <cellStyle name="Cálculo 2 5 3 3" xfId="1334" xr:uid="{859535B9-B4F4-4677-B193-AA9F21410C7A}"/>
    <cellStyle name="Cálculo 2 5 3 3 2" xfId="18589" xr:uid="{603C7DCF-AD82-4119-B1C4-8D2D65C19AA4}"/>
    <cellStyle name="Cálculo 2 5 3 3 3" xfId="35611" xr:uid="{DED1A7C4-2C71-4BC1-B7E6-B7855B23A286}"/>
    <cellStyle name="Cálculo 2 5 3 30" xfId="9772" xr:uid="{635EED3B-99F7-477F-8C9D-D6B9A0CADABC}"/>
    <cellStyle name="Cálculo 2 5 3 30 2" xfId="27027" xr:uid="{217FD901-2DC5-4752-A9A5-82C70B4F7B0E}"/>
    <cellStyle name="Cálculo 2 5 3 30 3" xfId="44049" xr:uid="{E6A9771E-AE05-413C-A84D-1DF2A3C7F098}"/>
    <cellStyle name="Cálculo 2 5 3 31" xfId="10072" xr:uid="{D1C9F35B-9025-4F9A-BC11-DFFC2A256A30}"/>
    <cellStyle name="Cálculo 2 5 3 31 2" xfId="27327" xr:uid="{70A9EBB9-833B-49C3-8D9C-C8DCE9B599C3}"/>
    <cellStyle name="Cálculo 2 5 3 31 3" xfId="44349" xr:uid="{57F2097A-37E8-4B25-870D-9660D2491441}"/>
    <cellStyle name="Cálculo 2 5 3 32" xfId="10366" xr:uid="{55E52677-28BF-45D2-94AD-B6229E7E556E}"/>
    <cellStyle name="Cálculo 2 5 3 32 2" xfId="27621" xr:uid="{02CA7B6C-E2FC-4AC4-B6CB-9814FCB14F83}"/>
    <cellStyle name="Cálculo 2 5 3 32 3" xfId="44643" xr:uid="{6FB7F942-8994-49A9-8598-CB660561A5BE}"/>
    <cellStyle name="Cálculo 2 5 3 33" xfId="10657" xr:uid="{C746B05A-DE3E-4678-9B6A-5C4B7927602D}"/>
    <cellStyle name="Cálculo 2 5 3 33 2" xfId="27912" xr:uid="{CD22AC70-71B1-47CE-95B1-8A993F3319C7}"/>
    <cellStyle name="Cálculo 2 5 3 33 3" xfId="44934" xr:uid="{8BE7B6A5-8117-4ABC-B922-FD265E9472C8}"/>
    <cellStyle name="Cálculo 2 5 3 34" xfId="10942" xr:uid="{47EA3A4B-B1A8-444F-A8E6-E71C29CF5A85}"/>
    <cellStyle name="Cálculo 2 5 3 34 2" xfId="28197" xr:uid="{4F9AC4AC-89BC-4E83-B62C-0D799B04EB98}"/>
    <cellStyle name="Cálculo 2 5 3 34 3" xfId="45219" xr:uid="{B38050BD-B814-4037-B809-F197E722CECE}"/>
    <cellStyle name="Cálculo 2 5 3 35" xfId="11211" xr:uid="{20B08586-EEE7-4223-A520-916BB73E9F23}"/>
    <cellStyle name="Cálculo 2 5 3 35 2" xfId="28466" xr:uid="{49996F8C-A27E-45A7-A8F6-D1E4DC83286E}"/>
    <cellStyle name="Cálculo 2 5 3 35 3" xfId="45488" xr:uid="{AF733346-2F53-46C7-BCEC-4D3EDA97D88C}"/>
    <cellStyle name="Cálculo 2 5 3 36" xfId="11460" xr:uid="{0C68DF79-B853-4B4D-8C4B-662074A874E0}"/>
    <cellStyle name="Cálculo 2 5 3 36 2" xfId="28715" xr:uid="{F107A458-BBB6-4923-924C-6D4AF10DD41C}"/>
    <cellStyle name="Cálculo 2 5 3 36 3" xfId="45737" xr:uid="{44F0817B-DC07-4D00-A5A8-73236C50393F}"/>
    <cellStyle name="Cálculo 2 5 3 37" xfId="11974" xr:uid="{20729A35-BD6E-45AC-884D-C23C9E0A7FC5}"/>
    <cellStyle name="Cálculo 2 5 3 37 2" xfId="29229" xr:uid="{1C89007A-AFC0-42DE-9EDA-E9B6DCAF4676}"/>
    <cellStyle name="Cálculo 2 5 3 37 3" xfId="46148" xr:uid="{27EB6A0D-607E-4968-BF35-8F263AE299E2}"/>
    <cellStyle name="Cálculo 2 5 3 38" xfId="12441" xr:uid="{855EE121-860B-44A4-B1CD-91F39F80D9E6}"/>
    <cellStyle name="Cálculo 2 5 3 38 2" xfId="29696" xr:uid="{0B2F5879-1EF2-4E78-9693-7DBAF8310393}"/>
    <cellStyle name="Cálculo 2 5 3 38 3" xfId="46566" xr:uid="{373C8574-D570-439E-8744-BD1E527FEFD8}"/>
    <cellStyle name="Cálculo 2 5 3 39" xfId="12751" xr:uid="{DF2C6B04-1C0D-4927-A5C9-C7607B5584C1}"/>
    <cellStyle name="Cálculo 2 5 3 39 2" xfId="30006" xr:uid="{25D05DC2-0EAC-4C3D-BFD5-C19BBCC965F6}"/>
    <cellStyle name="Cálculo 2 5 3 39 3" xfId="46876" xr:uid="{94B65E2D-26E2-4FD8-9B1B-E4378F55A977}"/>
    <cellStyle name="Cálculo 2 5 3 4" xfId="1685" xr:uid="{E3AA8B9D-11E8-4ACC-ABFF-866E460CE054}"/>
    <cellStyle name="Cálculo 2 5 3 4 2" xfId="18940" xr:uid="{4FD7972B-EAFE-4636-8258-19A8F24226A6}"/>
    <cellStyle name="Cálculo 2 5 3 4 3" xfId="35962" xr:uid="{619923A0-A485-4F26-97FF-1F9CE65EFF73}"/>
    <cellStyle name="Cálculo 2 5 3 40" xfId="13157" xr:uid="{3ADFB61A-8396-4927-9797-C640FF8BF8CD}"/>
    <cellStyle name="Cálculo 2 5 3 40 2" xfId="30412" xr:uid="{262D5E4B-AAF9-4415-A289-95E46CAD9E5B}"/>
    <cellStyle name="Cálculo 2 5 3 40 3" xfId="47282" xr:uid="{483C2E81-C7DC-47B2-B46F-408C12E2D022}"/>
    <cellStyle name="Cálculo 2 5 3 41" xfId="13350" xr:uid="{7D2FE512-4015-4B7D-8DCA-6F04613BF2DD}"/>
    <cellStyle name="Cálculo 2 5 3 41 2" xfId="30605" xr:uid="{6CA239A5-4926-4787-B7C5-B83EC0088AD3}"/>
    <cellStyle name="Cálculo 2 5 3 41 3" xfId="47475" xr:uid="{B55F3666-8159-430E-9BFE-DF44EA504D6E}"/>
    <cellStyle name="Cálculo 2 5 3 42" xfId="13691" xr:uid="{21DEF9F2-C0A1-47C5-B908-58E923D5E3E2}"/>
    <cellStyle name="Cálculo 2 5 3 42 2" xfId="30946" xr:uid="{1C50570E-E3D8-4962-A67B-839A6558FB7D}"/>
    <cellStyle name="Cálculo 2 5 3 42 3" xfId="47816" xr:uid="{BF76F88C-090E-452B-B254-345D3C3F1ACE}"/>
    <cellStyle name="Cálculo 2 5 3 43" xfId="14001" xr:uid="{7269BCF8-B4E0-4E49-A0B9-33757428E6A2}"/>
    <cellStyle name="Cálculo 2 5 3 43 2" xfId="31256" xr:uid="{5562AB98-A6B4-4D54-95A6-1AD0F74C6076}"/>
    <cellStyle name="Cálculo 2 5 3 43 3" xfId="48126" xr:uid="{6E9A2B63-D7BB-4F0F-9128-83E3D6EEF6F4}"/>
    <cellStyle name="Cálculo 2 5 3 44" xfId="14284" xr:uid="{FB08324C-CA0B-4373-98C2-4689FF81A76F}"/>
    <cellStyle name="Cálculo 2 5 3 44 2" xfId="31539" xr:uid="{9DE083BB-30EE-486E-A3D8-8B3B199CD7A3}"/>
    <cellStyle name="Cálculo 2 5 3 44 3" xfId="48409" xr:uid="{51B3ADCE-D250-464F-A3D3-833766BAF47E}"/>
    <cellStyle name="Cálculo 2 5 3 45" xfId="14629" xr:uid="{49CCC282-6577-4389-A0F2-478BEFFBC354}"/>
    <cellStyle name="Cálculo 2 5 3 45 2" xfId="31884" xr:uid="{68A32013-73B5-4EB7-B8C4-BF68BAC84424}"/>
    <cellStyle name="Cálculo 2 5 3 45 3" xfId="48754" xr:uid="{59E238F4-324E-426D-9372-D6EEEECDB1ED}"/>
    <cellStyle name="Cálculo 2 5 3 46" xfId="14891" xr:uid="{8670DACB-C55A-44AE-8253-E47EE8C58EC9}"/>
    <cellStyle name="Cálculo 2 5 3 46 2" xfId="32146" xr:uid="{F611A5E0-EEBA-49C7-971C-C73C63DFCCC3}"/>
    <cellStyle name="Cálculo 2 5 3 46 3" xfId="49016" xr:uid="{756B17B6-1884-42D3-A97B-26A52C59466C}"/>
    <cellStyle name="Cálculo 2 5 3 47" xfId="15203" xr:uid="{240BA471-DC5B-47D4-843E-B2DB7AC9B4BD}"/>
    <cellStyle name="Cálculo 2 5 3 47 2" xfId="32458" xr:uid="{5154BD6C-345C-4943-B28E-ECB7E5E7694B}"/>
    <cellStyle name="Cálculo 2 5 3 47 3" xfId="49328" xr:uid="{CA2D13E4-A253-4BA6-A6A4-DA06842A4D57}"/>
    <cellStyle name="Cálculo 2 5 3 48" xfId="15510" xr:uid="{4FC0B24C-A983-4E3B-8D3B-275B0841E291}"/>
    <cellStyle name="Cálculo 2 5 3 48 2" xfId="32765" xr:uid="{10A7A1E1-0195-45CF-90A0-85EBAC861BAE}"/>
    <cellStyle name="Cálculo 2 5 3 48 3" xfId="49635" xr:uid="{CDE3D339-CF6D-428F-9487-415AFBCB1B60}"/>
    <cellStyle name="Cálculo 2 5 3 49" xfId="15809" xr:uid="{26E7B8AD-6B15-4C21-977B-5A0F10982D6B}"/>
    <cellStyle name="Cálculo 2 5 3 49 2" xfId="33064" xr:uid="{2E19D94C-3627-48DA-A887-06D18EED68DD}"/>
    <cellStyle name="Cálculo 2 5 3 49 3" xfId="49934" xr:uid="{AA3FA08A-7CC9-4C0E-8862-DA45BAB6053F}"/>
    <cellStyle name="Cálculo 2 5 3 5" xfId="1998" xr:uid="{A2E2CBAB-A8CD-4B95-ADC9-BFBEAF188F71}"/>
    <cellStyle name="Cálculo 2 5 3 5 2" xfId="19253" xr:uid="{C65AF221-415B-41A2-B7DB-17CEF952C7F5}"/>
    <cellStyle name="Cálculo 2 5 3 5 3" xfId="36275" xr:uid="{3EC1D030-D98C-4F32-A1BD-449B0BADA453}"/>
    <cellStyle name="Cálculo 2 5 3 50" xfId="16103" xr:uid="{A7F860E7-E5D9-4DA1-8E6A-8FB4850F36D1}"/>
    <cellStyle name="Cálculo 2 5 3 50 2" xfId="33358" xr:uid="{5AD57D94-ADCB-4793-B9D2-9255EAFC9103}"/>
    <cellStyle name="Cálculo 2 5 3 50 3" xfId="50228" xr:uid="{EA2D3522-48BC-4B16-9CE7-97C7C2C7B83A}"/>
    <cellStyle name="Cálculo 2 5 3 51" xfId="16388" xr:uid="{144C0702-AB80-4572-811D-5D85DF4DE597}"/>
    <cellStyle name="Cálculo 2 5 3 51 2" xfId="33643" xr:uid="{6DBC1499-9CA9-430F-B3BB-20C3113F3FEF}"/>
    <cellStyle name="Cálculo 2 5 3 51 3" xfId="50513" xr:uid="{B393F0EA-A58F-434C-A1A4-39050F7580A6}"/>
    <cellStyle name="Cálculo 2 5 3 52" xfId="16664" xr:uid="{C97A11AA-E350-4A33-A0B5-D784D06B876D}"/>
    <cellStyle name="Cálculo 2 5 3 52 2" xfId="33919" xr:uid="{43657EAA-6868-412A-B5CE-0F5266E78AD9}"/>
    <cellStyle name="Cálculo 2 5 3 52 3" xfId="50789" xr:uid="{CEE3076E-A214-4DB4-90C5-47EED9F9F661}"/>
    <cellStyle name="Cálculo 2 5 3 53" xfId="16928" xr:uid="{478742AD-A601-408C-A938-FEC700B5FC5A}"/>
    <cellStyle name="Cálculo 2 5 3 53 2" xfId="34183" xr:uid="{09CEC8B1-4BED-46D7-83EE-21D17156AFC0}"/>
    <cellStyle name="Cálculo 2 5 3 53 3" xfId="51053" xr:uid="{630D5373-0B68-43B4-8241-E371EA379806}"/>
    <cellStyle name="Cálculo 2 5 3 54" xfId="17177" xr:uid="{BDD68A83-A523-495B-B633-4B7A8165C729}"/>
    <cellStyle name="Cálculo 2 5 3 54 2" xfId="34432" xr:uid="{48E0C83D-0936-42EE-BE68-971AF8AFDEA0}"/>
    <cellStyle name="Cálculo 2 5 3 54 3" xfId="51302" xr:uid="{168E66D0-BC02-481F-851E-E676DDF445ED}"/>
    <cellStyle name="Cálculo 2 5 3 55" xfId="17834" xr:uid="{06FC9C4B-F206-4C11-857E-AA5494D5816B}"/>
    <cellStyle name="Cálculo 2 5 3 56" xfId="34905" xr:uid="{11146D49-AAA4-4813-8943-4A0F3250D4A5}"/>
    <cellStyle name="Cálculo 2 5 3 6" xfId="2308" xr:uid="{1D95F3EC-BF01-42C2-A58A-D49C67688F50}"/>
    <cellStyle name="Cálculo 2 5 3 6 2" xfId="19563" xr:uid="{617A0DAF-E0DA-4927-AC17-C88B3B44FF90}"/>
    <cellStyle name="Cálculo 2 5 3 6 3" xfId="36585" xr:uid="{53568E1E-BF21-47F0-944F-21F630F131C0}"/>
    <cellStyle name="Cálculo 2 5 3 7" xfId="2618" xr:uid="{1F121C6C-9E00-4271-9D4C-69138BEE678B}"/>
    <cellStyle name="Cálculo 2 5 3 7 2" xfId="19873" xr:uid="{4C52B3D9-C34D-47BA-8B81-2AD77007F58A}"/>
    <cellStyle name="Cálculo 2 5 3 7 3" xfId="36895" xr:uid="{ED798A36-6D6A-4D15-8A9D-80C36AAD93A9}"/>
    <cellStyle name="Cálculo 2 5 3 8" xfId="2925" xr:uid="{5067E71F-C779-425E-A6A8-91F268FE178A}"/>
    <cellStyle name="Cálculo 2 5 3 8 2" xfId="20180" xr:uid="{E6292D70-6239-4BEB-B008-ABB6F3A59AFC}"/>
    <cellStyle name="Cálculo 2 5 3 8 3" xfId="37202" xr:uid="{74DBC9F1-DB79-4D49-8DFC-BE87BFD76599}"/>
    <cellStyle name="Cálculo 2 5 3 9" xfId="3233" xr:uid="{B8CCBAAC-4F01-43E2-B044-94B3B0C15639}"/>
    <cellStyle name="Cálculo 2 5 3 9 2" xfId="20488" xr:uid="{F50E7FCE-BF3F-4949-84FF-5A6B1BE3A53A}"/>
    <cellStyle name="Cálculo 2 5 3 9 3" xfId="37510" xr:uid="{F4EC7858-52E1-4BA2-9079-3E10EF5C5002}"/>
    <cellStyle name="Cálculo 2 5 30" xfId="7313" xr:uid="{6CC6F391-EE44-4683-AD55-8C6C1C145FBE}"/>
    <cellStyle name="Cálculo 2 5 30 2" xfId="24568" xr:uid="{7F0D09D1-A8C7-403B-90D4-45538997E084}"/>
    <cellStyle name="Cálculo 2 5 30 3" xfId="41590" xr:uid="{DA2F9F71-3981-48E1-A0DA-E8AF653BE596}"/>
    <cellStyle name="Cálculo 2 5 31" xfId="7694" xr:uid="{F49E8E07-0E6B-4DE1-AD6B-0980D35C85C8}"/>
    <cellStyle name="Cálculo 2 5 31 2" xfId="24949" xr:uid="{EFAD6C62-ADBA-4811-A151-D93AABC91521}"/>
    <cellStyle name="Cálculo 2 5 31 3" xfId="41971" xr:uid="{6494C1BB-51A5-44C6-BD40-18BBED716AE9}"/>
    <cellStyle name="Cálculo 2 5 32" xfId="6759" xr:uid="{179E798A-1DA7-4302-9097-25D0A4A58539}"/>
    <cellStyle name="Cálculo 2 5 32 2" xfId="24014" xr:uid="{F92874AA-FED7-4FCC-BE84-E432A3CC287F}"/>
    <cellStyle name="Cálculo 2 5 32 3" xfId="41036" xr:uid="{029ACD00-E1D9-45BC-81C8-E318B4F2F238}"/>
    <cellStyle name="Cálculo 2 5 33" xfId="7948" xr:uid="{D76EDBE8-B06C-48E5-A1B9-B0E9216ECDE5}"/>
    <cellStyle name="Cálculo 2 5 33 2" xfId="25203" xr:uid="{2C04DD7C-D541-4959-97E3-A787F5B48BE9}"/>
    <cellStyle name="Cálculo 2 5 33 3" xfId="42225" xr:uid="{6294E5FF-6C14-4946-8EDD-C4C93FFA887F}"/>
    <cellStyle name="Cálculo 2 5 34" xfId="9229" xr:uid="{C5921B97-BF56-429C-B554-B7EAA0062753}"/>
    <cellStyle name="Cálculo 2 5 34 2" xfId="26484" xr:uid="{A3979BD5-030F-43E7-88DA-7E4B442D9728}"/>
    <cellStyle name="Cálculo 2 5 34 3" xfId="43506" xr:uid="{A7288178-3972-4DE4-913C-96D93479A28A}"/>
    <cellStyle name="Cálculo 2 5 35" xfId="9191" xr:uid="{0407D81A-E028-4E9F-9DEB-C04E88609AAE}"/>
    <cellStyle name="Cálculo 2 5 35 2" xfId="26446" xr:uid="{6B9D757A-BBAE-4B83-936F-56098968E0F6}"/>
    <cellStyle name="Cálculo 2 5 35 3" xfId="43468" xr:uid="{C59CA7A0-7CE8-4B37-88DD-C68ACFCC1ECC}"/>
    <cellStyle name="Cálculo 2 5 36" xfId="9246" xr:uid="{7EE340D7-175F-448B-8D25-DB2B487A5315}"/>
    <cellStyle name="Cálculo 2 5 36 2" xfId="26501" xr:uid="{66D296CA-406F-438C-B27C-E22895FF5671}"/>
    <cellStyle name="Cálculo 2 5 36 3" xfId="43523" xr:uid="{8CEA9982-8314-4B15-80A5-E836B25470FF}"/>
    <cellStyle name="Cálculo 2 5 37" xfId="8281" xr:uid="{9E58E1C7-CD43-4911-9E16-F99F3F8A4C27}"/>
    <cellStyle name="Cálculo 2 5 37 2" xfId="25536" xr:uid="{62E36F14-F0FB-4135-A51D-293BBC8878A0}"/>
    <cellStyle name="Cálculo 2 5 37 3" xfId="42558" xr:uid="{3E7BAA41-C54A-4723-95A5-532D0ECBFE75}"/>
    <cellStyle name="Cálculo 2 5 38" xfId="9787" xr:uid="{548D4CDE-693B-43FD-90BB-0FB74293D859}"/>
    <cellStyle name="Cálculo 2 5 38 2" xfId="27042" xr:uid="{2E89C1C9-3161-414E-ACB9-7E88802BE17E}"/>
    <cellStyle name="Cálculo 2 5 38 3" xfId="44064" xr:uid="{B0970AE3-BC16-4654-9702-A7822E5C158E}"/>
    <cellStyle name="Cálculo 2 5 39" xfId="10736" xr:uid="{A78B03DB-6DC9-463D-84DD-8185718C24B8}"/>
    <cellStyle name="Cálculo 2 5 39 2" xfId="27991" xr:uid="{16C1FF78-11BB-4CF0-BAFA-2D97FEE8BFF7}"/>
    <cellStyle name="Cálculo 2 5 39 3" xfId="45013" xr:uid="{3F90B73A-FBDB-45AF-ABEC-97FD6AF644DA}"/>
    <cellStyle name="Cálculo 2 5 4" xfId="705" xr:uid="{2C5A0C0C-37DE-4D20-958E-2CDB55AC1A55}"/>
    <cellStyle name="Cálculo 2 5 4 10" xfId="3667" xr:uid="{10523DFA-1352-4400-B57D-441E0F0E1153}"/>
    <cellStyle name="Cálculo 2 5 4 10 2" xfId="20922" xr:uid="{116499C6-B974-43FB-AD6E-D3521AD3EF20}"/>
    <cellStyle name="Cálculo 2 5 4 10 3" xfId="37944" xr:uid="{B2F18432-377D-462C-AED1-4994C6FE7DB9}"/>
    <cellStyle name="Cálculo 2 5 4 11" xfId="3974" xr:uid="{13872D2F-D01D-4DF2-B358-56223DB2A6BC}"/>
    <cellStyle name="Cálculo 2 5 4 11 2" xfId="21229" xr:uid="{88C7D7FB-58CD-4E47-B479-AF3B6A79C10B}"/>
    <cellStyle name="Cálculo 2 5 4 11 3" xfId="38251" xr:uid="{6AD32248-9FB0-4405-916B-AD090DA17F0D}"/>
    <cellStyle name="Cálculo 2 5 4 12" xfId="4275" xr:uid="{4789A635-8D90-40D1-BA82-CDC45A67B78E}"/>
    <cellStyle name="Cálculo 2 5 4 12 2" xfId="21530" xr:uid="{CB66E2F9-DFA1-450E-A088-9BBBBD5C473D}"/>
    <cellStyle name="Cálculo 2 5 4 12 3" xfId="38552" xr:uid="{6503DE18-3BD2-40D0-81E4-65C89416B0F6}"/>
    <cellStyle name="Cálculo 2 5 4 13" xfId="4573" xr:uid="{4FE73D1E-6C42-40B2-9B2E-F6BB58469C15}"/>
    <cellStyle name="Cálculo 2 5 4 13 2" xfId="21828" xr:uid="{F0FD1957-B300-469D-9B50-C1F365FD12D5}"/>
    <cellStyle name="Cálculo 2 5 4 13 3" xfId="38850" xr:uid="{41740F46-C7FE-427B-9F2C-C6070930544A}"/>
    <cellStyle name="Cálculo 2 5 4 14" xfId="4872" xr:uid="{BE1C1B37-5A16-498C-941E-146D22C24A7C}"/>
    <cellStyle name="Cálculo 2 5 4 14 2" xfId="22127" xr:uid="{7FD88CF3-308E-4F76-BD54-C2867A1ADD2E}"/>
    <cellStyle name="Cálculo 2 5 4 14 3" xfId="39149" xr:uid="{FA93702C-6102-41A3-BD39-EE02264FA133}"/>
    <cellStyle name="Cálculo 2 5 4 15" xfId="5154" xr:uid="{88C69707-13D5-4B99-B4E4-39945D9EF96E}"/>
    <cellStyle name="Cálculo 2 5 4 15 2" xfId="22409" xr:uid="{3AD0DA82-AC76-4757-A9FF-5C927A67BDF9}"/>
    <cellStyle name="Cálculo 2 5 4 15 3" xfId="39431" xr:uid="{DD2CA16D-AE25-4E41-9EE4-0212BCD7D232}"/>
    <cellStyle name="Cálculo 2 5 4 16" xfId="5541" xr:uid="{41F1437F-5BA3-4D79-B2A8-228BA9663A0A}"/>
    <cellStyle name="Cálculo 2 5 4 16 2" xfId="22796" xr:uid="{F5B60AA5-C090-4681-BB31-805043CF1C65}"/>
    <cellStyle name="Cálculo 2 5 4 16 3" xfId="39818" xr:uid="{A5F0035A-BD74-4133-AE8A-C0747163E422}"/>
    <cellStyle name="Cálculo 2 5 4 17" xfId="5666" xr:uid="{7AA17280-D687-4D5B-ACF2-3C6DDDBBF702}"/>
    <cellStyle name="Cálculo 2 5 4 17 2" xfId="22921" xr:uid="{F23262BF-FD42-4A2C-ACAC-485263F22A51}"/>
    <cellStyle name="Cálculo 2 5 4 17 3" xfId="39943" xr:uid="{D64C574E-F3AB-4293-B279-53F9F51C880C}"/>
    <cellStyle name="Cálculo 2 5 4 18" xfId="6172" xr:uid="{44563254-A6A4-4E29-8BCB-2DEE89A60257}"/>
    <cellStyle name="Cálculo 2 5 4 18 2" xfId="23427" xr:uid="{79608CD7-46FC-4D06-9F1C-1D2A2F2D90C9}"/>
    <cellStyle name="Cálculo 2 5 4 18 3" xfId="40449" xr:uid="{94564A2D-CB73-4AC8-A4DE-D6D39626608A}"/>
    <cellStyle name="Cálculo 2 5 4 19" xfId="6487" xr:uid="{26966EDB-B174-4A55-A7E9-5D08694654CA}"/>
    <cellStyle name="Cálculo 2 5 4 19 2" xfId="23742" xr:uid="{F1F99101-9988-4AA0-8FBE-3F86AFBAE99D}"/>
    <cellStyle name="Cálculo 2 5 4 19 3" xfId="40764" xr:uid="{8AB00DE7-0C05-4338-8FC3-3030C86DEDE0}"/>
    <cellStyle name="Cálculo 2 5 4 2" xfId="1154" xr:uid="{79C92B47-F55C-4076-8564-AFD320DEF1A5}"/>
    <cellStyle name="Cálculo 2 5 4 2 2" xfId="18409" xr:uid="{99CB085F-551B-432E-BC97-2200A73E1A81}"/>
    <cellStyle name="Cálculo 2 5 4 2 3" xfId="35431" xr:uid="{575E1984-059F-4EEE-BDD5-39415D6CB654}"/>
    <cellStyle name="Cálculo 2 5 4 20" xfId="6802" xr:uid="{0A010ED8-17F2-4727-A260-F124A44E85C9}"/>
    <cellStyle name="Cálculo 2 5 4 20 2" xfId="24057" xr:uid="{CA7873DF-F357-41FF-A3E0-7EB776AD035C}"/>
    <cellStyle name="Cálculo 2 5 4 20 3" xfId="41079" xr:uid="{15660086-3F21-45AB-9A96-EEA0BD55E336}"/>
    <cellStyle name="Cálculo 2 5 4 21" xfId="7113" xr:uid="{23858C0C-6EEC-4406-BCD5-B6014E7DA70D}"/>
    <cellStyle name="Cálculo 2 5 4 21 2" xfId="24368" xr:uid="{DC5F9C43-C7B2-43B9-BB1C-AEB2A7A9C93F}"/>
    <cellStyle name="Cálculo 2 5 4 21 3" xfId="41390" xr:uid="{819092A5-A3DF-44FE-BB0B-7D2E21BCDA37}"/>
    <cellStyle name="Cálculo 2 5 4 22" xfId="7423" xr:uid="{5A608513-5504-48FD-910C-F877CB9BEB3A}"/>
    <cellStyle name="Cálculo 2 5 4 22 2" xfId="24678" xr:uid="{913AA9F6-DD91-4442-A2BA-DA30DC50CD93}"/>
    <cellStyle name="Cálculo 2 5 4 22 3" xfId="41700" xr:uid="{7AC54E53-DD0A-43B5-B00A-824922E07678}"/>
    <cellStyle name="Cálculo 2 5 4 23" xfId="7733" xr:uid="{C55597CB-CB39-4927-B4F0-87917AFC2FDF}"/>
    <cellStyle name="Cálculo 2 5 4 23 2" xfId="24988" xr:uid="{8A42B0B3-48C3-434A-BB62-F84975DA8A1C}"/>
    <cellStyle name="Cálculo 2 5 4 23 3" xfId="42010" xr:uid="{AD82694E-0ADC-4581-8788-D1BE5D7BB2F0}"/>
    <cellStyle name="Cálculo 2 5 4 24" xfId="8043" xr:uid="{9D8A2BD5-2D80-466F-88D5-25AF7B7E043D}"/>
    <cellStyle name="Cálculo 2 5 4 24 2" xfId="25298" xr:uid="{B2B5B037-F5D5-4A6C-B6CB-F81FD430A35E}"/>
    <cellStyle name="Cálculo 2 5 4 24 3" xfId="42320" xr:uid="{EC39600F-1E30-4023-9295-761B82E9F036}"/>
    <cellStyle name="Cálculo 2 5 4 25" xfId="8356" xr:uid="{DD961D10-8157-4D64-BEB6-C0B5AB848A4E}"/>
    <cellStyle name="Cálculo 2 5 4 25 2" xfId="25611" xr:uid="{EE1618AE-38C9-4911-9DE1-E17E5F069126}"/>
    <cellStyle name="Cálculo 2 5 4 25 3" xfId="42633" xr:uid="{5BD6E0F8-224B-4D44-BD57-E1C226637EFC}"/>
    <cellStyle name="Cálculo 2 5 4 26" xfId="8664" xr:uid="{26E497C8-AEF6-4E86-B9C0-710B2EE1ECE1}"/>
    <cellStyle name="Cálculo 2 5 4 26 2" xfId="25919" xr:uid="{F93F6CFC-4A1C-4947-8D7B-902989771A75}"/>
    <cellStyle name="Cálculo 2 5 4 26 3" xfId="42941" xr:uid="{B73B0032-D04D-4C5A-8DBC-779DA4551993}"/>
    <cellStyle name="Cálculo 2 5 4 27" xfId="8974" xr:uid="{BEA41251-1410-4196-9E90-B7307FC55CE2}"/>
    <cellStyle name="Cálculo 2 5 4 27 2" xfId="26229" xr:uid="{E17ED529-48AD-4A90-B504-300A601133A5}"/>
    <cellStyle name="Cálculo 2 5 4 27 3" xfId="43251" xr:uid="{4EACCB7F-FCB6-4F5F-8E33-F02BF77C023D}"/>
    <cellStyle name="Cálculo 2 5 4 28" xfId="9301" xr:uid="{8D16DB9D-91C9-411E-AF7D-B1623983D8FD}"/>
    <cellStyle name="Cálculo 2 5 4 28 2" xfId="26556" xr:uid="{89D7C934-9D5C-4EBD-A441-CAA138926703}"/>
    <cellStyle name="Cálculo 2 5 4 28 3" xfId="43578" xr:uid="{3131C3E9-FF60-44CF-A1F5-DB8723DC8B5E}"/>
    <cellStyle name="Cálculo 2 5 4 29" xfId="9596" xr:uid="{04F70C5D-7181-4F00-A099-90C2CF939959}"/>
    <cellStyle name="Cálculo 2 5 4 29 2" xfId="26851" xr:uid="{09CF34A0-089E-4C13-A1C7-172454CA5DED}"/>
    <cellStyle name="Cálculo 2 5 4 29 3" xfId="43873" xr:uid="{C7BAD32C-6435-44FE-820F-B80AD7635532}"/>
    <cellStyle name="Cálculo 2 5 4 3" xfId="1445" xr:uid="{819C937F-7C45-49E6-987A-5FFE0E5B840B}"/>
    <cellStyle name="Cálculo 2 5 4 3 2" xfId="18700" xr:uid="{DB28F82F-72E5-4F9F-A87F-2A5E141816A7}"/>
    <cellStyle name="Cálculo 2 5 4 3 3" xfId="35722" xr:uid="{13A03850-EDEC-4C32-A2F5-08D17B999342}"/>
    <cellStyle name="Cálculo 2 5 4 30" xfId="9891" xr:uid="{1E2729EB-E04B-4BCD-B661-6A526AC021D7}"/>
    <cellStyle name="Cálculo 2 5 4 30 2" xfId="27146" xr:uid="{6CBB7089-08B6-46A9-8DE0-E815DE7DDFE2}"/>
    <cellStyle name="Cálculo 2 5 4 30 3" xfId="44168" xr:uid="{A483B828-A453-41AA-9F51-53FA8DE20497}"/>
    <cellStyle name="Cálculo 2 5 4 31" xfId="10191" xr:uid="{FA2268AA-83CB-4BD1-9AD3-2AE97C93381C}"/>
    <cellStyle name="Cálculo 2 5 4 31 2" xfId="27446" xr:uid="{BF74520B-CC37-4455-B2DD-FD10DE146C7B}"/>
    <cellStyle name="Cálculo 2 5 4 31 3" xfId="44468" xr:uid="{A2FC0D32-3555-42D0-BC9D-7658208D9D7D}"/>
    <cellStyle name="Cálculo 2 5 4 32" xfId="10479" xr:uid="{10B2618D-725B-4331-A4E0-AA321AC10C3E}"/>
    <cellStyle name="Cálculo 2 5 4 32 2" xfId="27734" xr:uid="{B141B55D-9808-4F4D-9830-55C10BAD1F23}"/>
    <cellStyle name="Cálculo 2 5 4 32 3" xfId="44756" xr:uid="{32EAF30A-8859-4923-A70E-FB6AB6467897}"/>
    <cellStyle name="Cálculo 2 5 4 33" xfId="10769" xr:uid="{743E80B2-E9F6-4C6E-91D5-C408F68FF830}"/>
    <cellStyle name="Cálculo 2 5 4 33 2" xfId="28024" xr:uid="{D81B4B91-BA1D-4153-B7DB-83B6E6CF26E5}"/>
    <cellStyle name="Cálculo 2 5 4 33 3" xfId="45046" xr:uid="{3D944DE1-F8A5-4397-9BB6-1CE66FE31FCD}"/>
    <cellStyle name="Cálculo 2 5 4 34" xfId="11043" xr:uid="{22FA28A9-2B02-4A9F-8605-A6469E911434}"/>
    <cellStyle name="Cálculo 2 5 4 34 2" xfId="28298" xr:uid="{CAA50B4A-A8B1-49BD-A782-2B624768B135}"/>
    <cellStyle name="Cálculo 2 5 4 34 3" xfId="45320" xr:uid="{5F0101B0-16F2-4390-BBB9-4A9F6FAB3D4B}"/>
    <cellStyle name="Cálculo 2 5 4 35" xfId="11300" xr:uid="{FEC12630-07B1-419B-B18F-1A762B715D5C}"/>
    <cellStyle name="Cálculo 2 5 4 35 2" xfId="28555" xr:uid="{13646A17-A111-40B1-944E-738DA7415428}"/>
    <cellStyle name="Cálculo 2 5 4 35 3" xfId="45577" xr:uid="{0C68F94F-E66A-4592-AC08-540C55B0E667}"/>
    <cellStyle name="Cálculo 2 5 4 36" xfId="11537" xr:uid="{A8DC6ED2-4DC7-4015-A168-F3F8912EC19A}"/>
    <cellStyle name="Cálculo 2 5 4 36 2" xfId="28792" xr:uid="{54E94520-068C-4170-B95A-EF44ED49C53E}"/>
    <cellStyle name="Cálculo 2 5 4 36 3" xfId="45814" xr:uid="{2DE969D5-39CA-4F0A-BD96-FA2AAE7BC664}"/>
    <cellStyle name="Cálculo 2 5 4 37" xfId="12100" xr:uid="{ED7E915C-3A56-4ACB-BDEE-55AE200C1188}"/>
    <cellStyle name="Cálculo 2 5 4 37 2" xfId="29355" xr:uid="{1C3A7CC7-F402-4ED9-B061-BE8966F227BA}"/>
    <cellStyle name="Cálculo 2 5 4 37 3" xfId="46225" xr:uid="{BE0126C8-F061-4400-8E34-F2B2FB97097C}"/>
    <cellStyle name="Cálculo 2 5 4 38" xfId="12567" xr:uid="{CF518F2C-C572-4399-87EC-08767281D379}"/>
    <cellStyle name="Cálculo 2 5 4 38 2" xfId="29822" xr:uid="{FB89109E-6CD6-449F-AB7A-9BB9C008CADB}"/>
    <cellStyle name="Cálculo 2 5 4 38 3" xfId="46692" xr:uid="{70611919-1BBF-4605-BA5F-3866EB7427B5}"/>
    <cellStyle name="Cálculo 2 5 4 39" xfId="12877" xr:uid="{A488C768-3D80-4F0D-9242-A2A2AD00CE00}"/>
    <cellStyle name="Cálculo 2 5 4 39 2" xfId="30132" xr:uid="{DA00AAC7-6495-473E-8BF9-2FD780AEAE9C}"/>
    <cellStyle name="Cálculo 2 5 4 39 3" xfId="47002" xr:uid="{244ECA0F-2662-40E1-B709-674AA1A57724}"/>
    <cellStyle name="Cálculo 2 5 4 4" xfId="1811" xr:uid="{758E6489-E00C-4499-8F2B-DF6345B344C4}"/>
    <cellStyle name="Cálculo 2 5 4 4 2" xfId="19066" xr:uid="{0CF670A8-FFFD-4D70-BC16-E05835D6AB57}"/>
    <cellStyle name="Cálculo 2 5 4 4 3" xfId="36088" xr:uid="{266F8097-1138-479C-865A-F2A25DB27496}"/>
    <cellStyle name="Cálculo 2 5 4 40" xfId="12206" xr:uid="{1173F5F4-FE15-4B7C-97EC-F2961CD6234A}"/>
    <cellStyle name="Cálculo 2 5 4 40 2" xfId="29461" xr:uid="{7AAB5F4C-19FE-4B0D-B77A-F9E586CEF22A}"/>
    <cellStyle name="Cálculo 2 5 4 40 3" xfId="46331" xr:uid="{FCD27D73-E08F-45EE-A692-CDDA9A7E359A}"/>
    <cellStyle name="Cálculo 2 5 4 41" xfId="13496" xr:uid="{7D7670A3-1AF3-455D-AC68-481DEB72F930}"/>
    <cellStyle name="Cálculo 2 5 4 41 2" xfId="30751" xr:uid="{C3300263-1039-4F96-BCA5-20E55C6E0AA6}"/>
    <cellStyle name="Cálculo 2 5 4 41 3" xfId="47621" xr:uid="{8DE857AF-4106-4FE2-912C-46383FF0FFBC}"/>
    <cellStyle name="Cálculo 2 5 4 42" xfId="13817" xr:uid="{CBC77DEE-67C1-4B0E-90E8-57E435525F01}"/>
    <cellStyle name="Cálculo 2 5 4 42 2" xfId="31072" xr:uid="{6406E44D-ACC8-428A-B304-696B5A700677}"/>
    <cellStyle name="Cálculo 2 5 4 42 3" xfId="47942" xr:uid="{181CBA46-4439-4DAF-A8F3-BA5BA8D6EE1B}"/>
    <cellStyle name="Cálculo 2 5 4 43" xfId="14127" xr:uid="{2424C6A5-A9BD-44A3-82D1-862FEA3458C8}"/>
    <cellStyle name="Cálculo 2 5 4 43 2" xfId="31382" xr:uid="{3FA705C6-C4F7-4D7D-9F37-0A51C587D86E}"/>
    <cellStyle name="Cálculo 2 5 4 43 3" xfId="48252" xr:uid="{A618354E-A7A7-49CB-B8D0-F0F822AC63BC}"/>
    <cellStyle name="Cálculo 2 5 4 44" xfId="14429" xr:uid="{E607FC32-A263-42F5-AD13-3E9A70B58143}"/>
    <cellStyle name="Cálculo 2 5 4 44 2" xfId="31684" xr:uid="{318633AB-FCFE-4044-80C4-DC4D6000DFD2}"/>
    <cellStyle name="Cálculo 2 5 4 44 3" xfId="48554" xr:uid="{6E9B9743-C352-495F-BA4B-1CB3C999B85E}"/>
    <cellStyle name="Cálculo 2 5 4 45" xfId="14755" xr:uid="{0CA8A3AA-A7AD-4113-99BB-057F01116515}"/>
    <cellStyle name="Cálculo 2 5 4 45 2" xfId="32010" xr:uid="{611982AB-198A-42A1-ADE2-6C4BDF7CF441}"/>
    <cellStyle name="Cálculo 2 5 4 45 3" xfId="48880" xr:uid="{6F40DC6B-B82A-4DA5-96B3-70834F7E8DB0}"/>
    <cellStyle name="Cálculo 2 5 4 46" xfId="15017" xr:uid="{3857B55D-3DF7-4631-B7A1-F58CD0097C21}"/>
    <cellStyle name="Cálculo 2 5 4 46 2" xfId="32272" xr:uid="{BDEB5E2D-7503-451B-8AEC-F3E1150DE6B0}"/>
    <cellStyle name="Cálculo 2 5 4 46 3" xfId="49142" xr:uid="{D25AE4D4-7E5C-4E1F-AF97-E713A1E16809}"/>
    <cellStyle name="Cálculo 2 5 4 47" xfId="15326" xr:uid="{6FF68F69-6D54-403A-943D-E9D1A0594DDC}"/>
    <cellStyle name="Cálculo 2 5 4 47 2" xfId="32581" xr:uid="{07CB9C0C-AD70-47A1-8283-580C63F486EE}"/>
    <cellStyle name="Cálculo 2 5 4 47 3" xfId="49451" xr:uid="{962223B9-C004-4CAC-8569-D52C6DF16B02}"/>
    <cellStyle name="Cálculo 2 5 4 48" xfId="15631" xr:uid="{45028C17-E123-40C0-9979-511C002865B8}"/>
    <cellStyle name="Cálculo 2 5 4 48 2" xfId="32886" xr:uid="{3567C489-0A1C-4DD6-8348-5D5FC4E9B5D8}"/>
    <cellStyle name="Cálculo 2 5 4 48 3" xfId="49756" xr:uid="{CBB5BBB3-B801-475F-94AF-EF800FDF7F21}"/>
    <cellStyle name="Cálculo 2 5 4 49" xfId="15927" xr:uid="{36451B81-EB30-4B1C-9C1B-FD7C52C30A33}"/>
    <cellStyle name="Cálculo 2 5 4 49 2" xfId="33182" xr:uid="{9DD30BAE-4184-435C-96B6-F1E6B4C3C66B}"/>
    <cellStyle name="Cálculo 2 5 4 49 3" xfId="50052" xr:uid="{6AA29921-152D-48F8-BC2A-EF320E6111D1}"/>
    <cellStyle name="Cálculo 2 5 4 5" xfId="2124" xr:uid="{725606FB-45AF-42C3-8DB2-79BC26ECF62A}"/>
    <cellStyle name="Cálculo 2 5 4 5 2" xfId="19379" xr:uid="{1D2D3CBA-5434-4C98-8BA2-F4E844C64CA8}"/>
    <cellStyle name="Cálculo 2 5 4 5 3" xfId="36401" xr:uid="{450AD4C7-5819-406D-9183-03CED5B61B37}"/>
    <cellStyle name="Cálculo 2 5 4 50" xfId="16219" xr:uid="{077422FD-F678-439C-81C7-E5FF766C1694}"/>
    <cellStyle name="Cálculo 2 5 4 50 2" xfId="33474" xr:uid="{22F8B4F0-3764-479B-BD33-440669232571}"/>
    <cellStyle name="Cálculo 2 5 4 50 3" xfId="50344" xr:uid="{55640D1F-5213-446D-9E7C-D9405466F649}"/>
    <cellStyle name="Cálculo 2 5 4 51" xfId="16497" xr:uid="{FE4E68DA-1DBD-4DA8-9FA6-C57951D3C1C5}"/>
    <cellStyle name="Cálculo 2 5 4 51 2" xfId="33752" xr:uid="{0E656BC4-28E7-4FD0-9227-4DA3FB7BDF66}"/>
    <cellStyle name="Cálculo 2 5 4 51 3" xfId="50622" xr:uid="{06C7AB24-93DC-4B7E-9ABA-1F4580943ECE}"/>
    <cellStyle name="Cálculo 2 5 4 52" xfId="16765" xr:uid="{0ED81ACB-66EF-4F70-94C4-17339EF68CB4}"/>
    <cellStyle name="Cálculo 2 5 4 52 2" xfId="34020" xr:uid="{78F34AB5-D44A-4EAE-BF81-528DDD67F751}"/>
    <cellStyle name="Cálculo 2 5 4 52 3" xfId="50890" xr:uid="{F7251422-BE0A-4E12-9C8D-A9943400E24A}"/>
    <cellStyle name="Cálculo 2 5 4 53" xfId="17017" xr:uid="{810D4960-C2CD-4153-9144-D1F27B5DE7D7}"/>
    <cellStyle name="Cálculo 2 5 4 53 2" xfId="34272" xr:uid="{842E53A1-F7C0-489E-8F1E-D60666C56D48}"/>
    <cellStyle name="Cálculo 2 5 4 53 3" xfId="51142" xr:uid="{6FC2F889-E2BA-49BD-88D9-A42B1144F694}"/>
    <cellStyle name="Cálculo 2 5 4 54" xfId="17254" xr:uid="{DE2635CF-6099-4EDC-8244-CAB484983472}"/>
    <cellStyle name="Cálculo 2 5 4 54 2" xfId="34509" xr:uid="{BBB648EE-F685-4937-BE9E-03AEEDA3C11D}"/>
    <cellStyle name="Cálculo 2 5 4 54 3" xfId="51379" xr:uid="{197212F6-4858-47B6-A4EB-AFFD75C7A9CA}"/>
    <cellStyle name="Cálculo 2 5 4 55" xfId="17960" xr:uid="{B350241E-0010-43AF-8813-4689404241A4}"/>
    <cellStyle name="Cálculo 2 5 4 56" xfId="34982" xr:uid="{FD2A4D54-4804-4BEA-86B7-2F1CE9E83DA8}"/>
    <cellStyle name="Cálculo 2 5 4 6" xfId="2434" xr:uid="{0671701B-00D0-495F-B83D-1F5D9D677D2B}"/>
    <cellStyle name="Cálculo 2 5 4 6 2" xfId="19689" xr:uid="{521FEA26-945B-49CC-A8C6-CDACFE9230F3}"/>
    <cellStyle name="Cálculo 2 5 4 6 3" xfId="36711" xr:uid="{63FEB999-A630-4D09-8469-49634E4B85C9}"/>
    <cellStyle name="Cálculo 2 5 4 7" xfId="2743" xr:uid="{A00530BA-86C8-4043-905D-67DE64F2D229}"/>
    <cellStyle name="Cálculo 2 5 4 7 2" xfId="19998" xr:uid="{53CB216F-9ED4-4D14-ABBA-288B1F0DF06B}"/>
    <cellStyle name="Cálculo 2 5 4 7 3" xfId="37020" xr:uid="{7E1DD587-0E95-48C5-8226-E175452E0A71}"/>
    <cellStyle name="Cálculo 2 5 4 8" xfId="3049" xr:uid="{87438214-CEC1-4CD9-92D2-89C52ED0863E}"/>
    <cellStyle name="Cálculo 2 5 4 8 2" xfId="20304" xr:uid="{D997E59F-CA3F-409A-A83D-612032190360}"/>
    <cellStyle name="Cálculo 2 5 4 8 3" xfId="37326" xr:uid="{C10CEBA7-2ADB-4CD0-963F-0450F0D28806}"/>
    <cellStyle name="Cálculo 2 5 4 9" xfId="3359" xr:uid="{E6336B02-AA50-4CE1-94A9-B561BE9893A0}"/>
    <cellStyle name="Cálculo 2 5 4 9 2" xfId="20614" xr:uid="{29C17E10-66D1-42E4-A66F-027C54184DD4}"/>
    <cellStyle name="Cálculo 2 5 4 9 3" xfId="37636" xr:uid="{F2495FCE-3B13-4C98-9D40-C9969E88043F}"/>
    <cellStyle name="Cálculo 2 5 40" xfId="10406" xr:uid="{D6E27D8A-8DE3-4F51-8364-42B473CDAD4A}"/>
    <cellStyle name="Cálculo 2 5 40 2" xfId="27661" xr:uid="{43218AA5-CE02-4AF0-AF9E-EA0CDA653156}"/>
    <cellStyle name="Cálculo 2 5 40 3" xfId="44683" xr:uid="{08217FF0-E23A-47EA-A680-1391B281B768}"/>
    <cellStyle name="Cálculo 2 5 41" xfId="10628" xr:uid="{BFFABC30-1160-47C9-83EE-1C4755F36E9E}"/>
    <cellStyle name="Cálculo 2 5 41 2" xfId="27883" xr:uid="{1294377F-E612-4209-81F2-96A85D092BEE}"/>
    <cellStyle name="Cálculo 2 5 41 3" xfId="44905" xr:uid="{DBB2B3D8-8F14-4697-A9B6-C543B6923EEF}"/>
    <cellStyle name="Cálculo 2 5 42" xfId="11786" xr:uid="{DBEE501D-20FF-4CA7-9B7B-64B88D1691FA}"/>
    <cellStyle name="Cálculo 2 5 42 2" xfId="29041" xr:uid="{12B4F074-7DF4-4449-A058-8B35A5B451D8}"/>
    <cellStyle name="Cálculo 2 5 42 3" xfId="46036" xr:uid="{A8FE4F5F-280E-4350-9BDE-1AC2CFD71527}"/>
    <cellStyle name="Cálculo 2 5 43" xfId="12253" xr:uid="{71E015BE-5839-4294-8A7C-F6477EF7A0FF}"/>
    <cellStyle name="Cálculo 2 5 43 2" xfId="29508" xr:uid="{DF6EA03E-887E-495A-B919-2EA094889681}"/>
    <cellStyle name="Cálculo 2 5 43 3" xfId="46378" xr:uid="{5B0C6821-3480-4C27-9C4D-8AD4604402F0}"/>
    <cellStyle name="Cálculo 2 5 44" xfId="12267" xr:uid="{D80CA84F-B7FA-4B0E-8874-199EB01F819E}"/>
    <cellStyle name="Cálculo 2 5 44 2" xfId="29522" xr:uid="{D2BB536E-F85F-4572-B2DC-136A8139DD1A}"/>
    <cellStyle name="Cálculo 2 5 44 3" xfId="46392" xr:uid="{00B909F7-4E2B-4720-9157-2F2F1564476A}"/>
    <cellStyle name="Cálculo 2 5 45" xfId="13151" xr:uid="{EB1C1A9A-6849-4ECF-98CA-F2B6C378EC28}"/>
    <cellStyle name="Cálculo 2 5 45 2" xfId="30406" xr:uid="{E19B476E-3BDB-4DAF-9137-A065E6F148B0}"/>
    <cellStyle name="Cálculo 2 5 45 3" xfId="47276" xr:uid="{0FDE2843-BB52-4710-A439-10647CF59DE6}"/>
    <cellStyle name="Cálculo 2 5 46" xfId="12383" xr:uid="{2DDFB162-857B-48D5-8B05-46970065734D}"/>
    <cellStyle name="Cálculo 2 5 46 2" xfId="29638" xr:uid="{53BF0D29-FB86-4714-90A9-46F47CEE8A24}"/>
    <cellStyle name="Cálculo 2 5 46 3" xfId="46508" xr:uid="{F3968210-9BFD-4F02-8CB7-3E0B7AECE835}"/>
    <cellStyle name="Cálculo 2 5 47" xfId="13036" xr:uid="{90D8A535-CAFB-43D8-9C5F-D11959400E88}"/>
    <cellStyle name="Cálculo 2 5 47 2" xfId="30291" xr:uid="{EE774EE3-1A28-4533-BCA4-6B1B47E0FE58}"/>
    <cellStyle name="Cálculo 2 5 47 3" xfId="47161" xr:uid="{FADE240D-20E6-4DFF-8CCE-1B112F733B3E}"/>
    <cellStyle name="Cálculo 2 5 48" xfId="13455" xr:uid="{FF305065-FAAF-421D-AC16-DE8685D04B44}"/>
    <cellStyle name="Cálculo 2 5 48 2" xfId="30710" xr:uid="{740FC939-B562-4F9F-88E8-039E72CC86A8}"/>
    <cellStyle name="Cálculo 2 5 48 3" xfId="47580" xr:uid="{CC0C961F-9D59-4945-98E6-2D61A9B12028}"/>
    <cellStyle name="Cálculo 2 5 49" xfId="13305" xr:uid="{0A659CBB-2B8D-4510-85A6-D7B278CE8ECB}"/>
    <cellStyle name="Cálculo 2 5 49 2" xfId="30560" xr:uid="{110008B3-3ED9-4768-9E86-85D40BC9DB38}"/>
    <cellStyle name="Cálculo 2 5 49 3" xfId="47430" xr:uid="{B7654DB1-316D-49B4-A3BE-C1BB134042BD}"/>
    <cellStyle name="Cálculo 2 5 5" xfId="503" xr:uid="{03CF0431-AE36-461B-8CBB-E724AB2200F6}"/>
    <cellStyle name="Cálculo 2 5 5 10" xfId="3467" xr:uid="{479D349A-6F0E-476B-9994-1223FD2E5FC7}"/>
    <cellStyle name="Cálculo 2 5 5 10 2" xfId="20722" xr:uid="{1A906DED-4536-4358-8E17-E8CC828C12E1}"/>
    <cellStyle name="Cálculo 2 5 5 10 3" xfId="37744" xr:uid="{8871CE67-5C85-4AB2-AC7A-2B9CED82828D}"/>
    <cellStyle name="Cálculo 2 5 5 11" xfId="3775" xr:uid="{87FA2D84-BFE1-4E10-8462-766DD1C7D252}"/>
    <cellStyle name="Cálculo 2 5 5 11 2" xfId="21030" xr:uid="{1F01E080-F06B-46E5-BCF8-89B3957B9D4A}"/>
    <cellStyle name="Cálculo 2 5 5 11 3" xfId="38052" xr:uid="{C58826AF-851B-49C9-BE81-F0381D08C702}"/>
    <cellStyle name="Cálculo 2 5 5 12" xfId="4081" xr:uid="{65611670-72D2-4ABE-A76E-64B1A2A53BA2}"/>
    <cellStyle name="Cálculo 2 5 5 12 2" xfId="21336" xr:uid="{6C5673EC-3607-4743-A04D-19E556DAE30B}"/>
    <cellStyle name="Cálculo 2 5 5 12 3" xfId="38358" xr:uid="{DFFB3314-123F-446F-8E64-8C856B878401}"/>
    <cellStyle name="Cálculo 2 5 5 13" xfId="4386" xr:uid="{9DD30A7E-81EC-4022-890A-2F5959EB98C8}"/>
    <cellStyle name="Cálculo 2 5 5 13 2" xfId="21641" xr:uid="{4A946FA7-9C02-4AD9-BB2E-5608B7850D8E}"/>
    <cellStyle name="Cálculo 2 5 5 13 3" xfId="38663" xr:uid="{66165F97-E0EC-4C7A-AC52-2482507794C0}"/>
    <cellStyle name="Cálculo 2 5 5 14" xfId="4681" xr:uid="{8468A652-750D-4781-B22E-2CEE4FFF2FC1}"/>
    <cellStyle name="Cálculo 2 5 5 14 2" xfId="21936" xr:uid="{60DF95F4-51FF-4E01-9EF4-14C652C92D46}"/>
    <cellStyle name="Cálculo 2 5 5 14 3" xfId="38958" xr:uid="{F48F7D07-56F5-4DD5-A331-62DE58CCEB75}"/>
    <cellStyle name="Cálculo 2 5 5 15" xfId="4979" xr:uid="{40628819-F1FD-42B0-B241-5491775738F3}"/>
    <cellStyle name="Cálculo 2 5 5 15 2" xfId="22234" xr:uid="{CD525552-26C5-4F15-9C14-D43CBF1A8D71}"/>
    <cellStyle name="Cálculo 2 5 5 15 3" xfId="39256" xr:uid="{BF2EECA0-BB77-4FAB-9B7A-24A98A8EC516}"/>
    <cellStyle name="Cálculo 2 5 5 16" xfId="5339" xr:uid="{9800B772-3DDA-43CB-9E34-6254DAC6281C}"/>
    <cellStyle name="Cálculo 2 5 5 16 2" xfId="22594" xr:uid="{FB096401-502E-4C38-A9A4-DCCFFBBF3432}"/>
    <cellStyle name="Cálculo 2 5 5 16 3" xfId="39616" xr:uid="{4F08D612-F691-4B08-AE44-6949898EAB7B}"/>
    <cellStyle name="Cálculo 2 5 5 17" xfId="5723" xr:uid="{27DDC3F7-05E0-4C1E-96E5-558A6F52E74F}"/>
    <cellStyle name="Cálculo 2 5 5 17 2" xfId="22978" xr:uid="{115FC4DC-36EF-4A6B-A331-710095890268}"/>
    <cellStyle name="Cálculo 2 5 5 17 3" xfId="40000" xr:uid="{28DDDA9B-C67B-4B10-BE24-17A63C0E7B6F}"/>
    <cellStyle name="Cálculo 2 5 5 18" xfId="5970" xr:uid="{4FBFAAF5-9592-47ED-A6AB-A944B5A30596}"/>
    <cellStyle name="Cálculo 2 5 5 18 2" xfId="23225" xr:uid="{DB7F22CC-E7A9-4C53-B90C-A9115C91AB64}"/>
    <cellStyle name="Cálculo 2 5 5 18 3" xfId="40247" xr:uid="{E7A9AAB1-D26D-4F17-969B-325EE1AA59F9}"/>
    <cellStyle name="Cálculo 2 5 5 19" xfId="6285" xr:uid="{76B6EF1A-2695-45EE-9189-83C9128AF95E}"/>
    <cellStyle name="Cálculo 2 5 5 19 2" xfId="23540" xr:uid="{9B1CA251-C350-444A-AE3C-EE6EC903413C}"/>
    <cellStyle name="Cálculo 2 5 5 19 3" xfId="40562" xr:uid="{684BFD29-F040-47CD-A3BF-9D280FAD4E7E}"/>
    <cellStyle name="Cálculo 2 5 5 2" xfId="962" xr:uid="{C738F9CD-3F2A-4162-A89D-9418F43F71FE}"/>
    <cellStyle name="Cálculo 2 5 5 2 2" xfId="18217" xr:uid="{DA19C4BE-CCBB-4A2C-A5E8-FE92EA8A018A}"/>
    <cellStyle name="Cálculo 2 5 5 2 3" xfId="35239" xr:uid="{50E13F8D-C615-4C58-BB32-E5FBA1B832A4}"/>
    <cellStyle name="Cálculo 2 5 5 20" xfId="6600" xr:uid="{EB1BED5B-EB2F-4BCD-8B1B-B211C8D36755}"/>
    <cellStyle name="Cálculo 2 5 5 20 2" xfId="23855" xr:uid="{74B2CA63-5779-40A5-931E-60D5B4289E4E}"/>
    <cellStyle name="Cálculo 2 5 5 20 3" xfId="40877" xr:uid="{F92296B6-6024-4C7C-921F-7EA1138438ED}"/>
    <cellStyle name="Cálculo 2 5 5 21" xfId="6912" xr:uid="{09C69CBE-315F-42B6-9B36-E6B2D9822C57}"/>
    <cellStyle name="Cálculo 2 5 5 21 2" xfId="24167" xr:uid="{2AA2B796-C767-4A0C-9997-62A341BBFC6E}"/>
    <cellStyle name="Cálculo 2 5 5 21 3" xfId="41189" xr:uid="{317C1275-2439-4B7E-B083-45377700EAE3}"/>
    <cellStyle name="Cálculo 2 5 5 22" xfId="7221" xr:uid="{894FBECD-9361-49E4-884A-7591D7FB4FEF}"/>
    <cellStyle name="Cálculo 2 5 5 22 2" xfId="24476" xr:uid="{8D562AB4-78EA-4509-9E63-7C3147785D87}"/>
    <cellStyle name="Cálculo 2 5 5 22 3" xfId="41498" xr:uid="{2FC32FD9-A2C2-4508-8BAA-ECD832EEE744}"/>
    <cellStyle name="Cálculo 2 5 5 23" xfId="7531" xr:uid="{ED9FC366-6599-4921-9381-67A1D52E3931}"/>
    <cellStyle name="Cálculo 2 5 5 23 2" xfId="24786" xr:uid="{8C69A20F-AC59-4EE5-9A3E-CD20B9835F55}"/>
    <cellStyle name="Cálculo 2 5 5 23 3" xfId="41808" xr:uid="{0781A580-901E-484E-8466-94DBD305DA55}"/>
    <cellStyle name="Cálculo 2 5 5 24" xfId="7841" xr:uid="{9372CEDB-A2A0-4887-A0D4-AA7B43620559}"/>
    <cellStyle name="Cálculo 2 5 5 24 2" xfId="25096" xr:uid="{F7B18195-AE1B-4476-948E-769FE111A5C1}"/>
    <cellStyle name="Cálculo 2 5 5 24 3" xfId="42118" xr:uid="{6FEC50AB-CB1C-463A-A786-F7CF58648B22}"/>
    <cellStyle name="Cálculo 2 5 5 25" xfId="8154" xr:uid="{9DA12C79-A0CB-43F4-8F14-D4B4E985A418}"/>
    <cellStyle name="Cálculo 2 5 5 25 2" xfId="25409" xr:uid="{E7BD5389-78B8-4D64-A6B9-FD1CDD459282}"/>
    <cellStyle name="Cálculo 2 5 5 25 3" xfId="42431" xr:uid="{D86819BC-7506-49DD-9423-CE4440B8156B}"/>
    <cellStyle name="Cálculo 2 5 5 26" xfId="8464" xr:uid="{39932018-FB50-4DB3-A82E-A8B87D5C2AB2}"/>
    <cellStyle name="Cálculo 2 5 5 26 2" xfId="25719" xr:uid="{D9D639EC-D4EC-4B44-8986-47E36715599D}"/>
    <cellStyle name="Cálculo 2 5 5 26 3" xfId="42741" xr:uid="{44F5B4C6-BBCB-4286-913B-3304439C4EAC}"/>
    <cellStyle name="Cálculo 2 5 5 27" xfId="8772" xr:uid="{C9ED148E-0374-46CF-9858-CB6076FEA1C0}"/>
    <cellStyle name="Cálculo 2 5 5 27 2" xfId="26027" xr:uid="{924F6281-454D-42F1-8DDC-30629892C8D1}"/>
    <cellStyle name="Cálculo 2 5 5 27 3" xfId="43049" xr:uid="{DB44CFCD-7232-4E86-8D8F-BB752EB1CD50}"/>
    <cellStyle name="Cálculo 2 5 5 28" xfId="9179" xr:uid="{7E800CBF-ECB3-401A-977B-A549F41B903E}"/>
    <cellStyle name="Cálculo 2 5 5 28 2" xfId="26434" xr:uid="{4C293A39-E436-436A-87D9-9269EE509BA2}"/>
    <cellStyle name="Cálculo 2 5 5 28 3" xfId="43456" xr:uid="{318EBF0F-086B-48A8-BDE6-A62CE71B4E17}"/>
    <cellStyle name="Cálculo 2 5 5 29" xfId="9396" xr:uid="{FD400736-42B1-4C40-9A50-032DE81BCC9F}"/>
    <cellStyle name="Cálculo 2 5 5 29 2" xfId="26651" xr:uid="{A0A46FCE-35F5-465B-8D41-B2369C68CF49}"/>
    <cellStyle name="Cálculo 2 5 5 29 3" xfId="43673" xr:uid="{A11FE4E2-870E-4FF5-BD16-37F91B705A76}"/>
    <cellStyle name="Cálculo 2 5 5 3" xfId="1264" xr:uid="{CF819F73-E036-41AF-9D9E-6EF61CDDAB99}"/>
    <cellStyle name="Cálculo 2 5 5 3 2" xfId="18519" xr:uid="{8C64D86E-0772-40E2-8512-7AD5E630D4FA}"/>
    <cellStyle name="Cálculo 2 5 5 3 3" xfId="35541" xr:uid="{5A705DDB-A0FD-4CAE-A57E-8207F9961FED}"/>
    <cellStyle name="Cálculo 2 5 5 30" xfId="9704" xr:uid="{FA913B0C-5C4D-476E-A8E4-43F1F51D80BA}"/>
    <cellStyle name="Cálculo 2 5 5 30 2" xfId="26959" xr:uid="{12BC8182-94B3-4E60-89D3-69C5FD906305}"/>
    <cellStyle name="Cálculo 2 5 5 30 3" xfId="43981" xr:uid="{4D4A5242-7AA8-4514-9F07-3CD0B6AB383A}"/>
    <cellStyle name="Cálculo 2 5 5 31" xfId="9999" xr:uid="{B998DAF9-0ABA-4A2A-B5A3-48DF2D6EFBD5}"/>
    <cellStyle name="Cálculo 2 5 5 31 2" xfId="27254" xr:uid="{D752CF6F-90FC-4B84-9403-9C26BC97FB3B}"/>
    <cellStyle name="Cálculo 2 5 5 31 3" xfId="44276" xr:uid="{98C664A8-BB90-4F9F-A9E2-C228D695A00E}"/>
    <cellStyle name="Cálculo 2 5 5 32" xfId="10298" xr:uid="{8C8BB309-2E11-4BF0-A799-A9F52FFF2E48}"/>
    <cellStyle name="Cálculo 2 5 5 32 2" xfId="27553" xr:uid="{E8BB722E-3ECB-4FB3-8240-48DA31FA7EAB}"/>
    <cellStyle name="Cálculo 2 5 5 32 3" xfId="44575" xr:uid="{1566279D-D008-4188-827A-1AAB712617D6}"/>
    <cellStyle name="Cálculo 2 5 5 33" xfId="10587" xr:uid="{58914C30-550F-4EB7-A1A5-4359F5F3433D}"/>
    <cellStyle name="Cálculo 2 5 5 33 2" xfId="27842" xr:uid="{80D688E0-D0F4-407B-A327-FB3F08C6E9E2}"/>
    <cellStyle name="Cálculo 2 5 5 33 3" xfId="44864" xr:uid="{C13AEFED-AE98-456E-B86A-A7C81D3F9964}"/>
    <cellStyle name="Cálculo 2 5 5 34" xfId="10878" xr:uid="{94BA4341-7BEF-45C7-A4D5-E4AD3CB75D6E}"/>
    <cellStyle name="Cálculo 2 5 5 34 2" xfId="28133" xr:uid="{3AA5D1FE-1E16-4244-82FA-BD5FBA81B906}"/>
    <cellStyle name="Cálculo 2 5 5 34 3" xfId="45155" xr:uid="{781837C9-FB80-4F37-B118-82CDC42B65BA}"/>
    <cellStyle name="Cálculo 2 5 5 35" xfId="11153" xr:uid="{B06164F1-FA43-4008-B82F-B6D8C261562E}"/>
    <cellStyle name="Cálculo 2 5 5 35 2" xfId="28408" xr:uid="{BA211284-6FD7-41D8-8C10-767A22DBDF39}"/>
    <cellStyle name="Cálculo 2 5 5 35 3" xfId="45430" xr:uid="{E0473AC1-3FBC-4047-98D3-0664F7AD9E0D}"/>
    <cellStyle name="Cálculo 2 5 5 36" xfId="11407" xr:uid="{5D24E562-78B7-493D-AE1E-AE69D0118536}"/>
    <cellStyle name="Cálculo 2 5 5 36 2" xfId="28662" xr:uid="{B3566291-495A-4EA4-B227-D0B80D0D5636}"/>
    <cellStyle name="Cálculo 2 5 5 36 3" xfId="45684" xr:uid="{12940582-78ED-491A-916A-1C287E9BA5A9}"/>
    <cellStyle name="Cálculo 2 5 5 37" xfId="11898" xr:uid="{B6109399-8B81-4A22-9132-2DE0442DC80D}"/>
    <cellStyle name="Cálculo 2 5 5 37 2" xfId="29153" xr:uid="{09CE87D8-06D6-4C19-BE28-4D9AD1851ECA}"/>
    <cellStyle name="Cálculo 2 5 5 37 3" xfId="46095" xr:uid="{B4879F55-4827-4984-8804-893EE85CB32A}"/>
    <cellStyle name="Cálculo 2 5 5 38" xfId="12365" xr:uid="{E079DEB5-226E-4669-AA0A-9487469771B4}"/>
    <cellStyle name="Cálculo 2 5 5 38 2" xfId="29620" xr:uid="{B14EDF94-5C01-4EEE-AF6E-C2DC73F54226}"/>
    <cellStyle name="Cálculo 2 5 5 38 3" xfId="46490" xr:uid="{BF200217-37A6-4BED-A2A2-BD860C28F2F0}"/>
    <cellStyle name="Cálculo 2 5 5 39" xfId="12675" xr:uid="{3D6994DB-D874-4A69-B5B5-F69A788405B9}"/>
    <cellStyle name="Cálculo 2 5 5 39 2" xfId="29930" xr:uid="{8F0D6DCF-613E-423D-8E16-321182FAD4C3}"/>
    <cellStyle name="Cálculo 2 5 5 39 3" xfId="46800" xr:uid="{DA658003-39A7-4AAD-B910-1B1E6381487D}"/>
    <cellStyle name="Cálculo 2 5 5 4" xfId="1609" xr:uid="{E42E068A-AD31-472D-809E-E51B4573DAC4}"/>
    <cellStyle name="Cálculo 2 5 5 4 2" xfId="18864" xr:uid="{4132FDB0-E4AA-4C1B-B84A-1013CB7C6AE4}"/>
    <cellStyle name="Cálculo 2 5 5 4 3" xfId="35886" xr:uid="{8F88D62C-3083-4336-B393-0BB808F14FA5}"/>
    <cellStyle name="Cálculo 2 5 5 40" xfId="13021" xr:uid="{5AC70F24-4DDF-440D-A1B6-DA9B3D141032}"/>
    <cellStyle name="Cálculo 2 5 5 40 2" xfId="30276" xr:uid="{218678F7-4D1B-46B8-9E11-0BE8AD29C4A7}"/>
    <cellStyle name="Cálculo 2 5 5 40 3" xfId="47146" xr:uid="{44FDD871-23A4-4806-9267-E7ADE5D922D2}"/>
    <cellStyle name="Cálculo 2 5 5 41" xfId="13395" xr:uid="{974D1500-C523-47FC-ADF6-3383473088B0}"/>
    <cellStyle name="Cálculo 2 5 5 41 2" xfId="30650" xr:uid="{5D360FE4-4EF9-4687-80FC-919633692DBF}"/>
    <cellStyle name="Cálculo 2 5 5 41 3" xfId="47520" xr:uid="{F555ED11-37C4-4847-8486-4F1D1B89DE8F}"/>
    <cellStyle name="Cálculo 2 5 5 42" xfId="13615" xr:uid="{9BA56A03-6A90-47DF-B721-A69F9B6E5B4E}"/>
    <cellStyle name="Cálculo 2 5 5 42 2" xfId="30870" xr:uid="{5544DB43-1715-4D7A-9679-A92273210D39}"/>
    <cellStyle name="Cálculo 2 5 5 42 3" xfId="47740" xr:uid="{213AB7CD-804F-4377-811E-AF1131A4AF56}"/>
    <cellStyle name="Cálculo 2 5 5 43" xfId="13925" xr:uid="{88B5F4EE-5487-452F-A264-75223137C095}"/>
    <cellStyle name="Cálculo 2 5 5 43 2" xfId="31180" xr:uid="{0775537C-C502-4CA2-BA60-48C3AA70ACC7}"/>
    <cellStyle name="Cálculo 2 5 5 43 3" xfId="48050" xr:uid="{07DB9EA2-73EC-49D1-B3E8-B56BEC7644B5}"/>
    <cellStyle name="Cálculo 2 5 5 44" xfId="14329" xr:uid="{CCE5C7E4-F72B-4ACE-B3EB-02F844C5F194}"/>
    <cellStyle name="Cálculo 2 5 5 44 2" xfId="31584" xr:uid="{BDE754B4-297A-402E-A276-3046E13EE5AC}"/>
    <cellStyle name="Cálculo 2 5 5 44 3" xfId="48454" xr:uid="{F56C80AA-C25D-4253-B369-6F3CFCE11C7D}"/>
    <cellStyle name="Cálculo 2 5 5 45" xfId="14553" xr:uid="{BD0D8B48-26F9-4BC7-A930-12531C3354A1}"/>
    <cellStyle name="Cálculo 2 5 5 45 2" xfId="31808" xr:uid="{120FBE3A-FD2D-4F07-AD64-C8B2D8028720}"/>
    <cellStyle name="Cálculo 2 5 5 45 3" xfId="48678" xr:uid="{6CCD0947-6B9D-4AFE-9DC5-7EFE0697450C}"/>
    <cellStyle name="Cálculo 2 5 5 46" xfId="14656" xr:uid="{B3EC4454-F9A5-41DA-A14F-E0D3AFADB905}"/>
    <cellStyle name="Cálculo 2 5 5 46 2" xfId="31911" xr:uid="{2C998470-A553-44FC-99FE-631DF2E31398}"/>
    <cellStyle name="Cálculo 2 5 5 46 3" xfId="48781" xr:uid="{4EE08EBE-5F1D-42D9-B123-1AE7D82E6CA6}"/>
    <cellStyle name="Cálculo 2 5 5 47" xfId="15127" xr:uid="{CAF962CF-DD00-4636-AA47-C87FF758C965}"/>
    <cellStyle name="Cálculo 2 5 5 47 2" xfId="32382" xr:uid="{024DCC38-3EF0-4B0A-8B46-B456DDB9E4A1}"/>
    <cellStyle name="Cálculo 2 5 5 47 3" xfId="49252" xr:uid="{00050DE6-2BBC-4599-B064-DDB3E98F4F0E}"/>
    <cellStyle name="Cálculo 2 5 5 48" xfId="15435" xr:uid="{2038AC41-E008-4ACC-A4D9-B6F833620D12}"/>
    <cellStyle name="Cálculo 2 5 5 48 2" xfId="32690" xr:uid="{16807321-A5C1-46AA-B878-B0AD17AD763F}"/>
    <cellStyle name="Cálculo 2 5 5 48 3" xfId="49560" xr:uid="{923A865D-8C0B-4A77-90CB-348BC113060E}"/>
    <cellStyle name="Cálculo 2 5 5 49" xfId="15738" xr:uid="{1D231B50-9EF4-4F02-839F-CE6DD244C5CC}"/>
    <cellStyle name="Cálculo 2 5 5 49 2" xfId="32993" xr:uid="{D156C8E7-D12E-42BD-9CA7-85B5EAB5938B}"/>
    <cellStyle name="Cálculo 2 5 5 49 3" xfId="49863" xr:uid="{87B3B156-AC1E-46ED-99FB-DAC91A4BD991}"/>
    <cellStyle name="Cálculo 2 5 5 5" xfId="1922" xr:uid="{3D2506EC-6A90-49A6-86DC-9ECE984C0190}"/>
    <cellStyle name="Cálculo 2 5 5 5 2" xfId="19177" xr:uid="{F6D6BE0B-802C-4BD3-80AC-9AB126F8AF6F}"/>
    <cellStyle name="Cálculo 2 5 5 5 3" xfId="36199" xr:uid="{B274E0CF-4F28-40CF-B525-B3723E328AD1}"/>
    <cellStyle name="Cálculo 2 5 5 50" xfId="16034" xr:uid="{DF3C3F1B-E4B8-43BA-A104-D0667FBB88ED}"/>
    <cellStyle name="Cálculo 2 5 5 50 2" xfId="33289" xr:uid="{2A50E4DE-2A06-49A2-831C-B7190FAC6D3E}"/>
    <cellStyle name="Cálculo 2 5 5 50 3" xfId="50159" xr:uid="{4E9B2A9C-64CD-4A8E-85C4-612FCE06DC8A}"/>
    <cellStyle name="Cálculo 2 5 5 51" xfId="16326" xr:uid="{F398714C-2A15-481B-AA87-5243AFB57205}"/>
    <cellStyle name="Cálculo 2 5 5 51 2" xfId="33581" xr:uid="{3714341D-B9D7-4F22-9F72-64DF459096D1}"/>
    <cellStyle name="Cálculo 2 5 5 51 3" xfId="50451" xr:uid="{FE882AA5-E307-4C7A-A1FC-8AEE6E3F6ACF}"/>
    <cellStyle name="Cálculo 2 5 5 52" xfId="16604" xr:uid="{E61EC0A8-38E1-479B-A215-74578FDADCAD}"/>
    <cellStyle name="Cálculo 2 5 5 52 2" xfId="33859" xr:uid="{D91EB8DC-E92B-45F1-90A9-E9124278FE4B}"/>
    <cellStyle name="Cálculo 2 5 5 52 3" xfId="50729" xr:uid="{7429D72F-0230-475C-B5CD-FA094FDFCF35}"/>
    <cellStyle name="Cálculo 2 5 5 53" xfId="16870" xr:uid="{5425BAED-DA48-4BC1-AC36-10707A9EEE4C}"/>
    <cellStyle name="Cálculo 2 5 5 53 2" xfId="34125" xr:uid="{D1093FCA-58C2-4699-8172-98CE6CF713D5}"/>
    <cellStyle name="Cálculo 2 5 5 53 3" xfId="50995" xr:uid="{CA4B2DC9-8C2B-43A5-AB3F-0B8578B28C01}"/>
    <cellStyle name="Cálculo 2 5 5 54" xfId="17124" xr:uid="{BF7E15AA-BBB0-4D05-BDAA-0F4B5C2DB8CF}"/>
    <cellStyle name="Cálculo 2 5 5 54 2" xfId="34379" xr:uid="{86A7F83F-E6A2-484D-B89C-DC0CEAADA971}"/>
    <cellStyle name="Cálculo 2 5 5 54 3" xfId="51249" xr:uid="{83DE8BCA-82DF-4C3D-927F-CA27550616EF}"/>
    <cellStyle name="Cálculo 2 5 5 55" xfId="17758" xr:uid="{5A98DBD9-D9F8-41C9-ACD4-CFBB3C665D7A}"/>
    <cellStyle name="Cálculo 2 5 5 56" xfId="34852" xr:uid="{18CBCC3D-C7B0-4C7F-AB23-FE9DA7419920}"/>
    <cellStyle name="Cálculo 2 5 5 6" xfId="2232" xr:uid="{AEBE12FE-23E0-4D3C-AD21-7A0E96239042}"/>
    <cellStyle name="Cálculo 2 5 5 6 2" xfId="19487" xr:uid="{A9C2BA03-A408-423C-ADD0-4AC79187B8D2}"/>
    <cellStyle name="Cálculo 2 5 5 6 3" xfId="36509" xr:uid="{1F7AD1ED-510A-4097-9212-A397EFBDDFF9}"/>
    <cellStyle name="Cálculo 2 5 5 7" xfId="2542" xr:uid="{2AC1E90A-3304-459A-8D15-9949FAE777F9}"/>
    <cellStyle name="Cálculo 2 5 5 7 2" xfId="19797" xr:uid="{0A6AAFA2-D9D5-48AC-A2D3-6B1F49D6E4AB}"/>
    <cellStyle name="Cálculo 2 5 5 7 3" xfId="36819" xr:uid="{B5EFDEB5-DCDA-4277-86EC-296EAA399417}"/>
    <cellStyle name="Cálculo 2 5 5 8" xfId="2851" xr:uid="{01A02469-3512-4CAE-BE7F-1689BE9716C7}"/>
    <cellStyle name="Cálculo 2 5 5 8 2" xfId="20106" xr:uid="{62EBA6A3-D06A-4911-9117-F5152B3D3009}"/>
    <cellStyle name="Cálculo 2 5 5 8 3" xfId="37128" xr:uid="{E5F9A576-22E1-4B0D-BC8C-816FDEC6F8FE}"/>
    <cellStyle name="Cálculo 2 5 5 9" xfId="3157" xr:uid="{874673D2-8039-4A5E-AFC2-6A052C7AE3F1}"/>
    <cellStyle name="Cálculo 2 5 5 9 2" xfId="20412" xr:uid="{35BEB819-CFC9-47A3-A8BA-71CC2C74C218}"/>
    <cellStyle name="Cálculo 2 5 5 9 3" xfId="37434" xr:uid="{4851527B-759F-4705-AAD1-1FE8DB08F2A3}"/>
    <cellStyle name="Cálculo 2 5 50" xfId="14408" xr:uid="{1517520A-734C-46AC-932E-9048E9DAA8DF}"/>
    <cellStyle name="Cálculo 2 5 50 2" xfId="31663" xr:uid="{2E7D2D10-40ED-4919-9C33-CDA257544146}"/>
    <cellStyle name="Cálculo 2 5 50 3" xfId="48533" xr:uid="{E483CA94-4912-4CEB-A662-99D3E40362D1}"/>
    <cellStyle name="Cálculo 2 5 51" xfId="14280" xr:uid="{333FE77B-C7A1-4E0D-9D2E-E65DF9243FE8}"/>
    <cellStyle name="Cálculo 2 5 51 2" xfId="31535" xr:uid="{CA26BAA2-3F46-4CEB-9F1D-29185C3A69C3}"/>
    <cellStyle name="Cálculo 2 5 51 3" xfId="48405" xr:uid="{9B5133B7-057E-4D78-919B-875175406607}"/>
    <cellStyle name="Cálculo 2 5 52" xfId="14703" xr:uid="{95F3037C-8C88-4A56-BC78-2EC906E00E88}"/>
    <cellStyle name="Cálculo 2 5 52 2" xfId="31958" xr:uid="{D13DC94C-2053-4B05-BEBD-F12C75272E15}"/>
    <cellStyle name="Cálculo 2 5 52 3" xfId="48828" xr:uid="{E6EFB59B-5DEA-4B79-80D1-EB93FB859F5D}"/>
    <cellStyle name="Cálculo 2 5 53" xfId="15216" xr:uid="{014D1C27-1A63-4627-9993-6A3DF5C186BF}"/>
    <cellStyle name="Cálculo 2 5 53 2" xfId="32471" xr:uid="{F1F634E7-BB36-471C-9E72-1379CCDD6B6A}"/>
    <cellStyle name="Cálculo 2 5 53 3" xfId="49341" xr:uid="{16B8F7F2-CB70-424B-A7C4-EFDD35FB4202}"/>
    <cellStyle name="Cálculo 2 5 54" xfId="13997" xr:uid="{93FCFBC8-B33D-4A53-AB7A-BB2AD3C77BF3}"/>
    <cellStyle name="Cálculo 2 5 54 2" xfId="31252" xr:uid="{267E80BB-D9E7-4F6F-9338-04585C8F379D}"/>
    <cellStyle name="Cálculo 2 5 54 3" xfId="48122" xr:uid="{7C37592B-0151-400E-9497-797E67EA5CB7}"/>
    <cellStyle name="Cálculo 2 5 55" xfId="14471" xr:uid="{B5BE9052-40C8-4ECB-9FB5-3908CAD19279}"/>
    <cellStyle name="Cálculo 2 5 55 2" xfId="31726" xr:uid="{498F5AD4-7B89-42EB-A344-3021AABBA54D}"/>
    <cellStyle name="Cálculo 2 5 55 3" xfId="48596" xr:uid="{6F5BAB65-6495-4164-BD39-8CE7C2398918}"/>
    <cellStyle name="Cálculo 2 5 56" xfId="14980" xr:uid="{72ABDA89-772E-46C0-AF66-978A3CAC301F}"/>
    <cellStyle name="Cálculo 2 5 56 2" xfId="32235" xr:uid="{18E778EF-CCFF-4837-8A33-2429DFD96545}"/>
    <cellStyle name="Cálculo 2 5 56 3" xfId="49105" xr:uid="{BC0C37FD-C320-4989-B447-6E9779BED7B1}"/>
    <cellStyle name="Cálculo 2 5 57" xfId="14466" xr:uid="{8EDD5499-C0FA-4A47-8977-4C509A14F5BD}"/>
    <cellStyle name="Cálculo 2 5 57 2" xfId="31721" xr:uid="{3B448455-57DD-4F99-9CFA-484947321542}"/>
    <cellStyle name="Cálculo 2 5 57 3" xfId="48591" xr:uid="{56C4D9C5-0CE0-47FE-A83D-0671ABAFB880}"/>
    <cellStyle name="Cálculo 2 5 58" xfId="15594" xr:uid="{961AF116-081D-4295-B914-44D5B6937A79}"/>
    <cellStyle name="Cálculo 2 5 58 2" xfId="32849" xr:uid="{382F174D-6C57-4E9A-B4DC-DF8BDD73E601}"/>
    <cellStyle name="Cálculo 2 5 58 3" xfId="49719" xr:uid="{593E5285-9A29-42B6-8243-848BEE4E8A56}"/>
    <cellStyle name="Cálculo 2 5 59" xfId="16402" xr:uid="{1E8CB472-6DFF-43EF-8D73-A20CCD49F662}"/>
    <cellStyle name="Cálculo 2 5 59 2" xfId="33657" xr:uid="{7D747C35-BD94-41C3-8FC9-1CE82CDDB79F}"/>
    <cellStyle name="Cálculo 2 5 59 3" xfId="50527" xr:uid="{21A096DB-4728-47BB-9015-AF6AD9A76E9E}"/>
    <cellStyle name="Cálculo 2 5 6" xfId="391" xr:uid="{36D2DA0A-41AD-4D2A-BF4E-BBA6F6B5C531}"/>
    <cellStyle name="Cálculo 2 5 6 2" xfId="17646" xr:uid="{A653516E-3F88-41BB-AF15-1540356A427E}"/>
    <cellStyle name="Cálculo 2 5 6 3" xfId="34793" xr:uid="{5F03BAC0-1B88-4CDA-BEFE-6FA5B3CF5994}"/>
    <cellStyle name="Cálculo 2 5 60" xfId="17408" xr:uid="{914A4075-9B71-48E5-A7B2-66580BF68170}"/>
    <cellStyle name="Cálculo 2 5 61" xfId="34631" xr:uid="{959E9830-43E9-4774-92D8-C5E9DA45D0A8}"/>
    <cellStyle name="Cálculo 2 5 7" xfId="853" xr:uid="{00E8736F-0825-49B3-9190-ED4B77D3D49E}"/>
    <cellStyle name="Cálculo 2 5 7 2" xfId="18108" xr:uid="{8E728765-3423-4877-9A0D-1F35B56A8339}"/>
    <cellStyle name="Cálculo 2 5 7 3" xfId="35130" xr:uid="{2884088C-20C3-421E-ACBD-569F7F0F0970}"/>
    <cellStyle name="Cálculo 2 5 8" xfId="941" xr:uid="{2BC45C66-1117-436A-A735-12051FFF3E70}"/>
    <cellStyle name="Cálculo 2 5 8 2" xfId="18196" xr:uid="{314AD33D-5C39-4309-AAF0-4FC476A9A36A}"/>
    <cellStyle name="Cálculo 2 5 8 3" xfId="35218" xr:uid="{D4D385AD-F019-40C4-8C0B-3FF3F6289AC5}"/>
    <cellStyle name="Cálculo 2 5 9" xfId="826" xr:uid="{E8A09C21-F9EB-40E9-BEA1-C0D8778D1DAD}"/>
    <cellStyle name="Cálculo 2 5 9 2" xfId="18081" xr:uid="{F43408EB-BDCC-4635-A908-47D07D1BE8CE}"/>
    <cellStyle name="Cálculo 2 5 9 3" xfId="35103" xr:uid="{65C28287-FDAD-4761-BF77-A402E8164E41}"/>
    <cellStyle name="Cálculo 2 6" xfId="165" xr:uid="{A2DA822F-DEAA-4669-A02A-5261CF84B69B}"/>
    <cellStyle name="Cálculo 2 6 10" xfId="1068" xr:uid="{C4BE0DA7-96C1-4068-AEF8-CCFA1CD6361C}"/>
    <cellStyle name="Cálculo 2 6 10 2" xfId="18323" xr:uid="{7E0CEE94-F36F-485A-9196-1D320BD0EF6F}"/>
    <cellStyle name="Cálculo 2 6 10 3" xfId="35345" xr:uid="{603A5E04-4681-48C4-8C64-E65353FCFEA4}"/>
    <cellStyle name="Cálculo 2 6 11" xfId="1976" xr:uid="{68DAC05E-01CE-48F2-B860-EFAE55F3BAED}"/>
    <cellStyle name="Cálculo 2 6 11 2" xfId="19231" xr:uid="{3C7B9E91-B2EC-4089-B2E9-C0BD1A10A6B2}"/>
    <cellStyle name="Cálculo 2 6 11 3" xfId="36253" xr:uid="{61162292-3740-44BE-9B5F-1A02BD40350C}"/>
    <cellStyle name="Cálculo 2 6 12" xfId="2286" xr:uid="{5BBD68EE-80E2-41FA-9FE9-15EBD80EEF93}"/>
    <cellStyle name="Cálculo 2 6 12 2" xfId="19541" xr:uid="{9A0F341A-FDF0-493B-915A-D43EF7F9254E}"/>
    <cellStyle name="Cálculo 2 6 12 3" xfId="36563" xr:uid="{AA33CCA7-C965-4FA5-9675-DDFC348DE3CC}"/>
    <cellStyle name="Cálculo 2 6 13" xfId="2596" xr:uid="{E4BFBCC0-C543-496D-A863-FBAEB9FECDDD}"/>
    <cellStyle name="Cálculo 2 6 13 2" xfId="19851" xr:uid="{3E0A06F2-DEAF-4C2C-A9C2-9C6B00C1B9FC}"/>
    <cellStyle name="Cálculo 2 6 13 3" xfId="36873" xr:uid="{BDAA3497-4530-46CA-86EF-E1F5D2660199}"/>
    <cellStyle name="Cálculo 2 6 14" xfId="2903" xr:uid="{46F1B969-C826-45FE-8E4D-2F35F50CE73E}"/>
    <cellStyle name="Cálculo 2 6 14 2" xfId="20158" xr:uid="{DE077396-958A-4D04-A618-6535701D52BB}"/>
    <cellStyle name="Cálculo 2 6 14 3" xfId="37180" xr:uid="{567D40CA-0594-426A-888A-B0346C8A34A8}"/>
    <cellStyle name="Cálculo 2 6 15" xfId="3211" xr:uid="{B975D15E-69C9-48A7-9D1B-73DEB420A2D6}"/>
    <cellStyle name="Cálculo 2 6 15 2" xfId="20466" xr:uid="{4E38E620-4B7A-4343-B736-CA729CABED26}"/>
    <cellStyle name="Cálculo 2 6 15 3" xfId="37488" xr:uid="{B9ABB1D7-0CEA-4D94-9558-38188CB7E4D9}"/>
    <cellStyle name="Cálculo 2 6 16" xfId="3521" xr:uid="{F0692C95-C3A0-4EC3-A678-6EAF38347D58}"/>
    <cellStyle name="Cálculo 2 6 16 2" xfId="20776" xr:uid="{6FF41750-BD26-4FE9-A0C9-800B53D433F1}"/>
    <cellStyle name="Cálculo 2 6 16 3" xfId="37798" xr:uid="{9A6A11F8-7598-465E-A134-88723EA846B3}"/>
    <cellStyle name="Cálculo 2 6 17" xfId="3828" xr:uid="{15CA7E29-169A-428B-819C-67BA4AAD0633}"/>
    <cellStyle name="Cálculo 2 6 17 2" xfId="21083" xr:uid="{F73BBA0B-B76C-4C15-8917-B28A6696C178}"/>
    <cellStyle name="Cálculo 2 6 17 3" xfId="38105" xr:uid="{59F69367-FCAD-4752-8046-5DB12E736979}"/>
    <cellStyle name="Cálculo 2 6 18" xfId="3226" xr:uid="{78BA5DFD-C5F6-4D69-9EF0-09A8D7C89D03}"/>
    <cellStyle name="Cálculo 2 6 18 2" xfId="20481" xr:uid="{388ABAA0-1EFF-4E6C-96E7-D7FB899841B3}"/>
    <cellStyle name="Cálculo 2 6 18 3" xfId="37503" xr:uid="{6F48B7AD-8D72-4B5A-97A7-CE45321E52E3}"/>
    <cellStyle name="Cálculo 2 6 19" xfId="4434" xr:uid="{01799F6C-EF18-4C7A-BCDA-CA94FC4CBA9A}"/>
    <cellStyle name="Cálculo 2 6 19 2" xfId="21689" xr:uid="{478C1282-9010-41BA-90DB-CB072F8FCD81}"/>
    <cellStyle name="Cálculo 2 6 19 3" xfId="38711" xr:uid="{8842CC4D-B0D0-46A9-ADEF-F3831A88E4D8}"/>
    <cellStyle name="Cálculo 2 6 2" xfId="243" xr:uid="{9EC322D8-3B5D-426D-B39C-888ED9C99272}"/>
    <cellStyle name="Cálculo 2 6 2 10" xfId="1779" xr:uid="{CAB423D6-0AB6-4677-ACA8-D43EB74F5891}"/>
    <cellStyle name="Cálculo 2 6 2 10 2" xfId="19034" xr:uid="{90F49F80-8A7E-4046-AC1C-2088F15BC139}"/>
    <cellStyle name="Cálculo 2 6 2 10 3" xfId="36056" xr:uid="{FF8EDD05-D6FA-46F5-8EB7-B91B50A8B15A}"/>
    <cellStyle name="Cálculo 2 6 2 11" xfId="2092" xr:uid="{B5E0465D-359B-4961-9CAE-2059789F45CA}"/>
    <cellStyle name="Cálculo 2 6 2 11 2" xfId="19347" xr:uid="{2360A17F-ABA7-45DC-821F-3D460C67B87F}"/>
    <cellStyle name="Cálculo 2 6 2 11 3" xfId="36369" xr:uid="{62224204-568F-4613-970B-2D2D05653797}"/>
    <cellStyle name="Cálculo 2 6 2 12" xfId="2402" xr:uid="{6FC89A6D-024B-4571-9DCC-36271B8F73EA}"/>
    <cellStyle name="Cálculo 2 6 2 12 2" xfId="19657" xr:uid="{16E296E0-4378-47AA-A02F-4A637EDFE427}"/>
    <cellStyle name="Cálculo 2 6 2 12 3" xfId="36679" xr:uid="{98802B3C-34AA-40CB-BDDA-1231634F0C9E}"/>
    <cellStyle name="Cálculo 2 6 2 13" xfId="2711" xr:uid="{7245A43F-42C5-4B6A-A2EF-7C67571AFA84}"/>
    <cellStyle name="Cálculo 2 6 2 13 2" xfId="19966" xr:uid="{F4D2B969-7E71-4783-92B1-A250460A3DEF}"/>
    <cellStyle name="Cálculo 2 6 2 13 3" xfId="36988" xr:uid="{B6649AF8-4BEE-4395-A3AB-BFC10FB87B84}"/>
    <cellStyle name="Cálculo 2 6 2 14" xfId="3017" xr:uid="{8B7459B9-99C3-42C0-BAD5-72E1A4E3349B}"/>
    <cellStyle name="Cálculo 2 6 2 14 2" xfId="20272" xr:uid="{5980AF0A-DA4B-45A4-A263-ACAA76EFA5B2}"/>
    <cellStyle name="Cálculo 2 6 2 14 3" xfId="37294" xr:uid="{7FF63416-E9B6-4818-AFE7-1057A54E0897}"/>
    <cellStyle name="Cálculo 2 6 2 15" xfId="3327" xr:uid="{EC0C10D1-9AE2-498A-99FB-0622DB4E5B14}"/>
    <cellStyle name="Cálculo 2 6 2 15 2" xfId="20582" xr:uid="{18E4347C-7F45-4B43-BFA0-5FA92FA6EE84}"/>
    <cellStyle name="Cálculo 2 6 2 15 3" xfId="37604" xr:uid="{1A969F5D-B2C8-4FAD-9758-7A60B0A3CF42}"/>
    <cellStyle name="Cálculo 2 6 2 16" xfId="3635" xr:uid="{22CCCFFA-626B-47BC-8DAC-988B1E6E088B}"/>
    <cellStyle name="Cálculo 2 6 2 16 2" xfId="20890" xr:uid="{461E82BD-C666-4EF8-B0C7-8801AC492872}"/>
    <cellStyle name="Cálculo 2 6 2 16 3" xfId="37912" xr:uid="{A4C6F316-06EE-432B-A50E-A744C1475EFB}"/>
    <cellStyle name="Cálculo 2 6 2 17" xfId="3896" xr:uid="{59C4CFAE-3320-4B05-9A94-12C08CAD34A2}"/>
    <cellStyle name="Cálculo 2 6 2 17 2" xfId="21151" xr:uid="{EAA2382A-B4D9-4900-82BC-2E8EE9F5D98E}"/>
    <cellStyle name="Cálculo 2 6 2 17 3" xfId="38173" xr:uid="{2872E06B-0759-4A0D-9E4A-F8F6A50DBAFC}"/>
    <cellStyle name="Cálculo 2 6 2 18" xfId="4243" xr:uid="{ED14E4DC-3054-4882-B2D7-90E0EC24C5B9}"/>
    <cellStyle name="Cálculo 2 6 2 18 2" xfId="21498" xr:uid="{B9C2CFC0-EE6E-488A-B4AE-42425199B237}"/>
    <cellStyle name="Cálculo 2 6 2 18 3" xfId="38520" xr:uid="{C124E0F1-E8DE-4E6B-AF04-0CE971A7799E}"/>
    <cellStyle name="Cálculo 2 6 2 19" xfId="4499" xr:uid="{DE183D70-CE38-4E9A-A2D9-8464C0D5BF97}"/>
    <cellStyle name="Cálculo 2 6 2 19 2" xfId="21754" xr:uid="{4F888FD2-C75A-43C1-B4C7-28B647716954}"/>
    <cellStyle name="Cálculo 2 6 2 19 3" xfId="38776" xr:uid="{D69A0F7B-3472-44ED-BBB6-DD047BBC879A}"/>
    <cellStyle name="Cálculo 2 6 2 2" xfId="669" xr:uid="{159AFFF8-6C20-4DB8-80BC-0199BFF0D4DF}"/>
    <cellStyle name="Cálculo 2 6 2 2 10" xfId="3631" xr:uid="{29CF45BD-72AB-4261-92BA-BCECC4AEE352}"/>
    <cellStyle name="Cálculo 2 6 2 2 10 2" xfId="20886" xr:uid="{9779F969-4CA8-45ED-88F4-90C19B043D7E}"/>
    <cellStyle name="Cálculo 2 6 2 2 10 3" xfId="37908" xr:uid="{2925DBC4-FC0D-4C34-8D06-4719BD3F7443}"/>
    <cellStyle name="Cálculo 2 6 2 2 11" xfId="3938" xr:uid="{38E349C7-A77B-4396-AD54-94E1235D2B28}"/>
    <cellStyle name="Cálculo 2 6 2 2 11 2" xfId="21193" xr:uid="{662CB187-1ED2-47E4-A561-B72159565A70}"/>
    <cellStyle name="Cálculo 2 6 2 2 11 3" xfId="38215" xr:uid="{E3984915-6EFF-45FA-A66F-6320C17F9625}"/>
    <cellStyle name="Cálculo 2 6 2 2 12" xfId="4239" xr:uid="{E62E85BF-31EC-4FA3-8AA5-EC49216A8A12}"/>
    <cellStyle name="Cálculo 2 6 2 2 12 2" xfId="21494" xr:uid="{4E6ED869-E120-4839-9D82-CCA8DA6433FC}"/>
    <cellStyle name="Cálculo 2 6 2 2 12 3" xfId="38516" xr:uid="{0A742030-294B-4EF1-BD22-08A9AEAD7CD0}"/>
    <cellStyle name="Cálculo 2 6 2 2 13" xfId="4538" xr:uid="{E945A49F-AFD8-4FE1-8E27-D21842729452}"/>
    <cellStyle name="Cálculo 2 6 2 2 13 2" xfId="21793" xr:uid="{FB1BCF6B-2863-464E-9D13-51015FC2527B}"/>
    <cellStyle name="Cálculo 2 6 2 2 13 3" xfId="38815" xr:uid="{92FA38DC-31E2-4948-8E5E-D79CEF751A64}"/>
    <cellStyle name="Cálculo 2 6 2 2 14" xfId="4837" xr:uid="{E31F631C-0B27-4B45-8CC5-B2E46B8C7252}"/>
    <cellStyle name="Cálculo 2 6 2 2 14 2" xfId="22092" xr:uid="{102845F2-E55F-40CA-B110-F097B3E21FA2}"/>
    <cellStyle name="Cálculo 2 6 2 2 14 3" xfId="39114" xr:uid="{FE34FA0F-8F99-4A0B-A94E-6506BE590DF2}"/>
    <cellStyle name="Cálculo 2 6 2 2 15" xfId="5120" xr:uid="{89FD235C-1608-4492-91B1-CC50513AA176}"/>
    <cellStyle name="Cálculo 2 6 2 2 15 2" xfId="22375" xr:uid="{0857A022-C964-4178-90FB-4FB800FB5786}"/>
    <cellStyle name="Cálculo 2 6 2 2 15 3" xfId="39397" xr:uid="{8F0E9199-E2E2-4E5B-8A7C-A788195BFA46}"/>
    <cellStyle name="Cálculo 2 6 2 2 16" xfId="5505" xr:uid="{FC84EA67-F9D2-4CD7-808E-EC9A574E99F0}"/>
    <cellStyle name="Cálculo 2 6 2 2 16 2" xfId="22760" xr:uid="{7CF2D8AF-6C44-4183-94B4-CCD9899AA62E}"/>
    <cellStyle name="Cálculo 2 6 2 2 16 3" xfId="39782" xr:uid="{DF0D3DD3-7DF5-4597-81F9-17C3AB9C8851}"/>
    <cellStyle name="Cálculo 2 6 2 2 17" xfId="5316" xr:uid="{29BD23D0-D508-4EAC-820E-142C6829E8A1}"/>
    <cellStyle name="Cálculo 2 6 2 2 17 2" xfId="22571" xr:uid="{F0DD790C-1128-4AE8-9663-1EBBFE265A56}"/>
    <cellStyle name="Cálculo 2 6 2 2 17 3" xfId="39593" xr:uid="{4B4FBA06-85A0-431E-91D0-1691CD20B239}"/>
    <cellStyle name="Cálculo 2 6 2 2 18" xfId="6136" xr:uid="{3CD62FEA-A8E7-4478-90C6-2809943D15C6}"/>
    <cellStyle name="Cálculo 2 6 2 2 18 2" xfId="23391" xr:uid="{71D4EF8A-7920-4DEA-B0E0-72F0190BD3BD}"/>
    <cellStyle name="Cálculo 2 6 2 2 18 3" xfId="40413" xr:uid="{1B05B0B0-FFEA-48FF-BDB4-21BD098163FD}"/>
    <cellStyle name="Cálculo 2 6 2 2 19" xfId="6451" xr:uid="{67F71F15-2536-4C93-A4F8-68F0510D807C}"/>
    <cellStyle name="Cálculo 2 6 2 2 19 2" xfId="23706" xr:uid="{83C701EF-005F-49E7-917F-8CC111321697}"/>
    <cellStyle name="Cálculo 2 6 2 2 19 3" xfId="40728" xr:uid="{35A3DEBF-DBC3-4BD3-9532-2DDFBBED9BB2}"/>
    <cellStyle name="Cálculo 2 6 2 2 2" xfId="1119" xr:uid="{AE1CA4A5-D66C-401F-A757-AD2D4C7C4453}"/>
    <cellStyle name="Cálculo 2 6 2 2 2 2" xfId="18374" xr:uid="{09794C02-25A3-4404-8CC6-5A8203F8530B}"/>
    <cellStyle name="Cálculo 2 6 2 2 2 3" xfId="35396" xr:uid="{1D52B390-94B1-45F3-B1C5-7A6B4E9EFE16}"/>
    <cellStyle name="Cálculo 2 6 2 2 20" xfId="6766" xr:uid="{28F1EC04-945C-40F7-AEF6-EEA09D6E8AC1}"/>
    <cellStyle name="Cálculo 2 6 2 2 20 2" xfId="24021" xr:uid="{CBF78EB6-CB0C-4D88-A965-FD5854007B1E}"/>
    <cellStyle name="Cálculo 2 6 2 2 20 3" xfId="41043" xr:uid="{F82B1D33-23A9-4937-9137-0B9DFD8510FC}"/>
    <cellStyle name="Cálculo 2 6 2 2 21" xfId="7077" xr:uid="{3ABFE7C6-9FB7-4BC6-99C7-89DCC1B08F24}"/>
    <cellStyle name="Cálculo 2 6 2 2 21 2" xfId="24332" xr:uid="{F3B2F3C4-FBD0-4899-A86D-0D723A7E7FC7}"/>
    <cellStyle name="Cálculo 2 6 2 2 21 3" xfId="41354" xr:uid="{1C29D897-3B2C-492F-AF3D-495467AF23DF}"/>
    <cellStyle name="Cálculo 2 6 2 2 22" xfId="7387" xr:uid="{BB0D8014-82FD-435D-8A78-A2031DCC1166}"/>
    <cellStyle name="Cálculo 2 6 2 2 22 2" xfId="24642" xr:uid="{95F6B1C6-1D1B-4755-869B-8C8340F09B2C}"/>
    <cellStyle name="Cálculo 2 6 2 2 22 3" xfId="41664" xr:uid="{A6F5A3DD-1305-4BF8-8E7F-32E10C2EA8C3}"/>
    <cellStyle name="Cálculo 2 6 2 2 23" xfId="7697" xr:uid="{02513DE3-F5CA-4C4E-9ABF-74E701D67AE7}"/>
    <cellStyle name="Cálculo 2 6 2 2 23 2" xfId="24952" xr:uid="{F5A08125-C75F-4ADF-AEF4-04B75D62419D}"/>
    <cellStyle name="Cálculo 2 6 2 2 23 3" xfId="41974" xr:uid="{86905AED-6837-4D91-9F0C-F3CF0B61D4C6}"/>
    <cellStyle name="Cálculo 2 6 2 2 24" xfId="8007" xr:uid="{DFA58C0A-BC57-463F-94DD-31745DD7D4B0}"/>
    <cellStyle name="Cálculo 2 6 2 2 24 2" xfId="25262" xr:uid="{68E7F4E6-4835-4715-9BE0-FB01F34121FE}"/>
    <cellStyle name="Cálculo 2 6 2 2 24 3" xfId="42284" xr:uid="{C416E733-FCAC-4529-804B-D0D751C36866}"/>
    <cellStyle name="Cálculo 2 6 2 2 25" xfId="8320" xr:uid="{AAD08115-4C44-4B72-9F2B-65407578569C}"/>
    <cellStyle name="Cálculo 2 6 2 2 25 2" xfId="25575" xr:uid="{B3E407A6-40F1-475E-B08D-92E6A9ACEEDC}"/>
    <cellStyle name="Cálculo 2 6 2 2 25 3" xfId="42597" xr:uid="{37C9ED56-A20A-44FE-B208-C2808DFB7448}"/>
    <cellStyle name="Cálculo 2 6 2 2 26" xfId="8628" xr:uid="{0B266A47-A259-4686-8DE0-939EC4AEF709}"/>
    <cellStyle name="Cálculo 2 6 2 2 26 2" xfId="25883" xr:uid="{540C2F59-ECFF-40FA-8236-1E628395A6AF}"/>
    <cellStyle name="Cálculo 2 6 2 2 26 3" xfId="42905" xr:uid="{FB1460C3-0439-4CB9-B825-44D90A0C5A39}"/>
    <cellStyle name="Cálculo 2 6 2 2 27" xfId="8938" xr:uid="{F8D3D4EB-F651-440E-9EE6-CF22E3425739}"/>
    <cellStyle name="Cálculo 2 6 2 2 27 2" xfId="26193" xr:uid="{AC11C7C5-31DE-4F57-9E1A-1EA41517CB9E}"/>
    <cellStyle name="Cálculo 2 6 2 2 27 3" xfId="43215" xr:uid="{7C572B81-12D7-4AEC-83F6-F74116B7ACBC}"/>
    <cellStyle name="Cálculo 2 6 2 2 28" xfId="9324" xr:uid="{FE6A54E7-62FF-496C-B6B8-07DAD16D4CDB}"/>
    <cellStyle name="Cálculo 2 6 2 2 28 2" xfId="26579" xr:uid="{0953863E-54F8-48D8-90BA-ADA4BCC5CED1}"/>
    <cellStyle name="Cálculo 2 6 2 2 28 3" xfId="43601" xr:uid="{49C0CB77-CAB5-4CA6-85B1-C37A3A8FEABA}"/>
    <cellStyle name="Cálculo 2 6 2 2 29" xfId="9560" xr:uid="{3CEB821B-EEF0-4DA3-B8CC-5576ECB3B19D}"/>
    <cellStyle name="Cálculo 2 6 2 2 29 2" xfId="26815" xr:uid="{F472D463-3857-44F3-A620-22D0D5760E1B}"/>
    <cellStyle name="Cálculo 2 6 2 2 29 3" xfId="43837" xr:uid="{3DD09DFD-3A0A-48A3-B32E-F2F818C8B0AE}"/>
    <cellStyle name="Cálculo 2 6 2 2 3" xfId="1411" xr:uid="{11042CA5-3C63-4756-BB4B-6A06BF0948C8}"/>
    <cellStyle name="Cálculo 2 6 2 2 3 2" xfId="18666" xr:uid="{D465F77E-4E93-4BD2-A9A0-9F48DB45EFE8}"/>
    <cellStyle name="Cálculo 2 6 2 2 3 3" xfId="35688" xr:uid="{74AE193F-16D5-41CA-B01D-6B2944160757}"/>
    <cellStyle name="Cálculo 2 6 2 2 30" xfId="9855" xr:uid="{0C266BEA-E164-4A5E-8357-455EF0D954BB}"/>
    <cellStyle name="Cálculo 2 6 2 2 30 2" xfId="27110" xr:uid="{53307EE7-7651-4714-9019-8FA9B76F9132}"/>
    <cellStyle name="Cálculo 2 6 2 2 30 3" xfId="44132" xr:uid="{F1B71E46-6F0B-474D-8DDD-2E3C5BD275C9}"/>
    <cellStyle name="Cálculo 2 6 2 2 31" xfId="10156" xr:uid="{CD23CC8C-AC06-4F05-A1A1-8767506752E8}"/>
    <cellStyle name="Cálculo 2 6 2 2 31 2" xfId="27411" xr:uid="{05758DDA-77AF-4AC8-800C-F261FF4F52DD}"/>
    <cellStyle name="Cálculo 2 6 2 2 31 3" xfId="44433" xr:uid="{F07FBA20-9BB8-45F4-A8E4-6AD9610AAE3D}"/>
    <cellStyle name="Cálculo 2 6 2 2 32" xfId="10444" xr:uid="{61672FD1-323F-4DA9-86F2-3A1D78047439}"/>
    <cellStyle name="Cálculo 2 6 2 2 32 2" xfId="27699" xr:uid="{258F26EF-2B1B-453C-9F8B-238999B82797}"/>
    <cellStyle name="Cálculo 2 6 2 2 32 3" xfId="44721" xr:uid="{80E84B39-A8AD-4253-99FC-C95B2F863135}"/>
    <cellStyle name="Cálculo 2 6 2 2 33" xfId="10735" xr:uid="{AB0F6810-2AB7-4502-9EE9-34AD82400012}"/>
    <cellStyle name="Cálculo 2 6 2 2 33 2" xfId="27990" xr:uid="{CA9723B9-057B-43FB-A598-0B80ACB31175}"/>
    <cellStyle name="Cálculo 2 6 2 2 33 3" xfId="45012" xr:uid="{35AC4483-1FEF-4DCF-9441-98B6DDE6BEF2}"/>
    <cellStyle name="Cálculo 2 6 2 2 34" xfId="11009" xr:uid="{7957984C-4457-4F90-88C8-DDE80C3CA58C}"/>
    <cellStyle name="Cálculo 2 6 2 2 34 2" xfId="28264" xr:uid="{1D76A4E4-E662-4EBE-AD79-54C2C6BCC398}"/>
    <cellStyle name="Cálculo 2 6 2 2 34 3" xfId="45286" xr:uid="{2842341A-6E51-4BFE-B69F-CD5C00CDB22E}"/>
    <cellStyle name="Cálculo 2 6 2 2 35" xfId="11267" xr:uid="{23863BC1-BA04-4D3B-9A23-AD7F121B4B38}"/>
    <cellStyle name="Cálculo 2 6 2 2 35 2" xfId="28522" xr:uid="{CF059BB9-86D1-4338-9447-1930A0D3E108}"/>
    <cellStyle name="Cálculo 2 6 2 2 35 3" xfId="45544" xr:uid="{49874C30-DC3C-4409-9759-11EFAE1E8470}"/>
    <cellStyle name="Cálculo 2 6 2 2 36" xfId="11507" xr:uid="{6D935AE3-EE09-4F35-BB31-F9C86A8FFBB8}"/>
    <cellStyle name="Cálculo 2 6 2 2 36 2" xfId="28762" xr:uid="{0587A4EC-0429-4297-A3AC-CBE8EB578F69}"/>
    <cellStyle name="Cálculo 2 6 2 2 36 3" xfId="45784" xr:uid="{55019BB3-A9B1-4ABA-B43C-28B952226A22}"/>
    <cellStyle name="Cálculo 2 6 2 2 37" xfId="12064" xr:uid="{EA7E41E8-B517-4D2A-8F76-67D834216891}"/>
    <cellStyle name="Cálculo 2 6 2 2 37 2" xfId="29319" xr:uid="{AECDBFA5-78C2-461B-A620-43CCF6784F71}"/>
    <cellStyle name="Cálculo 2 6 2 2 37 3" xfId="46195" xr:uid="{243D647E-6760-4D18-8417-0DFBA9A1916A}"/>
    <cellStyle name="Cálculo 2 6 2 2 38" xfId="12531" xr:uid="{8FAD2CA4-BC9E-4F28-BE6D-276227EFF3CB}"/>
    <cellStyle name="Cálculo 2 6 2 2 38 2" xfId="29786" xr:uid="{C1FE0C99-53F0-4D06-988A-E6C0ACF24C61}"/>
    <cellStyle name="Cálculo 2 6 2 2 38 3" xfId="46656" xr:uid="{DB3B0F5E-51DE-403E-ADFC-A20CFDDA3DBD}"/>
    <cellStyle name="Cálculo 2 6 2 2 39" xfId="12841" xr:uid="{63FAD691-FA99-49FA-8D55-2F3969AFECC3}"/>
    <cellStyle name="Cálculo 2 6 2 2 39 2" xfId="30096" xr:uid="{C6286289-1519-419E-96E3-BC337302ACF3}"/>
    <cellStyle name="Cálculo 2 6 2 2 39 3" xfId="46966" xr:uid="{659C65A2-967C-47F7-A320-7B86ECF90B28}"/>
    <cellStyle name="Cálculo 2 6 2 2 4" xfId="1775" xr:uid="{16B27470-52E0-4EC2-860E-F9D083FE417A}"/>
    <cellStyle name="Cálculo 2 6 2 2 4 2" xfId="19030" xr:uid="{506A313A-9600-480A-9492-7F98E4BA6A1D}"/>
    <cellStyle name="Cálculo 2 6 2 2 4 3" xfId="36052" xr:uid="{0D81C8E6-A3C7-4F62-9E83-EFA57B0D7DEC}"/>
    <cellStyle name="Cálculo 2 6 2 2 40" xfId="13057" xr:uid="{A5DE89A1-23E6-4A7B-8507-1327C3034424}"/>
    <cellStyle name="Cálculo 2 6 2 2 40 2" xfId="30312" xr:uid="{855338A9-BA80-4DDB-B37C-E9024768A16C}"/>
    <cellStyle name="Cálculo 2 6 2 2 40 3" xfId="47182" xr:uid="{AE08D3EA-EF89-40F2-840E-9626FFED226B}"/>
    <cellStyle name="Cálculo 2 6 2 2 41" xfId="13445" xr:uid="{5885571C-4D7C-4538-A1A6-A00E6B3068FE}"/>
    <cellStyle name="Cálculo 2 6 2 2 41 2" xfId="30700" xr:uid="{1531F5CD-A4CB-4EE8-B665-46F945116F73}"/>
    <cellStyle name="Cálculo 2 6 2 2 41 3" xfId="47570" xr:uid="{81731131-D067-4D5F-9050-EB493F3053DA}"/>
    <cellStyle name="Cálculo 2 6 2 2 42" xfId="13781" xr:uid="{930CADA7-75C6-4FB2-8742-EC3ACD991647}"/>
    <cellStyle name="Cálculo 2 6 2 2 42 2" xfId="31036" xr:uid="{576B8316-1672-4233-87B8-90EDB719F71B}"/>
    <cellStyle name="Cálculo 2 6 2 2 42 3" xfId="47906" xr:uid="{7CA429CB-0EBB-420B-B2B2-29354C076FAF}"/>
    <cellStyle name="Cálculo 2 6 2 2 43" xfId="14091" xr:uid="{7E69F4B7-0737-48EA-A4A3-0A7D58A7BF00}"/>
    <cellStyle name="Cálculo 2 6 2 2 43 2" xfId="31346" xr:uid="{71812545-A62C-4A4C-AB22-BF0C0105D983}"/>
    <cellStyle name="Cálculo 2 6 2 2 43 3" xfId="48216" xr:uid="{A8E853E7-27ED-43F7-936E-B2731EE966FB}"/>
    <cellStyle name="Cálculo 2 6 2 2 44" xfId="14378" xr:uid="{25498113-646F-485C-930F-D9194476857C}"/>
    <cellStyle name="Cálculo 2 6 2 2 44 2" xfId="31633" xr:uid="{26455A33-E13A-4AFD-9E63-B2C71DFBA769}"/>
    <cellStyle name="Cálculo 2 6 2 2 44 3" xfId="48503" xr:uid="{DA712267-C797-4F7B-BC28-30066BCA391B}"/>
    <cellStyle name="Cálculo 2 6 2 2 45" xfId="14719" xr:uid="{DA364DE1-EBAF-4B69-B9CB-DEB72E9ABEF1}"/>
    <cellStyle name="Cálculo 2 6 2 2 45 2" xfId="31974" xr:uid="{91C90E4B-2677-457E-81E8-824CF727DF3E}"/>
    <cellStyle name="Cálculo 2 6 2 2 45 3" xfId="48844" xr:uid="{0241DE9C-7BE0-439B-AA90-36232E9256ED}"/>
    <cellStyle name="Cálculo 2 6 2 2 46" xfId="14981" xr:uid="{7CA8AAEF-25CB-4EC9-A3D5-BBEDEC43EDBF}"/>
    <cellStyle name="Cálculo 2 6 2 2 46 2" xfId="32236" xr:uid="{19FBC9FA-3BA8-4B24-92EF-EBFB385E267D}"/>
    <cellStyle name="Cálculo 2 6 2 2 46 3" xfId="49106" xr:uid="{5B608BF1-5B46-4B82-8C51-4748E25B7609}"/>
    <cellStyle name="Cálculo 2 6 2 2 47" xfId="15290" xr:uid="{8D23BE3F-B405-4932-AF11-5B6E981FAFC4}"/>
    <cellStyle name="Cálculo 2 6 2 2 47 2" xfId="32545" xr:uid="{FBA91774-FD6D-452B-AD06-490D5FB9399E}"/>
    <cellStyle name="Cálculo 2 6 2 2 47 3" xfId="49415" xr:uid="{3B45BF59-B687-46B2-BD67-B550AB4562EA}"/>
    <cellStyle name="Cálculo 2 6 2 2 48" xfId="15595" xr:uid="{38E9CF9C-6CCC-4CEF-ADF2-CD0BB9F9B716}"/>
    <cellStyle name="Cálculo 2 6 2 2 48 2" xfId="32850" xr:uid="{11B12CE9-5B9C-438C-8FB0-9BEC387C462E}"/>
    <cellStyle name="Cálculo 2 6 2 2 48 3" xfId="49720" xr:uid="{3DE9DAA4-D28D-49AF-AE64-E0CB97F2D5B2}"/>
    <cellStyle name="Cálculo 2 6 2 2 49" xfId="15891" xr:uid="{29A10F3D-AD32-4014-9C7D-35117B06CA33}"/>
    <cellStyle name="Cálculo 2 6 2 2 49 2" xfId="33146" xr:uid="{7146E3DA-E0A5-403E-8043-9023DBE58C2B}"/>
    <cellStyle name="Cálculo 2 6 2 2 49 3" xfId="50016" xr:uid="{A11E3499-130C-4FC2-99BF-AB812FB9F2DE}"/>
    <cellStyle name="Cálculo 2 6 2 2 5" xfId="2088" xr:uid="{383AA0DC-E934-47DA-9594-96C167CF11F5}"/>
    <cellStyle name="Cálculo 2 6 2 2 5 2" xfId="19343" xr:uid="{F50369B7-F708-45A8-81FA-772949EF3406}"/>
    <cellStyle name="Cálculo 2 6 2 2 5 3" xfId="36365" xr:uid="{89452D86-E2FA-4D7E-A050-7641C19A701D}"/>
    <cellStyle name="Cálculo 2 6 2 2 50" xfId="16183" xr:uid="{C34C6AA7-9B07-4560-97E3-899B9E64444B}"/>
    <cellStyle name="Cálculo 2 6 2 2 50 2" xfId="33438" xr:uid="{55CC8D72-9938-43CF-AD69-2D3008407D84}"/>
    <cellStyle name="Cálculo 2 6 2 2 50 3" xfId="50308" xr:uid="{789E3C99-DF26-411E-BDF2-8C5AC4243A36}"/>
    <cellStyle name="Cálculo 2 6 2 2 51" xfId="16461" xr:uid="{6EE67285-EB9B-4135-B465-4D9B0B67CD46}"/>
    <cellStyle name="Cálculo 2 6 2 2 51 2" xfId="33716" xr:uid="{209125E8-F117-4E0C-98C7-C51DCE31210E}"/>
    <cellStyle name="Cálculo 2 6 2 2 51 3" xfId="50586" xr:uid="{F5C9052F-F579-4E04-8E67-578BDD5DB680}"/>
    <cellStyle name="Cálculo 2 6 2 2 52" xfId="16732" xr:uid="{59C1C405-790A-445F-9048-8B23D1C9C6F7}"/>
    <cellStyle name="Cálculo 2 6 2 2 52 2" xfId="33987" xr:uid="{2359CE73-A7B0-41CD-88EB-9E888A469F1D}"/>
    <cellStyle name="Cálculo 2 6 2 2 52 3" xfId="50857" xr:uid="{11EC8248-38B8-400D-8678-B2CDD5C33E28}"/>
    <cellStyle name="Cálculo 2 6 2 2 53" xfId="16984" xr:uid="{A3EA159F-1DFA-42F0-83F4-23D324C13140}"/>
    <cellStyle name="Cálculo 2 6 2 2 53 2" xfId="34239" xr:uid="{2F38D6D6-75C6-46C7-B9AF-5358A7958687}"/>
    <cellStyle name="Cálculo 2 6 2 2 53 3" xfId="51109" xr:uid="{D01F477D-0189-4D29-84E0-6DC3614E5D02}"/>
    <cellStyle name="Cálculo 2 6 2 2 54" xfId="17224" xr:uid="{08AACFD3-A61C-4EBC-AD15-936E21C3DB3E}"/>
    <cellStyle name="Cálculo 2 6 2 2 54 2" xfId="34479" xr:uid="{E04DF9B2-0058-4F4A-BA58-EB282FD8086B}"/>
    <cellStyle name="Cálculo 2 6 2 2 54 3" xfId="51349" xr:uid="{ED8B58B5-7081-41F9-AB3F-124421D8DE48}"/>
    <cellStyle name="Cálculo 2 6 2 2 55" xfId="17924" xr:uid="{BD8E77E9-EFB0-4972-B49F-EF9E744C547F}"/>
    <cellStyle name="Cálculo 2 6 2 2 56" xfId="34952" xr:uid="{1E1110EF-3BA8-409A-9217-B98F04D41DFE}"/>
    <cellStyle name="Cálculo 2 6 2 2 6" xfId="2398" xr:uid="{EB00346E-1B72-4760-9EE8-295CCE548443}"/>
    <cellStyle name="Cálculo 2 6 2 2 6 2" xfId="19653" xr:uid="{523EDB63-14C9-4152-9FD3-7587E2B71EF7}"/>
    <cellStyle name="Cálculo 2 6 2 2 6 3" xfId="36675" xr:uid="{85E47566-E975-41F3-9870-B42B8628092A}"/>
    <cellStyle name="Cálculo 2 6 2 2 7" xfId="2707" xr:uid="{2C42873E-B42E-4152-A2DA-4410640E4062}"/>
    <cellStyle name="Cálculo 2 6 2 2 7 2" xfId="19962" xr:uid="{FAB3598F-8EA1-4AD4-996E-0B629A89E8BD}"/>
    <cellStyle name="Cálculo 2 6 2 2 7 3" xfId="36984" xr:uid="{3BD91183-C0BE-483E-AFB1-77759A656B9C}"/>
    <cellStyle name="Cálculo 2 6 2 2 8" xfId="3013" xr:uid="{CE17F117-5D26-42B4-A5D4-585DB9DF402F}"/>
    <cellStyle name="Cálculo 2 6 2 2 8 2" xfId="20268" xr:uid="{601CFCF0-BF72-4AFD-A623-A509E4DE6F90}"/>
    <cellStyle name="Cálculo 2 6 2 2 8 3" xfId="37290" xr:uid="{0842CC98-D134-46C6-839D-B795DD8F1F3F}"/>
    <cellStyle name="Cálculo 2 6 2 2 9" xfId="3323" xr:uid="{77DF098F-3F43-441F-B50D-13A994B1C632}"/>
    <cellStyle name="Cálculo 2 6 2 2 9 2" xfId="20578" xr:uid="{51789844-67A1-4355-B46F-77F5024AF518}"/>
    <cellStyle name="Cálculo 2 6 2 2 9 3" xfId="37600" xr:uid="{63525C95-ABD8-4DA6-9057-9D93283D9D64}"/>
    <cellStyle name="Cálculo 2 6 2 20" xfId="5317" xr:uid="{0E704A00-3530-4BA8-8740-3ED82DC525DB}"/>
    <cellStyle name="Cálculo 2 6 2 20 2" xfId="22572" xr:uid="{1A13168F-5040-4EA9-B2B5-3D78270E4FB0}"/>
    <cellStyle name="Cálculo 2 6 2 20 3" xfId="39594" xr:uid="{12DB27C5-8F2C-4F27-B6A1-E1407ED91601}"/>
    <cellStyle name="Cálculo 2 6 2 21" xfId="5668" xr:uid="{3C9AC97E-E525-48BF-B3B2-32728E4C146A}"/>
    <cellStyle name="Cálculo 2 6 2 21 2" xfId="22923" xr:uid="{98F545BC-04D3-454E-91D9-04FEFD1F7C41}"/>
    <cellStyle name="Cálculo 2 6 2 21 3" xfId="39945" xr:uid="{C3D285E8-19B5-4DAE-8CD3-1C8B28C45B9C}"/>
    <cellStyle name="Cálculo 2 6 2 22" xfId="3863" xr:uid="{4F3B4FDA-BA93-4A08-9A78-63B232687B78}"/>
    <cellStyle name="Cálculo 2 6 2 22 2" xfId="21118" xr:uid="{EFAEC4CB-6987-4AEA-B6FE-D1FD6E2A1BBC}"/>
    <cellStyle name="Cálculo 2 6 2 22 3" xfId="38140" xr:uid="{B2361556-057E-4F50-A080-17A829486A05}"/>
    <cellStyle name="Cálculo 2 6 2 23" xfId="3578" xr:uid="{497B0C5A-D30B-4268-977B-4E0563D7C41D}"/>
    <cellStyle name="Cálculo 2 6 2 23 2" xfId="20833" xr:uid="{2D42B8E6-54A4-4E09-967C-510DA44A0690}"/>
    <cellStyle name="Cálculo 2 6 2 23 3" xfId="37855" xr:uid="{BF94AD23-2222-4A77-BC58-9EC6CEE6A2DC}"/>
    <cellStyle name="Cálculo 2 6 2 24" xfId="5916" xr:uid="{911337CA-C14B-47A3-978D-DAB12C718C99}"/>
    <cellStyle name="Cálculo 2 6 2 24 2" xfId="23171" xr:uid="{74539901-63DD-479A-AAFB-9F6871863675}"/>
    <cellStyle name="Cálculo 2 6 2 24 3" xfId="40193" xr:uid="{48EB5A5D-8166-4FF7-B77B-04C9BA2DF98E}"/>
    <cellStyle name="Cálculo 2 6 2 25" xfId="5988" xr:uid="{9DC355A2-4144-418B-8745-CFDC46534B28}"/>
    <cellStyle name="Cálculo 2 6 2 25 2" xfId="23243" xr:uid="{D6B2B4B6-2E89-4143-B86A-3D902FE599E8}"/>
    <cellStyle name="Cálculo 2 6 2 25 3" xfId="40265" xr:uid="{D08D6165-C8D9-4B74-AB01-490928D0EDC5}"/>
    <cellStyle name="Cálculo 2 6 2 26" xfId="6770" xr:uid="{11A78EFA-A093-442B-8A87-F9AB9BB411B7}"/>
    <cellStyle name="Cálculo 2 6 2 26 2" xfId="24025" xr:uid="{4832B83A-5084-4D24-8300-0CBCD2557806}"/>
    <cellStyle name="Cálculo 2 6 2 26 3" xfId="41047" xr:uid="{EBF32ACA-3099-4E2F-ADE7-77DD8D7F4663}"/>
    <cellStyle name="Cálculo 2 6 2 27" xfId="7081" xr:uid="{ECA77576-942D-424A-AADE-FE68C59A29A0}"/>
    <cellStyle name="Cálculo 2 6 2 27 2" xfId="24336" xr:uid="{BF301FF6-2995-48CA-AE3C-AAB4BA0FE4FE}"/>
    <cellStyle name="Cálculo 2 6 2 27 3" xfId="41358" xr:uid="{232A83E6-87EE-4C78-985E-CA3B34191C8E}"/>
    <cellStyle name="Cálculo 2 6 2 28" xfId="7391" xr:uid="{1598180E-1875-4771-8784-81E1CFA3D128}"/>
    <cellStyle name="Cálculo 2 6 2 28 2" xfId="24646" xr:uid="{3ECE5A5E-8801-4E99-B360-F5CFB758D907}"/>
    <cellStyle name="Cálculo 2 6 2 28 3" xfId="41668" xr:uid="{06D2F452-F6C0-4BE0-A6FA-B0BD74B07FF1}"/>
    <cellStyle name="Cálculo 2 6 2 29" xfId="7655" xr:uid="{A7D34E4F-1500-4103-9F2E-4379C88600C2}"/>
    <cellStyle name="Cálculo 2 6 2 29 2" xfId="24910" xr:uid="{3A42E737-A327-4C5A-8D2B-8BAD933A96B7}"/>
    <cellStyle name="Cálculo 2 6 2 29 3" xfId="41932" xr:uid="{CEDD80A7-E6B7-4473-A26F-75D18BC45DCE}"/>
    <cellStyle name="Cálculo 2 6 2 3" xfId="757" xr:uid="{E7E25179-0766-4F59-8F9B-0F4241468B42}"/>
    <cellStyle name="Cálculo 2 6 2 3 10" xfId="3719" xr:uid="{75DAA2E7-990E-4B1A-ABC5-6C6087EF0DA6}"/>
    <cellStyle name="Cálculo 2 6 2 3 10 2" xfId="20974" xr:uid="{39560D23-B36D-4882-B7B4-C7C76B2AF277}"/>
    <cellStyle name="Cálculo 2 6 2 3 10 3" xfId="37996" xr:uid="{47C622B2-7F57-4FAF-AEC4-1DFD8B87CA1A}"/>
    <cellStyle name="Cálculo 2 6 2 3 11" xfId="4026" xr:uid="{2E6ACB71-FA39-4B61-A15C-378685769995}"/>
    <cellStyle name="Cálculo 2 6 2 3 11 2" xfId="21281" xr:uid="{24742583-19EE-4A98-A835-8338B740ED84}"/>
    <cellStyle name="Cálculo 2 6 2 3 11 3" xfId="38303" xr:uid="{ECC711C2-C7E7-400F-9405-1B32A0B92027}"/>
    <cellStyle name="Cálculo 2 6 2 3 12" xfId="4327" xr:uid="{C0366BD3-7885-4C8B-9C3A-8EEB1C13D72C}"/>
    <cellStyle name="Cálculo 2 6 2 3 12 2" xfId="21582" xr:uid="{466DDDFC-8E47-4844-BE0C-E568E5F3E38A}"/>
    <cellStyle name="Cálculo 2 6 2 3 12 3" xfId="38604" xr:uid="{AB9B5E4B-0DDC-4342-AB0D-C17385EA414C}"/>
    <cellStyle name="Cálculo 2 6 2 3 13" xfId="4625" xr:uid="{CAB130D1-78A5-45E1-B2BF-6A6CE91889CB}"/>
    <cellStyle name="Cálculo 2 6 2 3 13 2" xfId="21880" xr:uid="{C049A200-2700-4D80-A20C-B9B6F3174C43}"/>
    <cellStyle name="Cálculo 2 6 2 3 13 3" xfId="38902" xr:uid="{B8AEA9D2-22D8-46B5-93DE-68168933D4F6}"/>
    <cellStyle name="Cálculo 2 6 2 3 14" xfId="4924" xr:uid="{5A63B9F2-5CCB-446E-9F38-54E3A0429075}"/>
    <cellStyle name="Cálculo 2 6 2 3 14 2" xfId="22179" xr:uid="{558EF1ED-EB9E-46C6-BFC4-9CEC90E5205F}"/>
    <cellStyle name="Cálculo 2 6 2 3 14 3" xfId="39201" xr:uid="{118D847C-2E3E-4C3D-AB7E-CAF8093BD3B7}"/>
    <cellStyle name="Cálculo 2 6 2 3 15" xfId="5206" xr:uid="{93878165-FA85-4AD7-9889-F291F433A93E}"/>
    <cellStyle name="Cálculo 2 6 2 3 15 2" xfId="22461" xr:uid="{4BA2573B-E294-41F7-AEEA-C9A2F55D79AD}"/>
    <cellStyle name="Cálculo 2 6 2 3 15 3" xfId="39483" xr:uid="{A6955A37-2EB9-4F04-A19C-D7742278EC5E}"/>
    <cellStyle name="Cálculo 2 6 2 3 16" xfId="5593" xr:uid="{435BD9A1-0B7B-4752-B589-A9F507BD596F}"/>
    <cellStyle name="Cálculo 2 6 2 3 16 2" xfId="22848" xr:uid="{7CE03C07-4984-4F2F-8E12-F6F351A48ACB}"/>
    <cellStyle name="Cálculo 2 6 2 3 16 3" xfId="39870" xr:uid="{2C8673F9-C9AF-432D-9AA5-D454E744ED97}"/>
    <cellStyle name="Cálculo 2 6 2 3 17" xfId="5812" xr:uid="{0EE9BFEA-55F1-42D7-BFE9-F933C906421D}"/>
    <cellStyle name="Cálculo 2 6 2 3 17 2" xfId="23067" xr:uid="{61334B3E-28FF-4BED-9CB8-77774DD95BFB}"/>
    <cellStyle name="Cálculo 2 6 2 3 17 3" xfId="40089" xr:uid="{1B976C2E-8FB6-4E05-B9CF-AE7535FE2D64}"/>
    <cellStyle name="Cálculo 2 6 2 3 18" xfId="6224" xr:uid="{7D323357-1E5B-4FED-B28C-DDFF09C1B5CC}"/>
    <cellStyle name="Cálculo 2 6 2 3 18 2" xfId="23479" xr:uid="{46D83D45-8C30-4300-842D-ADDB292B9C8D}"/>
    <cellStyle name="Cálculo 2 6 2 3 18 3" xfId="40501" xr:uid="{B329479F-ED5E-4C26-B5DE-E65D2D311FFC}"/>
    <cellStyle name="Cálculo 2 6 2 3 19" xfId="6539" xr:uid="{A63CDA95-43D0-413D-BF56-40619EF7CE64}"/>
    <cellStyle name="Cálculo 2 6 2 3 19 2" xfId="23794" xr:uid="{E1CF8E68-19FC-4937-A101-1549264F1D41}"/>
    <cellStyle name="Cálculo 2 6 2 3 19 3" xfId="40816" xr:uid="{6FB82768-6C12-4ECA-9EBC-10AB5815AA45}"/>
    <cellStyle name="Cálculo 2 6 2 3 2" xfId="1206" xr:uid="{C3A75DFF-C1F7-47CC-AA1E-E795AFBBC832}"/>
    <cellStyle name="Cálculo 2 6 2 3 2 2" xfId="18461" xr:uid="{7D194E54-443C-4F70-A43C-9B2C71BE3E88}"/>
    <cellStyle name="Cálculo 2 6 2 3 2 3" xfId="35483" xr:uid="{B81C32B9-8D24-4A91-8D6B-8C1FDA54D25E}"/>
    <cellStyle name="Cálculo 2 6 2 3 20" xfId="6854" xr:uid="{05FD22A8-A7E5-4C58-9C7F-4D8809348BFF}"/>
    <cellStyle name="Cálculo 2 6 2 3 20 2" xfId="24109" xr:uid="{CAA64DA1-4E9C-4E6A-82D4-F1A9F41A840D}"/>
    <cellStyle name="Cálculo 2 6 2 3 20 3" xfId="41131" xr:uid="{7B16F731-1F8F-499C-A36E-C68E5D1F3B92}"/>
    <cellStyle name="Cálculo 2 6 2 3 21" xfId="7165" xr:uid="{8B12EC58-858B-4093-BAE0-DA7F37132197}"/>
    <cellStyle name="Cálculo 2 6 2 3 21 2" xfId="24420" xr:uid="{99573CD9-6BA1-4521-A16A-B80C4E883EE1}"/>
    <cellStyle name="Cálculo 2 6 2 3 21 3" xfId="41442" xr:uid="{3EFABF02-507E-49BE-B7BC-C5EC74888825}"/>
    <cellStyle name="Cálculo 2 6 2 3 22" xfId="7475" xr:uid="{DA61C214-0E27-4153-BAFB-0949E5CCB62C}"/>
    <cellStyle name="Cálculo 2 6 2 3 22 2" xfId="24730" xr:uid="{28696AED-08C5-40F0-8E8A-96A47CC5621C}"/>
    <cellStyle name="Cálculo 2 6 2 3 22 3" xfId="41752" xr:uid="{361E4E60-EAAE-4438-9F4C-0AA042B56B2D}"/>
    <cellStyle name="Cálculo 2 6 2 3 23" xfId="7785" xr:uid="{5168CC5E-2BE5-4D70-A53B-0C89FAD9A706}"/>
    <cellStyle name="Cálculo 2 6 2 3 23 2" xfId="25040" xr:uid="{99C7E853-67E3-4B46-89F9-6A2C0AFF21CB}"/>
    <cellStyle name="Cálculo 2 6 2 3 23 3" xfId="42062" xr:uid="{664F017D-E9D3-4843-A98A-E1C0C82CDB9C}"/>
    <cellStyle name="Cálculo 2 6 2 3 24" xfId="8095" xr:uid="{E073401B-54C1-4EA5-87FC-C2A65B837AC5}"/>
    <cellStyle name="Cálculo 2 6 2 3 24 2" xfId="25350" xr:uid="{65381F89-2B5F-4EE7-B324-F50BD7CBCA80}"/>
    <cellStyle name="Cálculo 2 6 2 3 24 3" xfId="42372" xr:uid="{D2C5C609-16A1-481A-8FB7-0BC77A2C1520}"/>
    <cellStyle name="Cálculo 2 6 2 3 25" xfId="8408" xr:uid="{08D7E8E5-E69B-4608-80CB-1638C6CD5007}"/>
    <cellStyle name="Cálculo 2 6 2 3 25 2" xfId="25663" xr:uid="{9376400D-00F3-451C-87DC-D617F431F48B}"/>
    <cellStyle name="Cálculo 2 6 2 3 25 3" xfId="42685" xr:uid="{7ABF7171-FB3C-4F2D-A4AD-B875ADA2E5BB}"/>
    <cellStyle name="Cálculo 2 6 2 3 26" xfId="8716" xr:uid="{E5DE08C5-FAA4-42FA-ABA5-3AB0939BC1B9}"/>
    <cellStyle name="Cálculo 2 6 2 3 26 2" xfId="25971" xr:uid="{93C3DEB4-2F80-4B66-B2A0-82C592FEA8FB}"/>
    <cellStyle name="Cálculo 2 6 2 3 26 3" xfId="42993" xr:uid="{13D44D96-1772-45D6-B5C7-898E0CFC566E}"/>
    <cellStyle name="Cálculo 2 6 2 3 27" xfId="9026" xr:uid="{997DB23E-8DC4-4351-996C-9E4F4453BCF6}"/>
    <cellStyle name="Cálculo 2 6 2 3 27 2" xfId="26281" xr:uid="{C5CBC9C5-9295-4213-8EE5-C69F54387026}"/>
    <cellStyle name="Cálculo 2 6 2 3 27 3" xfId="43303" xr:uid="{6DA2A6EA-D846-46C4-92AB-FE3AE3DB7157}"/>
    <cellStyle name="Cálculo 2 6 2 3 28" xfId="9238" xr:uid="{736F66AE-C76D-46AE-99C1-2DB211DBB349}"/>
    <cellStyle name="Cálculo 2 6 2 3 28 2" xfId="26493" xr:uid="{E015F10D-0477-4D9C-B634-EAF25916F643}"/>
    <cellStyle name="Cálculo 2 6 2 3 28 3" xfId="43515" xr:uid="{1CA7BCD9-826C-400C-BC7E-903B514400D1}"/>
    <cellStyle name="Cálculo 2 6 2 3 29" xfId="9648" xr:uid="{0E9A9B95-3715-4685-8C10-03E68C1EEC7C}"/>
    <cellStyle name="Cálculo 2 6 2 3 29 2" xfId="26903" xr:uid="{9D96E85D-BE21-4C3C-9E32-D83BB3849ADD}"/>
    <cellStyle name="Cálculo 2 6 2 3 29 3" xfId="43925" xr:uid="{E22AC85C-79BF-4459-87BC-B39C89975CAB}"/>
    <cellStyle name="Cálculo 2 6 2 3 3" xfId="1497" xr:uid="{BECF1080-1739-4130-8AF9-A0E682236F02}"/>
    <cellStyle name="Cálculo 2 6 2 3 3 2" xfId="18752" xr:uid="{5E500CC3-9FC2-4254-9902-9612D63879A9}"/>
    <cellStyle name="Cálculo 2 6 2 3 3 3" xfId="35774" xr:uid="{3A9B558B-BF89-4DCE-83CE-D7F2F812C72E}"/>
    <cellStyle name="Cálculo 2 6 2 3 30" xfId="9943" xr:uid="{20F5F47E-D916-4F5A-867A-026154AE0CE0}"/>
    <cellStyle name="Cálculo 2 6 2 3 30 2" xfId="27198" xr:uid="{C8CB4AC8-984F-4332-B1E1-1EFC7F1D1222}"/>
    <cellStyle name="Cálculo 2 6 2 3 30 3" xfId="44220" xr:uid="{D140E215-AE57-4643-8C5A-3BB4B9B9675D}"/>
    <cellStyle name="Cálculo 2 6 2 3 31" xfId="10243" xr:uid="{887EE186-D854-4180-AE03-9D53E3728F18}"/>
    <cellStyle name="Cálculo 2 6 2 3 31 2" xfId="27498" xr:uid="{2A9A5CC8-DA17-4320-AC2A-967EDFAC983A}"/>
    <cellStyle name="Cálculo 2 6 2 3 31 3" xfId="44520" xr:uid="{EF3E8224-0795-408B-A3A1-1CDC46C2447C}"/>
    <cellStyle name="Cálculo 2 6 2 3 32" xfId="10531" xr:uid="{05DD2A6C-CE39-4897-A1DC-2D208C1BF73F}"/>
    <cellStyle name="Cálculo 2 6 2 3 32 2" xfId="27786" xr:uid="{096A9A15-B761-47CD-BE4D-843CC41943D7}"/>
    <cellStyle name="Cálculo 2 6 2 3 32 3" xfId="44808" xr:uid="{D6854CDF-7175-44C6-B929-AC0B209CAFFE}"/>
    <cellStyle name="Cálculo 2 6 2 3 33" xfId="10821" xr:uid="{88B1CCBC-AFC1-4015-9279-49B31D1A09E4}"/>
    <cellStyle name="Cálculo 2 6 2 3 33 2" xfId="28076" xr:uid="{62E0BD2E-AB97-4490-8ED6-7AAF4B0E7593}"/>
    <cellStyle name="Cálculo 2 6 2 3 33 3" xfId="45098" xr:uid="{75DE4528-F5DA-4082-B3E3-6200C42990A5}"/>
    <cellStyle name="Cálculo 2 6 2 3 34" xfId="11095" xr:uid="{F59FE2BB-3DF7-4C42-A324-76A792915B1C}"/>
    <cellStyle name="Cálculo 2 6 2 3 34 2" xfId="28350" xr:uid="{7CE16A58-7425-49CC-A5EB-B06DA8EE2A73}"/>
    <cellStyle name="Cálculo 2 6 2 3 34 3" xfId="45372" xr:uid="{B5F3173B-9731-4BD9-A66B-8215A1C61246}"/>
    <cellStyle name="Cálculo 2 6 2 3 35" xfId="11352" xr:uid="{CD206756-BEA1-4E30-804F-E041EB7891F4}"/>
    <cellStyle name="Cálculo 2 6 2 3 35 2" xfId="28607" xr:uid="{2B5B2DF8-19AF-4AFE-AE40-683AF5D4A479}"/>
    <cellStyle name="Cálculo 2 6 2 3 35 3" xfId="45629" xr:uid="{61A26702-481E-4795-9FB2-91C79617B662}"/>
    <cellStyle name="Cálculo 2 6 2 3 36" xfId="11589" xr:uid="{C604CA15-0D14-49DB-B6D1-DC79E98756F0}"/>
    <cellStyle name="Cálculo 2 6 2 3 36 2" xfId="28844" xr:uid="{7BC5A0A0-573C-4F5C-897C-99EB93E54777}"/>
    <cellStyle name="Cálculo 2 6 2 3 36 3" xfId="45866" xr:uid="{92C2E20C-EBD9-4CCE-8D56-C884CFDA2C1F}"/>
    <cellStyle name="Cálculo 2 6 2 3 37" xfId="12152" xr:uid="{5B3AFB29-CCC9-4F8D-A149-AC4C33DB3B37}"/>
    <cellStyle name="Cálculo 2 6 2 3 37 2" xfId="29407" xr:uid="{E0E96B6C-C8FF-4431-AEA1-2C2455DEBB1A}"/>
    <cellStyle name="Cálculo 2 6 2 3 37 3" xfId="46277" xr:uid="{3606B267-3266-4C2B-B682-7F417F79A4F4}"/>
    <cellStyle name="Cálculo 2 6 2 3 38" xfId="12619" xr:uid="{7B06BEE8-9026-4103-8C28-87E7DDC54591}"/>
    <cellStyle name="Cálculo 2 6 2 3 38 2" xfId="29874" xr:uid="{96306DF5-188C-4A09-A7F6-ECEBF71D04C5}"/>
    <cellStyle name="Cálculo 2 6 2 3 38 3" xfId="46744" xr:uid="{49D7F8A5-530A-48F3-8B32-B05C421AEC61}"/>
    <cellStyle name="Cálculo 2 6 2 3 39" xfId="12929" xr:uid="{F57A9BDD-6932-45C8-A005-74C0696C67B1}"/>
    <cellStyle name="Cálculo 2 6 2 3 39 2" xfId="30184" xr:uid="{D24E4C8B-D133-4D9F-87C1-A30298A3B238}"/>
    <cellStyle name="Cálculo 2 6 2 3 39 3" xfId="47054" xr:uid="{51DE82EB-AD57-4803-ACC0-FE73D22ABFA5}"/>
    <cellStyle name="Cálculo 2 6 2 3 4" xfId="1863" xr:uid="{814E5DD3-3556-4116-8339-3B25FB15C069}"/>
    <cellStyle name="Cálculo 2 6 2 3 4 2" xfId="19118" xr:uid="{DF268B4C-A369-45F9-A732-1B0C7F88CB19}"/>
    <cellStyle name="Cálculo 2 6 2 3 4 3" xfId="36140" xr:uid="{829D6E7B-A24C-449B-8C33-1085DFDB3991}"/>
    <cellStyle name="Cálculo 2 6 2 3 40" xfId="13278" xr:uid="{04FF91A3-E598-4CA0-846D-AF6B63926FA8}"/>
    <cellStyle name="Cálculo 2 6 2 3 40 2" xfId="30533" xr:uid="{4935A25C-E27B-45DE-8AA0-5873DB3843DD}"/>
    <cellStyle name="Cálculo 2 6 2 3 40 3" xfId="47403" xr:uid="{5759A558-8212-4556-BDAB-23179E8CE9A6}"/>
    <cellStyle name="Cálculo 2 6 2 3 41" xfId="12793" xr:uid="{166E5090-D500-48FD-9348-CEBF05655A98}"/>
    <cellStyle name="Cálculo 2 6 2 3 41 2" xfId="30048" xr:uid="{B0040517-9128-47BC-AD39-5CAE375B3F7B}"/>
    <cellStyle name="Cálculo 2 6 2 3 41 3" xfId="46918" xr:uid="{EF25D68A-5956-4434-B43A-9AD153FF28C5}"/>
    <cellStyle name="Cálculo 2 6 2 3 42" xfId="13869" xr:uid="{6BF7ABAC-EA69-49FA-8424-8DFF6CFEF867}"/>
    <cellStyle name="Cálculo 2 6 2 3 42 2" xfId="31124" xr:uid="{60502B03-2195-4439-8D1D-F045EA8BD5D2}"/>
    <cellStyle name="Cálculo 2 6 2 3 42 3" xfId="47994" xr:uid="{661B2C3B-91AA-4ACB-AC25-2337A05A8C9E}"/>
    <cellStyle name="Cálculo 2 6 2 3 43" xfId="14179" xr:uid="{14287B19-F61C-48B0-A03E-FCC8E8E40972}"/>
    <cellStyle name="Cálculo 2 6 2 3 43 2" xfId="31434" xr:uid="{DF499AA4-F70C-4FA2-875A-FE154A619E8B}"/>
    <cellStyle name="Cálculo 2 6 2 3 43 3" xfId="48304" xr:uid="{B728FED8-D455-45F2-9C15-D0018A31B33C}"/>
    <cellStyle name="Cálculo 2 6 2 3 44" xfId="13551" xr:uid="{CC691746-1552-4786-8CDD-5DB5265D8274}"/>
    <cellStyle name="Cálculo 2 6 2 3 44 2" xfId="30806" xr:uid="{2875E91D-6E9A-4AAA-8CEB-E9DCCCAE8846}"/>
    <cellStyle name="Cálculo 2 6 2 3 44 3" xfId="47676" xr:uid="{E3FCEBA6-DC78-4986-BC9A-08D125C9D0F3}"/>
    <cellStyle name="Cálculo 2 6 2 3 45" xfId="14807" xr:uid="{01D85287-9D8D-493E-97D5-C229B30835F3}"/>
    <cellStyle name="Cálculo 2 6 2 3 45 2" xfId="32062" xr:uid="{A960A929-8266-4DBB-B841-6EEFA271FE56}"/>
    <cellStyle name="Cálculo 2 6 2 3 45 3" xfId="48932" xr:uid="{24B14E34-1834-4E8E-8414-BC60075ADD2B}"/>
    <cellStyle name="Cálculo 2 6 2 3 46" xfId="15069" xr:uid="{AC58B8E2-D956-4C2D-A608-8BD269F11FF6}"/>
    <cellStyle name="Cálculo 2 6 2 3 46 2" xfId="32324" xr:uid="{C600E73C-69F1-444F-AB0E-3BA5923DCC3F}"/>
    <cellStyle name="Cálculo 2 6 2 3 46 3" xfId="49194" xr:uid="{66BED563-CF14-4B0E-845F-15C26890250A}"/>
    <cellStyle name="Cálculo 2 6 2 3 47" xfId="15378" xr:uid="{229108BF-AD65-4CB9-B964-506DCEDFC85F}"/>
    <cellStyle name="Cálculo 2 6 2 3 47 2" xfId="32633" xr:uid="{8F48A3CC-0502-4D5E-9B03-5571DDF57BCE}"/>
    <cellStyle name="Cálculo 2 6 2 3 47 3" xfId="49503" xr:uid="{0FECBB2D-C6D5-4081-8281-0781F1CF0218}"/>
    <cellStyle name="Cálculo 2 6 2 3 48" xfId="15683" xr:uid="{D7878B2D-DAD8-4FCB-8F76-28DD07702F48}"/>
    <cellStyle name="Cálculo 2 6 2 3 48 2" xfId="32938" xr:uid="{3BA8B4FB-5DB4-4FA7-8992-E45FB8B45F9A}"/>
    <cellStyle name="Cálculo 2 6 2 3 48 3" xfId="49808" xr:uid="{81767B79-0E91-4AE3-BD4B-B1BE75AB3C14}"/>
    <cellStyle name="Cálculo 2 6 2 3 49" xfId="15979" xr:uid="{42CE3A95-26D9-41FD-940A-E602FD5BF270}"/>
    <cellStyle name="Cálculo 2 6 2 3 49 2" xfId="33234" xr:uid="{90D5355D-515E-49CC-8EC9-2058251AE4D5}"/>
    <cellStyle name="Cálculo 2 6 2 3 49 3" xfId="50104" xr:uid="{E5E3405E-5211-418F-A2D8-BA43E7B0EE49}"/>
    <cellStyle name="Cálculo 2 6 2 3 5" xfId="2176" xr:uid="{322141E6-FDC3-454A-9C1C-8E14B6A5E102}"/>
    <cellStyle name="Cálculo 2 6 2 3 5 2" xfId="19431" xr:uid="{0A677994-3680-4B7F-A47F-0D4C121491F4}"/>
    <cellStyle name="Cálculo 2 6 2 3 5 3" xfId="36453" xr:uid="{8D91CE0A-597B-452C-B699-BBCE80B72A59}"/>
    <cellStyle name="Cálculo 2 6 2 3 50" xfId="16271" xr:uid="{5A6E89E3-9405-40AA-8CB8-65A373976C34}"/>
    <cellStyle name="Cálculo 2 6 2 3 50 2" xfId="33526" xr:uid="{05A675E1-A6F5-44D4-80B6-D5BACF6D2192}"/>
    <cellStyle name="Cálculo 2 6 2 3 50 3" xfId="50396" xr:uid="{110FAA4A-819A-4488-850A-2D124C46DB15}"/>
    <cellStyle name="Cálculo 2 6 2 3 51" xfId="16549" xr:uid="{ADA0E56B-A522-4514-BA99-6FC1F11B1679}"/>
    <cellStyle name="Cálculo 2 6 2 3 51 2" xfId="33804" xr:uid="{2F87D743-7CF5-4365-B4DB-E3A5237179A2}"/>
    <cellStyle name="Cálculo 2 6 2 3 51 3" xfId="50674" xr:uid="{D297C524-6663-4A75-BDFF-012F86D7809D}"/>
    <cellStyle name="Cálculo 2 6 2 3 52" xfId="16817" xr:uid="{9AAEF32A-D61C-4C44-AA4F-42CAF7428F49}"/>
    <cellStyle name="Cálculo 2 6 2 3 52 2" xfId="34072" xr:uid="{3B286336-DF10-4806-970D-BC11781BAC34}"/>
    <cellStyle name="Cálculo 2 6 2 3 52 3" xfId="50942" xr:uid="{D1E1A0F0-BCBF-4B11-AFEC-AD55B698ADD3}"/>
    <cellStyle name="Cálculo 2 6 2 3 53" xfId="17069" xr:uid="{38DEBE4D-27EB-4672-ADB2-E4C5730CE406}"/>
    <cellStyle name="Cálculo 2 6 2 3 53 2" xfId="34324" xr:uid="{BED655CD-BE6E-48C9-9407-02860FC50314}"/>
    <cellStyle name="Cálculo 2 6 2 3 53 3" xfId="51194" xr:uid="{7E650F9A-309B-486B-9191-2FAE73318CFE}"/>
    <cellStyle name="Cálculo 2 6 2 3 54" xfId="17306" xr:uid="{4E80D0EC-A480-43F5-8064-BE574E26BA39}"/>
    <cellStyle name="Cálculo 2 6 2 3 54 2" xfId="34561" xr:uid="{EC487F89-C3EB-4716-8ABC-088264357853}"/>
    <cellStyle name="Cálculo 2 6 2 3 54 3" xfId="51431" xr:uid="{0013FBC0-E3E0-4DD7-ACB1-59188BAF6BCF}"/>
    <cellStyle name="Cálculo 2 6 2 3 55" xfId="18012" xr:uid="{95A09F65-038C-4C67-A13A-2DE69B74C24C}"/>
    <cellStyle name="Cálculo 2 6 2 3 56" xfId="35034" xr:uid="{1CFFE98A-8697-4EDE-BE32-A51773DA6D0A}"/>
    <cellStyle name="Cálculo 2 6 2 3 6" xfId="2486" xr:uid="{663962E4-9154-4540-A4DF-809FF4C0E3B3}"/>
    <cellStyle name="Cálculo 2 6 2 3 6 2" xfId="19741" xr:uid="{F47B2618-3BF0-4472-A28C-CF039768F772}"/>
    <cellStyle name="Cálculo 2 6 2 3 6 3" xfId="36763" xr:uid="{7989181E-85BF-44CE-9BDA-54BBF4720EDB}"/>
    <cellStyle name="Cálculo 2 6 2 3 7" xfId="2795" xr:uid="{498397FD-9A9B-46B9-9BB5-F161F9F2CB66}"/>
    <cellStyle name="Cálculo 2 6 2 3 7 2" xfId="20050" xr:uid="{0002C870-F8ED-4D2B-94CB-7B1F6A2906CC}"/>
    <cellStyle name="Cálculo 2 6 2 3 7 3" xfId="37072" xr:uid="{AD3C4D42-AA4F-4EB7-A62A-F593D90E3252}"/>
    <cellStyle name="Cálculo 2 6 2 3 8" xfId="3101" xr:uid="{FFCF8C72-D03C-4748-BC95-D582F9D857C4}"/>
    <cellStyle name="Cálculo 2 6 2 3 8 2" xfId="20356" xr:uid="{B00E02F0-43BB-4329-AF15-A33C7CF54689}"/>
    <cellStyle name="Cálculo 2 6 2 3 8 3" xfId="37378" xr:uid="{E28B5EA5-420F-4C79-A0D8-D85B8F0F4D31}"/>
    <cellStyle name="Cálculo 2 6 2 3 9" xfId="3411" xr:uid="{58DDAD02-7A37-4DF3-9A13-01FBD9A0CA42}"/>
    <cellStyle name="Cálculo 2 6 2 3 9 2" xfId="20666" xr:uid="{AF5314F4-7123-44CF-9BC3-7B675680BFE3}"/>
    <cellStyle name="Cálculo 2 6 2 3 9 3" xfId="37688" xr:uid="{CC88D28D-6611-4A82-8211-F74CBD1AB0AA}"/>
    <cellStyle name="Cálculo 2 6 2 30" xfId="8011" xr:uid="{FB2DB2DE-E83F-4C37-BF78-1F33766EBB66}"/>
    <cellStyle name="Cálculo 2 6 2 30 2" xfId="25266" xr:uid="{A71B9AB9-F169-4FDD-A874-20C86879A332}"/>
    <cellStyle name="Cálculo 2 6 2 30 3" xfId="42288" xr:uid="{0462F226-96CB-4AEC-A5F0-E1FFE19442F6}"/>
    <cellStyle name="Cálculo 2 6 2 31" xfId="8324" xr:uid="{E200E3D7-AC44-4B1F-A2A1-DA0A9631EDE8}"/>
    <cellStyle name="Cálculo 2 6 2 31 2" xfId="25579" xr:uid="{5A477EA4-77A0-4235-B478-A968DD10CB2D}"/>
    <cellStyle name="Cálculo 2 6 2 31 3" xfId="42601" xr:uid="{7E5F2D52-E5DB-4213-9D42-18BA45DE8E9C}"/>
    <cellStyle name="Cálculo 2 6 2 32" xfId="9341" xr:uid="{313D0F6D-4793-4427-8C5C-CEED152046B2}"/>
    <cellStyle name="Cálculo 2 6 2 32 2" xfId="26596" xr:uid="{3769D1AB-2980-4C91-97DE-D2A46B605952}"/>
    <cellStyle name="Cálculo 2 6 2 32 3" xfId="43618" xr:uid="{91CD02D5-9219-4D6A-A907-124267CE24DD}"/>
    <cellStyle name="Cálculo 2 6 2 33" xfId="8790" xr:uid="{7CC39104-6A69-4362-A320-663F52FFF6CA}"/>
    <cellStyle name="Cálculo 2 6 2 33 2" xfId="26045" xr:uid="{76309599-6F57-47AC-99AD-B970AC4FF0A9}"/>
    <cellStyle name="Cálculo 2 6 2 33 3" xfId="43067" xr:uid="{335BB08C-6B57-4337-80F6-FE1E3B3CE738}"/>
    <cellStyle name="Cálculo 2 6 2 34" xfId="9302" xr:uid="{438E7FBA-BE43-4746-95CF-9CFFABCFA3D1}"/>
    <cellStyle name="Cálculo 2 6 2 34 2" xfId="26557" xr:uid="{1173476E-D1D5-4F86-9477-6D6EEBB05353}"/>
    <cellStyle name="Cálculo 2 6 2 34 3" xfId="43579" xr:uid="{E3A88F16-CE99-4A20-B722-CE3761DC5E04}"/>
    <cellStyle name="Cálculo 2 6 2 35" xfId="9564" xr:uid="{AC638E3F-73CF-4D50-8B57-FBFACB1E9A91}"/>
    <cellStyle name="Cálculo 2 6 2 35 2" xfId="26819" xr:uid="{70DD2EB5-FAB6-4C33-A971-FA01D2C447AF}"/>
    <cellStyle name="Cálculo 2 6 2 35 3" xfId="43841" xr:uid="{FC3F3709-4766-47A5-8BAC-DC256CCACDDA}"/>
    <cellStyle name="Cálculo 2 6 2 36" xfId="9859" xr:uid="{5A191A80-FEC1-418B-BB06-1C3DEBE62E8F}"/>
    <cellStyle name="Cálculo 2 6 2 36 2" xfId="27114" xr:uid="{F05E32C9-20E0-4260-AD73-99F696FC4D46}"/>
    <cellStyle name="Cálculo 2 6 2 36 3" xfId="44136" xr:uid="{2AC1932B-9EF6-44F8-94C8-7B7D9DA6195E}"/>
    <cellStyle name="Cálculo 2 6 2 37" xfId="10115" xr:uid="{912E5242-A275-40A1-B670-225D0683238F}"/>
    <cellStyle name="Cálculo 2 6 2 37 2" xfId="27370" xr:uid="{C9A7B620-EEDC-4C8E-BC9B-9C433459A454}"/>
    <cellStyle name="Cálculo 2 6 2 37 3" xfId="44392" xr:uid="{33606037-729C-41AE-80AC-50118BD71EF1}"/>
    <cellStyle name="Cálculo 2 6 2 38" xfId="9811" xr:uid="{0E4BF38E-78FD-4B0D-9F96-F814818550B9}"/>
    <cellStyle name="Cálculo 2 6 2 38 2" xfId="27066" xr:uid="{5CB41A05-32D5-4557-A06B-357F5E682CB0}"/>
    <cellStyle name="Cálculo 2 6 2 38 3" xfId="44088" xr:uid="{3C3EB35D-488B-45F4-A08F-60103849E1B9}"/>
    <cellStyle name="Cálculo 2 6 2 39" xfId="10696" xr:uid="{645EED41-C4B3-4703-A435-40DA1ACD52DD}"/>
    <cellStyle name="Cálculo 2 6 2 39 2" xfId="27951" xr:uid="{76BF4993-E053-4721-9388-B965E6518CDD}"/>
    <cellStyle name="Cálculo 2 6 2 39 3" xfId="44973" xr:uid="{E69BE857-744A-46A9-A6B8-3F750DEAE35C}"/>
    <cellStyle name="Cálculo 2 6 2 4" xfId="798" xr:uid="{546F96B1-98DE-48B7-B83B-D8B134A43D9F}"/>
    <cellStyle name="Cálculo 2 6 2 4 10" xfId="3760" xr:uid="{844F5DB0-D1B8-45A9-8979-4EB047950192}"/>
    <cellStyle name="Cálculo 2 6 2 4 10 2" xfId="21015" xr:uid="{E6330533-4A1C-4DE6-B16F-F45D0C933CC3}"/>
    <cellStyle name="Cálculo 2 6 2 4 10 3" xfId="38037" xr:uid="{A72DA0BC-621F-47FE-9FA5-EE4C8D2B02F3}"/>
    <cellStyle name="Cálculo 2 6 2 4 11" xfId="4067" xr:uid="{59CB3502-5A3D-4C10-98B0-686A9C91D4D8}"/>
    <cellStyle name="Cálculo 2 6 2 4 11 2" xfId="21322" xr:uid="{0971A015-4395-4847-A52D-0DC8EB1DDD26}"/>
    <cellStyle name="Cálculo 2 6 2 4 11 3" xfId="38344" xr:uid="{643D5A9D-A8BB-4EAD-A530-552F036FD3F7}"/>
    <cellStyle name="Cálculo 2 6 2 4 12" xfId="4368" xr:uid="{AE0BECC3-C6A7-465F-8DB3-3D2ADFE2B526}"/>
    <cellStyle name="Cálculo 2 6 2 4 12 2" xfId="21623" xr:uid="{F9A229D5-7680-47CD-97B6-55AC542FD1C0}"/>
    <cellStyle name="Cálculo 2 6 2 4 12 3" xfId="38645" xr:uid="{352EE03E-94DD-40ED-97D5-DC1B2E60014C}"/>
    <cellStyle name="Cálculo 2 6 2 4 13" xfId="4666" xr:uid="{7049BD42-03E1-4CA8-B466-2A5AD5C2BF2D}"/>
    <cellStyle name="Cálculo 2 6 2 4 13 2" xfId="21921" xr:uid="{C2FF9B4D-85BD-44B4-96CA-ADF559A71EF9}"/>
    <cellStyle name="Cálculo 2 6 2 4 13 3" xfId="38943" xr:uid="{29D64104-CEA0-41FE-9693-9BD929A3F0B9}"/>
    <cellStyle name="Cálculo 2 6 2 4 14" xfId="4965" xr:uid="{3AB07F4F-C9A9-4445-BA25-0F03FFB50D47}"/>
    <cellStyle name="Cálculo 2 6 2 4 14 2" xfId="22220" xr:uid="{529FD97B-B110-46F6-856B-399A76ED0A67}"/>
    <cellStyle name="Cálculo 2 6 2 4 14 3" xfId="39242" xr:uid="{93256D47-45EA-4FD6-9D36-68458604A5C4}"/>
    <cellStyle name="Cálculo 2 6 2 4 15" xfId="5247" xr:uid="{F5DFBA29-9F99-4114-B883-6CC2DEE1D3EF}"/>
    <cellStyle name="Cálculo 2 6 2 4 15 2" xfId="22502" xr:uid="{9A71B5EA-6F44-4786-982C-F29BC34475BA}"/>
    <cellStyle name="Cálculo 2 6 2 4 15 3" xfId="39524" xr:uid="{5CBF4AB4-9ECE-465D-A41B-0FF5FE8CF756}"/>
    <cellStyle name="Cálculo 2 6 2 4 16" xfId="5634" xr:uid="{31F39FE8-C9B6-4A61-B8A9-26874A942116}"/>
    <cellStyle name="Cálculo 2 6 2 4 16 2" xfId="22889" xr:uid="{08AA48CF-7098-408F-9511-C82AE502948F}"/>
    <cellStyle name="Cálculo 2 6 2 4 16 3" xfId="39911" xr:uid="{8204F326-1522-432C-AE29-6276D4C7A062}"/>
    <cellStyle name="Cálculo 2 6 2 4 17" xfId="5652" xr:uid="{DF9CE999-4B6F-48E5-80A5-9BC8F94E647C}"/>
    <cellStyle name="Cálculo 2 6 2 4 17 2" xfId="22907" xr:uid="{F43A52D8-996B-43B0-B96C-A53638FB32C4}"/>
    <cellStyle name="Cálculo 2 6 2 4 17 3" xfId="39929" xr:uid="{EE12D743-5BE4-41A0-9BCC-EC26ECC8522D}"/>
    <cellStyle name="Cálculo 2 6 2 4 18" xfId="6265" xr:uid="{462162D5-EFCE-4BAC-A3BE-24BC0820289C}"/>
    <cellStyle name="Cálculo 2 6 2 4 18 2" xfId="23520" xr:uid="{1F39A15E-F81C-4F8A-B3B5-DDBE04F0A19F}"/>
    <cellStyle name="Cálculo 2 6 2 4 18 3" xfId="40542" xr:uid="{E8B035F3-92A0-4260-B888-24DD32425FA6}"/>
    <cellStyle name="Cálculo 2 6 2 4 19" xfId="6580" xr:uid="{3F7D85AD-C86A-441D-B3AF-E07A75405F9B}"/>
    <cellStyle name="Cálculo 2 6 2 4 19 2" xfId="23835" xr:uid="{B4F5E98E-155B-4209-8720-77EDF6CA9B38}"/>
    <cellStyle name="Cálculo 2 6 2 4 19 3" xfId="40857" xr:uid="{A341546A-9768-4082-A90A-6B45F2853927}"/>
    <cellStyle name="Cálculo 2 6 2 4 2" xfId="1247" xr:uid="{0668B6B4-3A40-4008-9313-F77DC51E7AEB}"/>
    <cellStyle name="Cálculo 2 6 2 4 2 2" xfId="18502" xr:uid="{5A8BBCA2-20C4-4C8F-96D9-E8AB53D30712}"/>
    <cellStyle name="Cálculo 2 6 2 4 2 3" xfId="35524" xr:uid="{E62DC30C-BF8D-44E7-A5C5-F9BA8C483B1D}"/>
    <cellStyle name="Cálculo 2 6 2 4 20" xfId="6895" xr:uid="{495FC367-B7BA-417F-A2B0-1BC23911C4A5}"/>
    <cellStyle name="Cálculo 2 6 2 4 20 2" xfId="24150" xr:uid="{F65B2E03-D37B-4219-8477-501996112402}"/>
    <cellStyle name="Cálculo 2 6 2 4 20 3" xfId="41172" xr:uid="{D0A5B2F9-7236-4803-8659-82B7540C961A}"/>
    <cellStyle name="Cálculo 2 6 2 4 21" xfId="7206" xr:uid="{493616E6-818D-4303-9CDA-4558A4BD3458}"/>
    <cellStyle name="Cálculo 2 6 2 4 21 2" xfId="24461" xr:uid="{D51DE704-2DF4-4B36-9451-34D23D7E529D}"/>
    <cellStyle name="Cálculo 2 6 2 4 21 3" xfId="41483" xr:uid="{225C77D5-E1B0-47FA-AA48-0994E53DAFA7}"/>
    <cellStyle name="Cálculo 2 6 2 4 22" xfId="7516" xr:uid="{089FE107-D477-47D5-AFD0-2F64F53243B1}"/>
    <cellStyle name="Cálculo 2 6 2 4 22 2" xfId="24771" xr:uid="{75A6E2C5-9147-4ACC-ABF1-03E1D30F527E}"/>
    <cellStyle name="Cálculo 2 6 2 4 22 3" xfId="41793" xr:uid="{70642ED6-2436-4189-94D0-746D086B1D64}"/>
    <cellStyle name="Cálculo 2 6 2 4 23" xfId="7826" xr:uid="{165F530E-FFFE-4D84-BD56-C5267AE0F334}"/>
    <cellStyle name="Cálculo 2 6 2 4 23 2" xfId="25081" xr:uid="{9EB6E496-11FE-4503-AACC-2AA83E22A2DC}"/>
    <cellStyle name="Cálculo 2 6 2 4 23 3" xfId="42103" xr:uid="{BC625CE5-79AA-4268-A33D-432BDED4FB3C}"/>
    <cellStyle name="Cálculo 2 6 2 4 24" xfId="8136" xr:uid="{7D7D2CA9-B855-4815-9ED4-E1BD1CD4C404}"/>
    <cellStyle name="Cálculo 2 6 2 4 24 2" xfId="25391" xr:uid="{21F2EB9E-3A62-433E-A685-1632A79EC59D}"/>
    <cellStyle name="Cálculo 2 6 2 4 24 3" xfId="42413" xr:uid="{2CAC8E74-61E9-4B8C-BC47-CEB32A0BB0EF}"/>
    <cellStyle name="Cálculo 2 6 2 4 25" xfId="8449" xr:uid="{50134EC6-1F06-4044-B17A-FB91699D92F3}"/>
    <cellStyle name="Cálculo 2 6 2 4 25 2" xfId="25704" xr:uid="{41AF418B-13BC-4DC8-9851-807589D72C6D}"/>
    <cellStyle name="Cálculo 2 6 2 4 25 3" xfId="42726" xr:uid="{BD929F39-6EAE-4500-BAF4-3B92B2F33179}"/>
    <cellStyle name="Cálculo 2 6 2 4 26" xfId="8757" xr:uid="{68CCF1AF-0E6C-4B13-A1BD-C016C712254D}"/>
    <cellStyle name="Cálculo 2 6 2 4 26 2" xfId="26012" xr:uid="{EF4C2410-0670-4FA1-A022-96CBD7B593E5}"/>
    <cellStyle name="Cálculo 2 6 2 4 26 3" xfId="43034" xr:uid="{BEC1FBE7-FD74-439D-B486-10EE9803AD0B}"/>
    <cellStyle name="Cálculo 2 6 2 4 27" xfId="9067" xr:uid="{EE02918C-B704-4EF2-B86D-6E8098DC3A64}"/>
    <cellStyle name="Cálculo 2 6 2 4 27 2" xfId="26322" xr:uid="{D154540C-9C66-429A-B9EE-88293D7AA62C}"/>
    <cellStyle name="Cálculo 2 6 2 4 27 3" xfId="43344" xr:uid="{F0FB11DB-8F8F-49C0-9DC3-FC9394431ED6}"/>
    <cellStyle name="Cálculo 2 6 2 4 28" xfId="8823" xr:uid="{B938333A-5924-41E5-86D9-AECEB191F742}"/>
    <cellStyle name="Cálculo 2 6 2 4 28 2" xfId="26078" xr:uid="{AAA1816F-3128-4EDA-9886-F0B1AAAF0D2B}"/>
    <cellStyle name="Cálculo 2 6 2 4 28 3" xfId="43100" xr:uid="{61D5EF04-7F12-4B36-8F29-D67F5DA13DB6}"/>
    <cellStyle name="Cálculo 2 6 2 4 29" xfId="9689" xr:uid="{494CFAB1-BEB4-4260-879F-A7C68B2EF56F}"/>
    <cellStyle name="Cálculo 2 6 2 4 29 2" xfId="26944" xr:uid="{E0FE15C6-1264-465D-9A6C-1C043E675454}"/>
    <cellStyle name="Cálculo 2 6 2 4 29 3" xfId="43966" xr:uid="{65D0DDA6-7008-451D-83EA-50790E546E58}"/>
    <cellStyle name="Cálculo 2 6 2 4 3" xfId="1538" xr:uid="{DACA06F9-CDCA-4963-871E-00BB3A2C5630}"/>
    <cellStyle name="Cálculo 2 6 2 4 3 2" xfId="18793" xr:uid="{43F5EA21-D3EA-44C8-A3F8-894FE7FFDEA4}"/>
    <cellStyle name="Cálculo 2 6 2 4 3 3" xfId="35815" xr:uid="{257BAD35-CD06-4E20-AB14-6B52F7A2BF5A}"/>
    <cellStyle name="Cálculo 2 6 2 4 30" xfId="9984" xr:uid="{071D1DDB-78F8-43B4-A146-A4634DEC0C31}"/>
    <cellStyle name="Cálculo 2 6 2 4 30 2" xfId="27239" xr:uid="{FA4769FE-8364-49A3-AABE-8D7F102D4174}"/>
    <cellStyle name="Cálculo 2 6 2 4 30 3" xfId="44261" xr:uid="{B8CCB6C1-B710-4C0F-802B-1B0811F28FFB}"/>
    <cellStyle name="Cálculo 2 6 2 4 31" xfId="10284" xr:uid="{855E1BE7-BF13-4255-ACA1-950E7D18F412}"/>
    <cellStyle name="Cálculo 2 6 2 4 31 2" xfId="27539" xr:uid="{85274A71-EAB4-4E94-9231-2B8CEDAA1B8B}"/>
    <cellStyle name="Cálculo 2 6 2 4 31 3" xfId="44561" xr:uid="{88E9C368-5B60-4816-86DF-C91F536E834B}"/>
    <cellStyle name="Cálculo 2 6 2 4 32" xfId="10572" xr:uid="{94523954-628D-4609-8031-E3B41D71FDF2}"/>
    <cellStyle name="Cálculo 2 6 2 4 32 2" xfId="27827" xr:uid="{24B91C6C-A859-4D9A-B354-10EB50A1A07D}"/>
    <cellStyle name="Cálculo 2 6 2 4 32 3" xfId="44849" xr:uid="{4EF2E2E1-0302-47F9-AF82-E6FB7863FF70}"/>
    <cellStyle name="Cálculo 2 6 2 4 33" xfId="10862" xr:uid="{8AA54054-9D98-4634-A295-621D50878FF0}"/>
    <cellStyle name="Cálculo 2 6 2 4 33 2" xfId="28117" xr:uid="{3237DDC9-EF16-4C27-8B38-1552546B2123}"/>
    <cellStyle name="Cálculo 2 6 2 4 33 3" xfId="45139" xr:uid="{00FF7126-2A68-47C5-8AA8-13FA7E422CFA}"/>
    <cellStyle name="Cálculo 2 6 2 4 34" xfId="11136" xr:uid="{928BA23A-9D55-43D5-B705-32EE703B5B6C}"/>
    <cellStyle name="Cálculo 2 6 2 4 34 2" xfId="28391" xr:uid="{AE485F50-4EB2-4DF2-A4A7-A177B3C94AE8}"/>
    <cellStyle name="Cálculo 2 6 2 4 34 3" xfId="45413" xr:uid="{3081FB35-B1AB-4E66-8F98-8261BECA543E}"/>
    <cellStyle name="Cálculo 2 6 2 4 35" xfId="11393" xr:uid="{2664D2A7-3FF2-4C7D-B48D-9C6F55F2A14D}"/>
    <cellStyle name="Cálculo 2 6 2 4 35 2" xfId="28648" xr:uid="{47387B98-A107-4B65-B354-055517FFC878}"/>
    <cellStyle name="Cálculo 2 6 2 4 35 3" xfId="45670" xr:uid="{FD40C469-4998-4254-A060-63D273350D3D}"/>
    <cellStyle name="Cálculo 2 6 2 4 36" xfId="11630" xr:uid="{89198000-F625-4E39-8EB6-99CA1BC73621}"/>
    <cellStyle name="Cálculo 2 6 2 4 36 2" xfId="28885" xr:uid="{203ADDF8-A4BE-49A5-8A07-0D5EDD5D852F}"/>
    <cellStyle name="Cálculo 2 6 2 4 36 3" xfId="45907" xr:uid="{7378AD8A-DCF6-4264-9CF1-3BE3F3D90573}"/>
    <cellStyle name="Cálculo 2 6 2 4 37" xfId="12193" xr:uid="{83F1ACFE-BAA4-4AA4-A36D-7019ED45299F}"/>
    <cellStyle name="Cálculo 2 6 2 4 37 2" xfId="29448" xr:uid="{EDFD4FC9-515C-4B8C-BD12-9E4A7032E904}"/>
    <cellStyle name="Cálculo 2 6 2 4 37 3" xfId="46318" xr:uid="{1C78E95A-029B-48DB-99FD-4CB2A67246AB}"/>
    <cellStyle name="Cálculo 2 6 2 4 38" xfId="12660" xr:uid="{8697742E-4EE8-49E0-8017-4640A797B8B7}"/>
    <cellStyle name="Cálculo 2 6 2 4 38 2" xfId="29915" xr:uid="{292808BF-074B-4EF7-BBBB-D827FBD62A7B}"/>
    <cellStyle name="Cálculo 2 6 2 4 38 3" xfId="46785" xr:uid="{FBE51D2E-5409-48F3-ADAB-79723C35FCAF}"/>
    <cellStyle name="Cálculo 2 6 2 4 39" xfId="12970" xr:uid="{19567259-4E09-477D-A5C2-2FB29269174C}"/>
    <cellStyle name="Cálculo 2 6 2 4 39 2" xfId="30225" xr:uid="{CF1AB567-F7F5-488A-AB31-895F02F6DE70}"/>
    <cellStyle name="Cálculo 2 6 2 4 39 3" xfId="47095" xr:uid="{28F8A7EA-2746-4E11-A550-B72CFE2D76A4}"/>
    <cellStyle name="Cálculo 2 6 2 4 4" xfId="1904" xr:uid="{CE951F43-493C-42C9-808D-5BF24EB4FB1F}"/>
    <cellStyle name="Cálculo 2 6 2 4 4 2" xfId="19159" xr:uid="{1C503A5C-1628-4D18-B903-7C0C1695E9C7}"/>
    <cellStyle name="Cálculo 2 6 2 4 4 3" xfId="36181" xr:uid="{FACECBE4-FD76-42A5-82AC-DD241D319024}"/>
    <cellStyle name="Cálculo 2 6 2 4 40" xfId="12288" xr:uid="{2EBFE1FD-A745-4EF0-9BFA-A3711C7692D2}"/>
    <cellStyle name="Cálculo 2 6 2 4 40 2" xfId="29543" xr:uid="{D3C5BE08-1097-41E3-9463-A0EB182EEC5B}"/>
    <cellStyle name="Cálculo 2 6 2 4 40 3" xfId="46413" xr:uid="{12717D13-BDA9-4EEF-B0E5-84A1EAA0BD7C}"/>
    <cellStyle name="Cálculo 2 6 2 4 41" xfId="12489" xr:uid="{BE01492F-E4B8-4C5A-83DF-F172BDB0E41E}"/>
    <cellStyle name="Cálculo 2 6 2 4 41 2" xfId="29744" xr:uid="{75D66FBC-0D1C-409C-A87F-9C41E3095A22}"/>
    <cellStyle name="Cálculo 2 6 2 4 41 3" xfId="46614" xr:uid="{C7D02C45-C2A5-47F5-9A15-2F37C5507456}"/>
    <cellStyle name="Cálculo 2 6 2 4 42" xfId="13910" xr:uid="{3897688A-241F-40C4-A56C-A389CBB0D589}"/>
    <cellStyle name="Cálculo 2 6 2 4 42 2" xfId="31165" xr:uid="{638E3D03-33B1-432F-BE16-61BEDDF2AC74}"/>
    <cellStyle name="Cálculo 2 6 2 4 42 3" xfId="48035" xr:uid="{2F80EADD-1A22-4E09-B657-9A455869014C}"/>
    <cellStyle name="Cálculo 2 6 2 4 43" xfId="14220" xr:uid="{B8DA6084-A3B7-4B77-9977-16F621665359}"/>
    <cellStyle name="Cálculo 2 6 2 4 43 2" xfId="31475" xr:uid="{4B79E98A-8BB7-469B-B360-DAA53B52DA5F}"/>
    <cellStyle name="Cálculo 2 6 2 4 43 3" xfId="48345" xr:uid="{41AA170E-ACE6-4CC0-96B2-BC626D01CE95}"/>
    <cellStyle name="Cálculo 2 6 2 4 44" xfId="13923" xr:uid="{5B2E90AF-CF04-48E1-9E1C-01BD2A6CA812}"/>
    <cellStyle name="Cálculo 2 6 2 4 44 2" xfId="31178" xr:uid="{83D5B2E7-18F2-4988-B6B5-F8CF5FE576BE}"/>
    <cellStyle name="Cálculo 2 6 2 4 44 3" xfId="48048" xr:uid="{2663A2BD-7A61-469B-8A06-700EABBFC60B}"/>
    <cellStyle name="Cálculo 2 6 2 4 45" xfId="14848" xr:uid="{49DB3A53-FC55-4806-A062-E696DBB0ED21}"/>
    <cellStyle name="Cálculo 2 6 2 4 45 2" xfId="32103" xr:uid="{BFF03B79-7348-43DF-BD52-05ABA49E2C95}"/>
    <cellStyle name="Cálculo 2 6 2 4 45 3" xfId="48973" xr:uid="{0AC2A323-5CA6-4428-B3AC-AAA46F2C880D}"/>
    <cellStyle name="Cálculo 2 6 2 4 46" xfId="15110" xr:uid="{C3B2464E-652E-45D6-98DB-EBEE4B4F9697}"/>
    <cellStyle name="Cálculo 2 6 2 4 46 2" xfId="32365" xr:uid="{2725C9B6-6679-44E7-90B8-407E30D1A873}"/>
    <cellStyle name="Cálculo 2 6 2 4 46 3" xfId="49235" xr:uid="{7DE4F0B8-5882-477E-A658-E185254C480C}"/>
    <cellStyle name="Cálculo 2 6 2 4 47" xfId="15419" xr:uid="{92986293-273E-4C51-A810-64076BED0097}"/>
    <cellStyle name="Cálculo 2 6 2 4 47 2" xfId="32674" xr:uid="{47405A95-4870-4D89-8F68-1CBEDB34EAAC}"/>
    <cellStyle name="Cálculo 2 6 2 4 47 3" xfId="49544" xr:uid="{D1B547DC-D877-46AA-9E09-7446297B1EE9}"/>
    <cellStyle name="Cálculo 2 6 2 4 48" xfId="15724" xr:uid="{213D95E3-F7B8-441F-A3C0-F6150675D8D8}"/>
    <cellStyle name="Cálculo 2 6 2 4 48 2" xfId="32979" xr:uid="{BCD90242-F84F-4378-A86B-B621BE52A729}"/>
    <cellStyle name="Cálculo 2 6 2 4 48 3" xfId="49849" xr:uid="{E84B7B48-28BD-4FBF-946D-B254C3F21145}"/>
    <cellStyle name="Cálculo 2 6 2 4 49" xfId="16020" xr:uid="{501E190B-937A-4938-A270-12389D17E18D}"/>
    <cellStyle name="Cálculo 2 6 2 4 49 2" xfId="33275" xr:uid="{461F4A57-2A7A-4733-B813-D82106EDAE07}"/>
    <cellStyle name="Cálculo 2 6 2 4 49 3" xfId="50145" xr:uid="{1880CF19-54B2-4CB3-91C7-16BE8888BAF9}"/>
    <cellStyle name="Cálculo 2 6 2 4 5" xfId="2217" xr:uid="{1ADBE05B-1E83-493C-BE11-EC61FE40D22B}"/>
    <cellStyle name="Cálculo 2 6 2 4 5 2" xfId="19472" xr:uid="{4E5F7C5C-FAC1-44C4-9C59-18B14DDC109C}"/>
    <cellStyle name="Cálculo 2 6 2 4 5 3" xfId="36494" xr:uid="{AACAF22C-E2FD-4C61-B95A-746FB13E2252}"/>
    <cellStyle name="Cálculo 2 6 2 4 50" xfId="16312" xr:uid="{A8B9CE94-8299-4ED0-BDDC-1B4655D0D341}"/>
    <cellStyle name="Cálculo 2 6 2 4 50 2" xfId="33567" xr:uid="{37EE8846-A1AF-4F8D-976A-2050A1E3E000}"/>
    <cellStyle name="Cálculo 2 6 2 4 50 3" xfId="50437" xr:uid="{8FA3DE7C-FF62-4E81-A887-B999CBCDA795}"/>
    <cellStyle name="Cálculo 2 6 2 4 51" xfId="16590" xr:uid="{B451DF0A-08FA-4292-BD87-64C351435E75}"/>
    <cellStyle name="Cálculo 2 6 2 4 51 2" xfId="33845" xr:uid="{C053EA5C-D494-4D36-B1EF-C00D5F2BD983}"/>
    <cellStyle name="Cálculo 2 6 2 4 51 3" xfId="50715" xr:uid="{0ECD6242-D3BB-456A-889A-4FF8D832132E}"/>
    <cellStyle name="Cálculo 2 6 2 4 52" xfId="16858" xr:uid="{165B3417-26CF-4503-8E73-5859088111BF}"/>
    <cellStyle name="Cálculo 2 6 2 4 52 2" xfId="34113" xr:uid="{4D2A2155-1F7D-431B-8B45-C27B45DC479B}"/>
    <cellStyle name="Cálculo 2 6 2 4 52 3" xfId="50983" xr:uid="{3E4BB974-29CE-47D9-9E96-03317AFEF127}"/>
    <cellStyle name="Cálculo 2 6 2 4 53" xfId="17110" xr:uid="{798E5F7A-7870-4C2C-8527-C4BD82FF0DA7}"/>
    <cellStyle name="Cálculo 2 6 2 4 53 2" xfId="34365" xr:uid="{BBC4C1FD-661F-49B9-AC4F-49DE00973255}"/>
    <cellStyle name="Cálculo 2 6 2 4 53 3" xfId="51235" xr:uid="{CAA37130-1132-4C80-8673-8CE6A42D0B57}"/>
    <cellStyle name="Cálculo 2 6 2 4 54" xfId="17347" xr:uid="{5A20EA17-C2F6-4A33-A517-815DE44C0FDC}"/>
    <cellStyle name="Cálculo 2 6 2 4 54 2" xfId="34602" xr:uid="{3E507083-75CF-42D3-BE92-E5B9715D6254}"/>
    <cellStyle name="Cálculo 2 6 2 4 54 3" xfId="51472" xr:uid="{8FEBEE6E-D5A9-459D-A9BB-935DEC5BF82F}"/>
    <cellStyle name="Cálculo 2 6 2 4 55" xfId="18053" xr:uid="{897137F0-4322-4432-855D-014DAB62FC6B}"/>
    <cellStyle name="Cálculo 2 6 2 4 56" xfId="35075" xr:uid="{EEE66A8C-2A35-4B26-8DF5-7CE56D035582}"/>
    <cellStyle name="Cálculo 2 6 2 4 6" xfId="2527" xr:uid="{703EA7F8-DA26-4E25-8040-0430610D53DE}"/>
    <cellStyle name="Cálculo 2 6 2 4 6 2" xfId="19782" xr:uid="{5317FEB1-652A-44D5-848C-196A0AA872A9}"/>
    <cellStyle name="Cálculo 2 6 2 4 6 3" xfId="36804" xr:uid="{9BD2F0E2-8AFD-408F-B90D-1CB4B621F5F6}"/>
    <cellStyle name="Cálculo 2 6 2 4 7" xfId="2836" xr:uid="{2B5644E5-8E98-47DB-8E6A-C76AD96755D4}"/>
    <cellStyle name="Cálculo 2 6 2 4 7 2" xfId="20091" xr:uid="{B39C3ED8-C3FC-4A74-961B-39EC783C36CC}"/>
    <cellStyle name="Cálculo 2 6 2 4 7 3" xfId="37113" xr:uid="{44D0A368-274C-442B-AFB9-167E34859E9C}"/>
    <cellStyle name="Cálculo 2 6 2 4 8" xfId="3142" xr:uid="{ABDF41A7-881C-4B3D-BBE6-C653A537A1FD}"/>
    <cellStyle name="Cálculo 2 6 2 4 8 2" xfId="20397" xr:uid="{D17C7864-A387-448F-B37E-F46C994BBAF5}"/>
    <cellStyle name="Cálculo 2 6 2 4 8 3" xfId="37419" xr:uid="{B86A027D-9AF4-444D-A49D-CE38803D0610}"/>
    <cellStyle name="Cálculo 2 6 2 4 9" xfId="3452" xr:uid="{5D035199-659B-471A-85DA-1A9C2F516DC6}"/>
    <cellStyle name="Cálculo 2 6 2 4 9 2" xfId="20707" xr:uid="{517C5160-9DE8-4363-B786-9D4159CC3602}"/>
    <cellStyle name="Cálculo 2 6 2 4 9 3" xfId="37729" xr:uid="{AA20B18B-6142-4DE2-B294-C4F355B1AD7E}"/>
    <cellStyle name="Cálculo 2 6 2 40" xfId="10049" xr:uid="{D9180190-9EBF-4B1F-AA11-2F43E7E5938F}"/>
    <cellStyle name="Cálculo 2 6 2 40 2" xfId="27304" xr:uid="{D143B30C-880B-451A-A1B2-897E81BDCC4A}"/>
    <cellStyle name="Cálculo 2 6 2 40 3" xfId="44326" xr:uid="{3AE8B999-C2F4-407B-864F-66FB32D5EB0B}"/>
    <cellStyle name="Cálculo 2 6 2 41" xfId="11876" xr:uid="{9E346131-48BA-45EC-B82B-8B0DB3DAF860}"/>
    <cellStyle name="Cálculo 2 6 2 41 2" xfId="29131" xr:uid="{F3491803-EC38-49C0-983B-216DD4418EBA}"/>
    <cellStyle name="Cálculo 2 6 2 41 3" xfId="46083" xr:uid="{A4650F4D-7C50-4D82-B3EC-B9292B896CFA}"/>
    <cellStyle name="Cálculo 2 6 2 42" xfId="12343" xr:uid="{E6779247-E2A5-44CD-9B1D-EBDCBE2AFC21}"/>
    <cellStyle name="Cálculo 2 6 2 42 2" xfId="29598" xr:uid="{03405D53-3734-4FC7-9BB1-DD29A634CE63}"/>
    <cellStyle name="Cálculo 2 6 2 42 3" xfId="46468" xr:uid="{1A85A81E-CC52-483F-9DEB-877FC960C59C}"/>
    <cellStyle name="Cálculo 2 6 2 43" xfId="11658" xr:uid="{EA9E1B90-C3CF-419B-8F9B-08E4DE04DA44}"/>
    <cellStyle name="Cálculo 2 6 2 43 2" xfId="28913" xr:uid="{AD072F93-34F2-49AB-81CA-90AE8EB07C67}"/>
    <cellStyle name="Cálculo 2 6 2 43 3" xfId="45930" xr:uid="{8E68BC3B-4C38-4D31-8269-645C984AFE18}"/>
    <cellStyle name="Cálculo 2 6 2 44" xfId="13087" xr:uid="{9F055CF2-FB1B-4CFB-B74B-4C5238328B0F}"/>
    <cellStyle name="Cálculo 2 6 2 44 2" xfId="30342" xr:uid="{FAF6DEC0-6006-4F4F-BBAD-9E27EA2DE810}"/>
    <cellStyle name="Cálculo 2 6 2 44 3" xfId="47212" xr:uid="{5F93FC05-16EF-4FB6-8F4F-1B9443AB8FD3}"/>
    <cellStyle name="Cálculo 2 6 2 45" xfId="13559" xr:uid="{C64FDE11-122A-4630-BFB7-FBEED89AF7F6}"/>
    <cellStyle name="Cálculo 2 6 2 45 2" xfId="30814" xr:uid="{25CF4439-9737-4451-A165-4E2DD6D49A6E}"/>
    <cellStyle name="Cálculo 2 6 2 45 3" xfId="47684" xr:uid="{4CC634BD-6C3B-49F6-91E4-F99CC4B76051}"/>
    <cellStyle name="Cálculo 2 6 2 46" xfId="13470" xr:uid="{6EC048FC-957C-48C2-BEE1-EEE985C53E53}"/>
    <cellStyle name="Cálculo 2 6 2 46 2" xfId="30725" xr:uid="{A3E3A22B-B34D-4700-B58D-4B16E5EAE0CA}"/>
    <cellStyle name="Cálculo 2 6 2 46 3" xfId="47595" xr:uid="{A566D3FB-18D4-4612-B33B-D75F5BF9CB71}"/>
    <cellStyle name="Cálculo 2 6 2 47" xfId="13494" xr:uid="{ABD4D2AE-0813-4BA8-B8AD-538B47CE3E60}"/>
    <cellStyle name="Cálculo 2 6 2 47 2" xfId="30749" xr:uid="{FB401F80-E4F6-4182-ABF8-A1058DA2AAC3}"/>
    <cellStyle name="Cálculo 2 6 2 47 3" xfId="47619" xr:uid="{F00B9F01-2505-4ED2-B732-1607D385326F}"/>
    <cellStyle name="Cálculo 2 6 2 48" xfId="14492" xr:uid="{EBADF2CC-9D34-4340-9866-DD6D522860C8}"/>
    <cellStyle name="Cálculo 2 6 2 48 2" xfId="31747" xr:uid="{947CAC7F-894D-4C83-B11F-E4AB39BA71A7}"/>
    <cellStyle name="Cálculo 2 6 2 48 3" xfId="48617" xr:uid="{22486706-F1F6-4B2C-AD8C-373441535ABB}"/>
    <cellStyle name="Cálculo 2 6 2 49" xfId="14019" xr:uid="{7DC3A70F-EBE3-4ABE-8239-9144F33D2457}"/>
    <cellStyle name="Cálculo 2 6 2 49 2" xfId="31274" xr:uid="{6230B540-6910-4084-AF05-CBB41755AAA1}"/>
    <cellStyle name="Cálculo 2 6 2 49 3" xfId="48144" xr:uid="{0FAD048C-0183-4CA6-A979-EBA3B5B3174B}"/>
    <cellStyle name="Cálculo 2 6 2 5" xfId="481" xr:uid="{6F9F3C75-8BC7-49B5-AD75-41A1EFA284F0}"/>
    <cellStyle name="Cálculo 2 6 2 5 2" xfId="17736" xr:uid="{9CC5FDC0-DE80-4FF8-9ABF-8885A37BB9F4}"/>
    <cellStyle name="Cálculo 2 6 2 5 3" xfId="34840" xr:uid="{DFD8E8FB-BF9A-4A99-81D9-39C9144DD77A}"/>
    <cellStyle name="Cálculo 2 6 2 50" xfId="14625" xr:uid="{ACBEDA3B-60DE-4DB6-BD96-E2AE98073CEE}"/>
    <cellStyle name="Cálculo 2 6 2 50 2" xfId="31880" xr:uid="{C95F43FB-B952-4E1E-8CF7-4002973D1E93}"/>
    <cellStyle name="Cálculo 2 6 2 50 3" xfId="48750" xr:uid="{AF7F3C36-B1AA-462A-8D53-B500133EE9DA}"/>
    <cellStyle name="Cálculo 2 6 2 51" xfId="14677" xr:uid="{A2CC0D85-1336-43AB-9C63-CBA3F9AA5DA0}"/>
    <cellStyle name="Cálculo 2 6 2 51 2" xfId="31932" xr:uid="{FD9917DF-358F-462A-8841-A9E7AE1F8E9C}"/>
    <cellStyle name="Cálculo 2 6 2 51 3" xfId="48802" xr:uid="{1A1FF546-5BB7-4A95-BA65-8B65454C3956}"/>
    <cellStyle name="Cálculo 2 6 2 52" xfId="14907" xr:uid="{C845DC69-1FB7-4AED-9714-E9455EBF04D5}"/>
    <cellStyle name="Cálculo 2 6 2 52 2" xfId="32162" xr:uid="{FE71749B-6705-495E-9FC9-DC634211A2B9}"/>
    <cellStyle name="Cálculo 2 6 2 52 3" xfId="49032" xr:uid="{38D942DA-23D2-4EEE-B30F-64725645B0C7}"/>
    <cellStyle name="Cálculo 2 6 2 53" xfId="14484" xr:uid="{747C6E91-7C17-47A8-9898-6268A48D0353}"/>
    <cellStyle name="Cálculo 2 6 2 53 2" xfId="31739" xr:uid="{C48617D6-DD35-4849-9ABF-9575502797A2}"/>
    <cellStyle name="Cálculo 2 6 2 53 3" xfId="48609" xr:uid="{6658F769-AB0A-4924-A3CB-AE5C4068BC38}"/>
    <cellStyle name="Cálculo 2 6 2 54" xfId="15599" xr:uid="{F24110C3-31DF-4B44-8DDB-F223318BA5B7}"/>
    <cellStyle name="Cálculo 2 6 2 54 2" xfId="32854" xr:uid="{4CCB02D4-2F75-4CEF-8E2C-4489FB8E21EE}"/>
    <cellStyle name="Cálculo 2 6 2 54 3" xfId="49724" xr:uid="{185612B8-B15D-457B-BE67-BAAF82240724}"/>
    <cellStyle name="Cálculo 2 6 2 55" xfId="15895" xr:uid="{D275BF4D-8F9D-4900-B023-0FFD541EB5A7}"/>
    <cellStyle name="Cálculo 2 6 2 55 2" xfId="33150" xr:uid="{1D5F267E-2EF5-4DE0-9104-06F60089E076}"/>
    <cellStyle name="Cálculo 2 6 2 55 3" xfId="50020" xr:uid="{8F05B92C-B21A-41E4-A186-92DE920E083D}"/>
    <cellStyle name="Cálculo 2 6 2 56" xfId="16187" xr:uid="{23C555DE-ABD3-437E-B99C-1BDB28237EA4}"/>
    <cellStyle name="Cálculo 2 6 2 56 2" xfId="33442" xr:uid="{8E307613-F686-47CF-8E53-D419D8B92373}"/>
    <cellStyle name="Cálculo 2 6 2 56 3" xfId="50312" xr:uid="{62AE55BB-7F8E-4EC8-826C-5667AE92E6C4}"/>
    <cellStyle name="Cálculo 2 6 2 57" xfId="16465" xr:uid="{BC1DF071-E209-4170-A8F6-C6491C17E862}"/>
    <cellStyle name="Cálculo 2 6 2 57 2" xfId="33720" xr:uid="{F1D495E0-1322-4800-9ED9-8D0F98450A7C}"/>
    <cellStyle name="Cálculo 2 6 2 57 3" xfId="50590" xr:uid="{8A8C1ABC-B498-4C25-BB8A-8E22A019D02B}"/>
    <cellStyle name="Cálculo 2 6 2 58" xfId="16404" xr:uid="{A0729E86-C5C0-42F6-92BF-28A80A8FE3B1}"/>
    <cellStyle name="Cálculo 2 6 2 58 2" xfId="33659" xr:uid="{22E13B3D-BD22-40A5-9626-2B7F3DE00644}"/>
    <cellStyle name="Cálculo 2 6 2 58 3" xfId="50529" xr:uid="{0925789E-D0D2-4C17-8C6D-D8BA3EEBA89A}"/>
    <cellStyle name="Cálculo 2 6 2 59" xfId="17498" xr:uid="{B9924CF9-76A2-4734-A9C8-13DF750401DE}"/>
    <cellStyle name="Cálculo 2 6 2 6" xfId="940" xr:uid="{6F8E9805-E048-457F-9228-FA3D392D522F}"/>
    <cellStyle name="Cálculo 2 6 2 6 2" xfId="18195" xr:uid="{080DDBE7-B210-4C2E-B502-1D91847C87F1}"/>
    <cellStyle name="Cálculo 2 6 2 6 3" xfId="35217" xr:uid="{90908E49-598F-4643-ADA8-258ED6F71B2C}"/>
    <cellStyle name="Cálculo 2 6 2 60" xfId="34678" xr:uid="{3651F84D-FBF2-4521-BA88-F59F85C4C7EB}"/>
    <cellStyle name="Cálculo 2 6 2 7" xfId="331" xr:uid="{F14BFBF6-8B9C-47CA-AA4F-99DAFB74DC67}"/>
    <cellStyle name="Cálculo 2 6 2 7 2" xfId="17586" xr:uid="{47239A69-3D97-4FAC-A8A3-0A34A8E9E9BE}"/>
    <cellStyle name="Cálculo 2 6 2 7 3" xfId="34750" xr:uid="{5E38B035-98E1-40AD-97CD-C7AC41242D90}"/>
    <cellStyle name="Cálculo 2 6 2 8" xfId="1587" xr:uid="{C418FCCD-B171-4CAB-8F3E-D7B03E5221FF}"/>
    <cellStyle name="Cálculo 2 6 2 8 2" xfId="18842" xr:uid="{2E983160-6845-454F-9A7B-6A9EE05DF9A6}"/>
    <cellStyle name="Cálculo 2 6 2 8 3" xfId="35864" xr:uid="{DB179966-3E97-497C-A504-81223583A66E}"/>
    <cellStyle name="Cálculo 2 6 2 9" xfId="1301" xr:uid="{6D331705-CC83-4461-B984-4FD60D5079ED}"/>
    <cellStyle name="Cálculo 2 6 2 9 2" xfId="18556" xr:uid="{018CD3AB-3389-4170-8956-EEDD2CA1D248}"/>
    <cellStyle name="Cálculo 2 6 2 9 3" xfId="35578" xr:uid="{DAC62E05-283E-447E-A920-891E0A7FC008}"/>
    <cellStyle name="Cálculo 2 6 20" xfId="3843" xr:uid="{7E6EFDDD-356E-450B-A9FC-5F6A21CCBB8B}"/>
    <cellStyle name="Cálculo 2 6 20 2" xfId="21098" xr:uid="{A8CF58A2-D85B-48A9-9753-B7F3B0B83AF8}"/>
    <cellStyle name="Cálculo 2 6 20 3" xfId="38120" xr:uid="{D374ED87-95C7-40F2-8133-05CEA8E3CDCB}"/>
    <cellStyle name="Cálculo 2 6 21" xfId="4124" xr:uid="{A27F5E83-1C4A-4958-887F-8014326944CA}"/>
    <cellStyle name="Cálculo 2 6 21 2" xfId="21379" xr:uid="{C3A4DBC9-7BDF-4B0A-A0A3-57A63FA83E4B}"/>
    <cellStyle name="Cálculo 2 6 21 3" xfId="38401" xr:uid="{DD2B5A09-796D-4CD9-AAC6-4F122C41F58E}"/>
    <cellStyle name="Cálculo 2 6 22" xfId="5913" xr:uid="{63FC163B-41DF-45BA-8AC4-8C34631649BA}"/>
    <cellStyle name="Cálculo 2 6 22 2" xfId="23168" xr:uid="{575CE9BB-8C7D-4916-9ED5-72953058AC15}"/>
    <cellStyle name="Cálculo 2 6 22 3" xfId="40190" xr:uid="{4BE26A61-1BC8-4D76-85A9-F18FCAEB35C0}"/>
    <cellStyle name="Cálculo 2 6 23" xfId="5894" xr:uid="{ABBD6C36-DFD5-4C22-B3BE-D5A5865C9170}"/>
    <cellStyle name="Cálculo 2 6 23 2" xfId="23149" xr:uid="{FE4FD02C-BCAC-4CFB-908F-352E46433985}"/>
    <cellStyle name="Cálculo 2 6 23 3" xfId="40171" xr:uid="{F81C5DDA-4B7F-464E-8EB2-42E70233D2EA}"/>
    <cellStyle name="Cálculo 2 6 24" xfId="4453" xr:uid="{1699D4F3-A33B-454F-B30B-D8C6732F8EA5}"/>
    <cellStyle name="Cálculo 2 6 24 2" xfId="21708" xr:uid="{DE621DE6-8DBB-4CB8-B4E4-DFF019DF16B5}"/>
    <cellStyle name="Cálculo 2 6 24 3" xfId="38730" xr:uid="{352CCA16-81BC-47BC-9FC7-C050AE58F43F}"/>
    <cellStyle name="Cálculo 2 6 25" xfId="5646" xr:uid="{C299BBC9-48B6-446E-9AD1-CA43D0679C88}"/>
    <cellStyle name="Cálculo 2 6 25 2" xfId="22901" xr:uid="{0630A8A8-0371-4656-9745-1556E5E4EC1A}"/>
    <cellStyle name="Cálculo 2 6 25 3" xfId="39923" xr:uid="{59D96D59-C1F2-4BBA-8090-073E1D147E04}"/>
    <cellStyle name="Cálculo 2 6 26" xfId="5864" xr:uid="{80D08201-ABD4-40DB-A93C-1C91A7443966}"/>
    <cellStyle name="Cálculo 2 6 26 2" xfId="23119" xr:uid="{436981FE-A10C-4B1E-BA89-D8AEB2CD112D}"/>
    <cellStyle name="Cálculo 2 6 26 3" xfId="40141" xr:uid="{FA6863FB-D8F4-44E2-9698-DB403A0DE7BA}"/>
    <cellStyle name="Cálculo 2 6 27" xfId="6966" xr:uid="{04BC8283-ED5A-47E4-90CA-C987B88C666D}"/>
    <cellStyle name="Cálculo 2 6 27 2" xfId="24221" xr:uid="{6A0627D0-C0CD-43B4-B186-A4DA537873B7}"/>
    <cellStyle name="Cálculo 2 6 27 3" xfId="41243" xr:uid="{E5076CD7-4D2E-4210-926D-C9A6295D0F4E}"/>
    <cellStyle name="Cálculo 2 6 28" xfId="7275" xr:uid="{AB2A8B1A-0C88-4854-AB6D-510D94A7AE50}"/>
    <cellStyle name="Cálculo 2 6 28 2" xfId="24530" xr:uid="{8F724A82-7AFD-4DF0-BEC1-9F26C7F8700A}"/>
    <cellStyle name="Cálculo 2 6 28 3" xfId="41552" xr:uid="{FCB33A30-CC2B-4021-AE09-2AE34F4A538C}"/>
    <cellStyle name="Cálculo 2 6 29" xfId="7585" xr:uid="{70C9A429-1353-49B0-82C4-5400E1482AB8}"/>
    <cellStyle name="Cálculo 2 6 29 2" xfId="24840" xr:uid="{6D45C2FF-011C-4100-B700-A919F57BB8CE}"/>
    <cellStyle name="Cálculo 2 6 29 3" xfId="41862" xr:uid="{61EB6536-467C-4E67-981D-8A339D6C9393}"/>
    <cellStyle name="Cálculo 2 6 3" xfId="591" xr:uid="{D2E33FF4-88BE-47C0-BA5C-E59DC51664FE}"/>
    <cellStyle name="Cálculo 2 6 3 10" xfId="3555" xr:uid="{32316DFE-A652-4448-98B8-8AF41F68BCE6}"/>
    <cellStyle name="Cálculo 2 6 3 10 2" xfId="20810" xr:uid="{5AC88F8B-B64A-4400-8AC1-23011CD643FE}"/>
    <cellStyle name="Cálculo 2 6 3 10 3" xfId="37832" xr:uid="{187F9947-076D-47F2-B027-12878FFD4A62}"/>
    <cellStyle name="Cálculo 2 6 3 11" xfId="3861" xr:uid="{53B45D4F-CFA6-44A3-8A7A-FF202B966A94}"/>
    <cellStyle name="Cálculo 2 6 3 11 2" xfId="21116" xr:uid="{E7D298F5-597F-4FEE-AD81-DAB29DA0DF3B}"/>
    <cellStyle name="Cálculo 2 6 3 11 3" xfId="38138" xr:uid="{1C025F1B-DF96-43C0-A2A2-AF14C703086D}"/>
    <cellStyle name="Cálculo 2 6 3 12" xfId="4165" xr:uid="{8F43A938-F515-438D-98E5-E4887C303E26}"/>
    <cellStyle name="Cálculo 2 6 3 12 2" xfId="21420" xr:uid="{20E19534-2F4A-4FAD-84E8-C8D167A72992}"/>
    <cellStyle name="Cálculo 2 6 3 12 3" xfId="38442" xr:uid="{59853619-752F-4F53-9E0B-545CE2603D15}"/>
    <cellStyle name="Cálculo 2 6 3 13" xfId="4467" xr:uid="{37652373-4205-481B-BD08-CA1B3238B713}"/>
    <cellStyle name="Cálculo 2 6 3 13 2" xfId="21722" xr:uid="{F62E6F2E-D23B-41A1-AFEC-270849221039}"/>
    <cellStyle name="Cálculo 2 6 3 13 3" xfId="38744" xr:uid="{45048192-5A5D-4439-B252-748AD707A78A}"/>
    <cellStyle name="Cálculo 2 6 3 14" xfId="4764" xr:uid="{78B175D0-ED90-4C23-804E-553A2F383339}"/>
    <cellStyle name="Cálculo 2 6 3 14 2" xfId="22019" xr:uid="{7BC9D365-8E90-4AAE-A095-9F2FC3066918}"/>
    <cellStyle name="Cálculo 2 6 3 14 3" xfId="39041" xr:uid="{174F3E5A-FBC3-4B9F-AE33-94823639B1D4}"/>
    <cellStyle name="Cálculo 2 6 3 15" xfId="5057" xr:uid="{DD09A2B9-B81C-482A-84E4-A39296768C77}"/>
    <cellStyle name="Cálculo 2 6 3 15 2" xfId="22312" xr:uid="{70BDC65A-40B3-45AE-83C6-B12586D9AEFE}"/>
    <cellStyle name="Cálculo 2 6 3 15 3" xfId="39334" xr:uid="{BA06FC4B-FFF4-4D24-A182-F07C3E7E1827}"/>
    <cellStyle name="Cálculo 2 6 3 16" xfId="5427" xr:uid="{5E4341E4-B415-4961-BF85-66B81EDEDD70}"/>
    <cellStyle name="Cálculo 2 6 3 16 2" xfId="22682" xr:uid="{1FE0A1F9-6AE4-4E51-9042-25274D2BFDF3}"/>
    <cellStyle name="Cálculo 2 6 3 16 3" xfId="39704" xr:uid="{E5F928BF-3697-4CBE-83BA-CB171A40BBC4}"/>
    <cellStyle name="Cálculo 2 6 3 17" xfId="5920" xr:uid="{9D8B0850-6B28-4524-A49C-15D286C338E2}"/>
    <cellStyle name="Cálculo 2 6 3 17 2" xfId="23175" xr:uid="{592C9758-90F7-4821-93CC-F049904EF606}"/>
    <cellStyle name="Cálculo 2 6 3 17 3" xfId="40197" xr:uid="{548351DA-82C3-4FC1-91A7-6A19D69C8F1C}"/>
    <cellStyle name="Cálculo 2 6 3 18" xfId="6058" xr:uid="{F5FC7F80-CDAD-4C6A-A020-0EBF1EAC2B77}"/>
    <cellStyle name="Cálculo 2 6 3 18 2" xfId="23313" xr:uid="{F177F9E8-D6BC-4FB9-B57C-433D46DC187C}"/>
    <cellStyle name="Cálculo 2 6 3 18 3" xfId="40335" xr:uid="{2A945BB2-9FCD-449D-8C8A-F21AC9867509}"/>
    <cellStyle name="Cálculo 2 6 3 19" xfId="6373" xr:uid="{C705C132-5666-46E1-8B3C-5146AE3859BF}"/>
    <cellStyle name="Cálculo 2 6 3 19 2" xfId="23628" xr:uid="{CF75E074-DDBD-43AB-A1F4-2FEF570C2BAF}"/>
    <cellStyle name="Cálculo 2 6 3 19 3" xfId="40650" xr:uid="{923361C0-0A11-4BAB-A46A-2BA1B33C94DC}"/>
    <cellStyle name="Cálculo 2 6 3 2" xfId="1046" xr:uid="{12E45366-8FA6-41D5-91F8-D5E2A9A81F5B}"/>
    <cellStyle name="Cálculo 2 6 3 2 2" xfId="18301" xr:uid="{B25798DA-B8F7-418C-98B7-BF35C3A56854}"/>
    <cellStyle name="Cálculo 2 6 3 2 3" xfId="35323" xr:uid="{385DD18D-0C30-4670-9B21-6747461EE4CD}"/>
    <cellStyle name="Cálculo 2 6 3 20" xfId="6688" xr:uid="{BF0856D5-A0A8-4EF9-8953-112D1C8BF056}"/>
    <cellStyle name="Cálculo 2 6 3 20 2" xfId="23943" xr:uid="{1768DEE0-0594-48E9-A313-1E4933654E7E}"/>
    <cellStyle name="Cálculo 2 6 3 20 3" xfId="40965" xr:uid="{C871E0F5-CF63-4C4D-B46B-8246B5174C40}"/>
    <cellStyle name="Cálculo 2 6 3 21" xfId="7000" xr:uid="{C404FE8B-1986-49AD-BF79-62F106557874}"/>
    <cellStyle name="Cálculo 2 6 3 21 2" xfId="24255" xr:uid="{0CE07093-AC8F-40C2-A35F-1A8DE169AC48}"/>
    <cellStyle name="Cálculo 2 6 3 21 3" xfId="41277" xr:uid="{58100718-51DF-4412-B080-668EC4BB09D6}"/>
    <cellStyle name="Cálculo 2 6 3 22" xfId="7309" xr:uid="{35FB4FED-7780-486E-B0CE-16EA9D353B49}"/>
    <cellStyle name="Cálculo 2 6 3 22 2" xfId="24564" xr:uid="{B215C130-87B4-47FB-8C0D-3174948DED2A}"/>
    <cellStyle name="Cálculo 2 6 3 22 3" xfId="41586" xr:uid="{5A53F02E-D0FF-4C16-97F6-12F87030E68B}"/>
    <cellStyle name="Cálculo 2 6 3 23" xfId="7619" xr:uid="{F3BBE973-5E18-49E7-8D2B-F11079885502}"/>
    <cellStyle name="Cálculo 2 6 3 23 2" xfId="24874" xr:uid="{C8CAE23A-3366-48A8-B30B-F93D8D659303}"/>
    <cellStyle name="Cálculo 2 6 3 23 3" xfId="41896" xr:uid="{88D3916E-35BA-467D-BABB-7E3DAF85A535}"/>
    <cellStyle name="Cálculo 2 6 3 24" xfId="7929" xr:uid="{E223AB31-20FD-4554-9745-F606760D591D}"/>
    <cellStyle name="Cálculo 2 6 3 24 2" xfId="25184" xr:uid="{562FB373-949F-4AFA-A505-81897121969F}"/>
    <cellStyle name="Cálculo 2 6 3 24 3" xfId="42206" xr:uid="{F4F0C925-55AB-46B6-9F60-DD2465C44B08}"/>
    <cellStyle name="Cálculo 2 6 3 25" xfId="8242" xr:uid="{336168CC-2A93-4E94-9F1C-99A3F5C58DF8}"/>
    <cellStyle name="Cálculo 2 6 3 25 2" xfId="25497" xr:uid="{708B67E8-A874-4B29-B023-32A2FC0B8C86}"/>
    <cellStyle name="Cálculo 2 6 3 25 3" xfId="42519" xr:uid="{9B70B63F-C5B1-4C95-8AAB-85DE7FF4D66B}"/>
    <cellStyle name="Cálculo 2 6 3 26" xfId="8552" xr:uid="{D70DE392-518F-4B95-89BA-AF3E0C8AE95C}"/>
    <cellStyle name="Cálculo 2 6 3 26 2" xfId="25807" xr:uid="{98D4EDCA-3ECA-431A-983A-B8D76956F0C2}"/>
    <cellStyle name="Cálculo 2 6 3 26 3" xfId="42829" xr:uid="{E7210149-7FD4-4408-8A5D-DA56422830A3}"/>
    <cellStyle name="Cálculo 2 6 3 27" xfId="8860" xr:uid="{BC747705-9766-4F46-9384-EF5F7831E663}"/>
    <cellStyle name="Cálculo 2 6 3 27 2" xfId="26115" xr:uid="{94E7DB27-D5F6-4C72-8138-C4E6C094170F}"/>
    <cellStyle name="Cálculo 2 6 3 27 3" xfId="43137" xr:uid="{7143819D-C472-423B-9E2D-46B6B5E8BE27}"/>
    <cellStyle name="Cálculo 2 6 3 28" xfId="8879" xr:uid="{4AC8DAE1-4F49-475E-AE57-8B763DE5218A}"/>
    <cellStyle name="Cálculo 2 6 3 28 2" xfId="26134" xr:uid="{6B325B9B-133D-4993-A9AC-BA8863E43A5F}"/>
    <cellStyle name="Cálculo 2 6 3 28 3" xfId="43156" xr:uid="{86775D89-BB54-4262-B497-C093AB791B94}"/>
    <cellStyle name="Cálculo 2 6 3 29" xfId="9484" xr:uid="{35B57BA5-1140-4F6F-BEEF-4049AA8411D5}"/>
    <cellStyle name="Cálculo 2 6 3 29 2" xfId="26739" xr:uid="{C10E4F4C-F523-4FCE-952D-9402D831B734}"/>
    <cellStyle name="Cálculo 2 6 3 29 3" xfId="43761" xr:uid="{FE4CC268-96B1-4AE6-BCC6-C678A80A7035}"/>
    <cellStyle name="Cálculo 2 6 3 3" xfId="1345" xr:uid="{EA3C4DD9-E5DF-4254-8865-B70BE3368DEC}"/>
    <cellStyle name="Cálculo 2 6 3 3 2" xfId="18600" xr:uid="{B10021F8-7811-42B5-87C0-212749D3FDE3}"/>
    <cellStyle name="Cálculo 2 6 3 3 3" xfId="35622" xr:uid="{A4D628A0-89F8-4AAA-9D24-64CB738C7DAD}"/>
    <cellStyle name="Cálculo 2 6 3 30" xfId="9783" xr:uid="{8C9192F3-BF8C-43C1-80D0-A4395B613B0F}"/>
    <cellStyle name="Cálculo 2 6 3 30 2" xfId="27038" xr:uid="{5CC9B1C3-6918-4AB9-A474-96324E7623DD}"/>
    <cellStyle name="Cálculo 2 6 3 30 3" xfId="44060" xr:uid="{976717FB-BA79-46DE-9FCC-EFA21AD87077}"/>
    <cellStyle name="Cálculo 2 6 3 31" xfId="10081" xr:uid="{6B045CE6-6592-4884-AA27-AAE5D9CF6612}"/>
    <cellStyle name="Cálculo 2 6 3 31 2" xfId="27336" xr:uid="{1D3F5C8F-CBC6-439E-BFA0-7E30BE518175}"/>
    <cellStyle name="Cálculo 2 6 3 31 3" xfId="44358" xr:uid="{F649E562-DD07-4420-A4F4-3C86E8C49884}"/>
    <cellStyle name="Cálculo 2 6 3 32" xfId="10375" xr:uid="{ADE7DF35-21CF-4F61-BD52-6CAB76FC929A}"/>
    <cellStyle name="Cálculo 2 6 3 32 2" xfId="27630" xr:uid="{62EE3DDB-7F13-4733-920B-E1EAA3A072C5}"/>
    <cellStyle name="Cálculo 2 6 3 32 3" xfId="44652" xr:uid="{DD94F131-3B24-4E75-8B5A-9B9F491CBB31}"/>
    <cellStyle name="Cálculo 2 6 3 33" xfId="10666" xr:uid="{DF3334FD-3BB2-4AAE-994E-5E4105E43A20}"/>
    <cellStyle name="Cálculo 2 6 3 33 2" xfId="27921" xr:uid="{C05382F5-B77F-4A7E-8B64-A19291528B94}"/>
    <cellStyle name="Cálculo 2 6 3 33 3" xfId="44943" xr:uid="{4043FFCF-0587-47F7-9226-C1849D9C4126}"/>
    <cellStyle name="Cálculo 2 6 3 34" xfId="10951" xr:uid="{3A03083A-1148-4232-9767-CD34E01BC08F}"/>
    <cellStyle name="Cálculo 2 6 3 34 2" xfId="28206" xr:uid="{B4060688-AF74-4068-BD4B-05C713DA4152}"/>
    <cellStyle name="Cálculo 2 6 3 34 3" xfId="45228" xr:uid="{C845BEE1-90F1-40E2-9097-E356A284AFD3}"/>
    <cellStyle name="Cálculo 2 6 3 35" xfId="11218" xr:uid="{DCCF4A89-CDD4-4723-8CF6-F1693DF9FACC}"/>
    <cellStyle name="Cálculo 2 6 3 35 2" xfId="28473" xr:uid="{32F6B300-6592-48B1-A225-EFE480ACED07}"/>
    <cellStyle name="Cálculo 2 6 3 35 3" xfId="45495" xr:uid="{5C76FF17-CD69-41ED-881F-4FBFECB4A6B9}"/>
    <cellStyle name="Cálculo 2 6 3 36" xfId="11467" xr:uid="{A2B53C43-6DE6-4529-95BE-D1E466F1148B}"/>
    <cellStyle name="Cálculo 2 6 3 36 2" xfId="28722" xr:uid="{7695118B-24CF-4862-B9B6-7C8017F8C2F1}"/>
    <cellStyle name="Cálculo 2 6 3 36 3" xfId="45744" xr:uid="{C7978B5B-32B4-460B-A31A-92489CBAA864}"/>
    <cellStyle name="Cálculo 2 6 3 37" xfId="11986" xr:uid="{DB07ED70-637D-4F4F-BCD0-78FC43F29139}"/>
    <cellStyle name="Cálculo 2 6 3 37 2" xfId="29241" xr:uid="{78D1AEA3-D38E-435F-9937-ECC8219EFABF}"/>
    <cellStyle name="Cálculo 2 6 3 37 3" xfId="46155" xr:uid="{F88E0878-7349-4748-BC22-4EF7C14C45EB}"/>
    <cellStyle name="Cálculo 2 6 3 38" xfId="12453" xr:uid="{379A9FAF-65F1-4440-AEAB-A9D39A0C70BE}"/>
    <cellStyle name="Cálculo 2 6 3 38 2" xfId="29708" xr:uid="{72D12B51-D9D6-4378-A772-E4F4DBF88CC2}"/>
    <cellStyle name="Cálculo 2 6 3 38 3" xfId="46578" xr:uid="{E0003009-1AFF-4FE5-9EEA-4BA6A5059212}"/>
    <cellStyle name="Cálculo 2 6 3 39" xfId="12763" xr:uid="{602984BB-F5CC-4A43-92F4-C582F401658A}"/>
    <cellStyle name="Cálculo 2 6 3 39 2" xfId="30018" xr:uid="{74F56662-B327-4781-9D06-FAE4264F40C9}"/>
    <cellStyle name="Cálculo 2 6 3 39 3" xfId="46888" xr:uid="{6C69CB5C-0ED2-417F-89E9-4B532544B1D6}"/>
    <cellStyle name="Cálculo 2 6 3 4" xfId="1697" xr:uid="{413B4B3A-C41F-4DC2-8909-101197FE6C69}"/>
    <cellStyle name="Cálculo 2 6 3 4 2" xfId="18952" xr:uid="{443BFD83-D3DF-4AF0-BBCD-BBC9B99FA90A}"/>
    <cellStyle name="Cálculo 2 6 3 4 3" xfId="35974" xr:uid="{8984FD94-3678-43A0-AA7D-40F67C28B65D}"/>
    <cellStyle name="Cálculo 2 6 3 40" xfId="12207" xr:uid="{11B1839F-AE79-4FED-B30F-24EAEC8335E9}"/>
    <cellStyle name="Cálculo 2 6 3 40 2" xfId="29462" xr:uid="{396B0AAD-65FE-4A9B-A6BD-99F9524C943E}"/>
    <cellStyle name="Cálculo 2 6 3 40 3" xfId="46332" xr:uid="{60D4A4F8-BA14-4E3A-9C3E-4E63F6702D6C}"/>
    <cellStyle name="Cálculo 2 6 3 41" xfId="12340" xr:uid="{D77EBC43-52AA-4FDF-AF81-6A7EB5DBEB3F}"/>
    <cellStyle name="Cálculo 2 6 3 41 2" xfId="29595" xr:uid="{E77CCAE9-C87F-4CCE-B79B-8FDA773593A4}"/>
    <cellStyle name="Cálculo 2 6 3 41 3" xfId="46465" xr:uid="{546B56E4-1358-4202-A910-B78843A91BE8}"/>
    <cellStyle name="Cálculo 2 6 3 42" xfId="13703" xr:uid="{AF179422-732B-43CB-A2D4-6509C63F8224}"/>
    <cellStyle name="Cálculo 2 6 3 42 2" xfId="30958" xr:uid="{ED69A123-D1C3-428F-B1E7-FFB95B86BA7F}"/>
    <cellStyle name="Cálculo 2 6 3 42 3" xfId="47828" xr:uid="{2B4583CA-E3FC-43C6-942C-11B48C664C6B}"/>
    <cellStyle name="Cálculo 2 6 3 43" xfId="14013" xr:uid="{3C84F556-565E-4A8D-A75E-AEF934148754}"/>
    <cellStyle name="Cálculo 2 6 3 43 2" xfId="31268" xr:uid="{D9291625-2690-423E-BA56-CA3276163E4F}"/>
    <cellStyle name="Cálculo 2 6 3 43 3" xfId="48138" xr:uid="{829709C2-C713-4147-8C93-41F315313648}"/>
    <cellStyle name="Cálculo 2 6 3 44" xfId="14088" xr:uid="{DD98E550-1A2B-4D3B-9B97-8AAAE18A9FAF}"/>
    <cellStyle name="Cálculo 2 6 3 44 2" xfId="31343" xr:uid="{B4088BDA-0FEF-4EA5-BCB2-2EB5A09C669E}"/>
    <cellStyle name="Cálculo 2 6 3 44 3" xfId="48213" xr:uid="{6CD00B41-E6DC-4538-B0D6-E8035CB06E6F}"/>
    <cellStyle name="Cálculo 2 6 3 45" xfId="14641" xr:uid="{3EC0FE8E-3AE7-422F-ADE0-B41B68BB376C}"/>
    <cellStyle name="Cálculo 2 6 3 45 2" xfId="31896" xr:uid="{F6B6C614-3F47-4F2F-A8CB-72A42BB8D192}"/>
    <cellStyle name="Cálculo 2 6 3 45 3" xfId="48766" xr:uid="{24AE3CD3-8318-4734-BA11-DE449A091EB7}"/>
    <cellStyle name="Cálculo 2 6 3 46" xfId="14903" xr:uid="{D1E3943A-7B72-4019-B6FC-CF56A07C4E3A}"/>
    <cellStyle name="Cálculo 2 6 3 46 2" xfId="32158" xr:uid="{BCBC258F-1706-4C8A-9FE6-F1D9E1691494}"/>
    <cellStyle name="Cálculo 2 6 3 46 3" xfId="49028" xr:uid="{34F74A50-250B-43FA-8817-0786C286C429}"/>
    <cellStyle name="Cálculo 2 6 3 47" xfId="15215" xr:uid="{4AE10998-FBF9-4F48-921D-8A8ADA5F2DD9}"/>
    <cellStyle name="Cálculo 2 6 3 47 2" xfId="32470" xr:uid="{066C7572-ABC9-4228-A5B9-BECFF69A1E8F}"/>
    <cellStyle name="Cálculo 2 6 3 47 3" xfId="49340" xr:uid="{C8EA6356-67EB-4EE0-919B-963E059A2A42}"/>
    <cellStyle name="Cálculo 2 6 3 48" xfId="15521" xr:uid="{CFA25379-5146-4456-8792-D43AA2F328EB}"/>
    <cellStyle name="Cálculo 2 6 3 48 2" xfId="32776" xr:uid="{CC6F3B0A-5BDF-43C8-A55B-CAA4F572A2D5}"/>
    <cellStyle name="Cálculo 2 6 3 48 3" xfId="49646" xr:uid="{F1612184-8E3F-40CA-A555-0A3E23D288B1}"/>
    <cellStyle name="Cálculo 2 6 3 49" xfId="15819" xr:uid="{F7B2E168-CBA0-40BA-82AC-A8AFD04C1C00}"/>
    <cellStyle name="Cálculo 2 6 3 49 2" xfId="33074" xr:uid="{1E159316-6629-4356-9980-F4E21620AF41}"/>
    <cellStyle name="Cálculo 2 6 3 49 3" xfId="49944" xr:uid="{95AB89AB-5C4B-455A-94D9-0632BFE691DB}"/>
    <cellStyle name="Cálculo 2 6 3 5" xfId="2010" xr:uid="{986CFD7F-0F76-4F6A-A5E4-4B8BEE5A3635}"/>
    <cellStyle name="Cálculo 2 6 3 5 2" xfId="19265" xr:uid="{6E71FA3E-5A23-4D88-8AD0-8B85A8444CAA}"/>
    <cellStyle name="Cálculo 2 6 3 5 3" xfId="36287" xr:uid="{FED42CF5-F469-484D-8A1B-7323EB26C1CF}"/>
    <cellStyle name="Cálculo 2 6 3 50" xfId="16114" xr:uid="{B5D6B039-DC79-4FB3-9D7B-E55E1A99AC40}"/>
    <cellStyle name="Cálculo 2 6 3 50 2" xfId="33369" xr:uid="{BA7E5F8A-27F5-4759-BCC7-0B3807B24443}"/>
    <cellStyle name="Cálculo 2 6 3 50 3" xfId="50239" xr:uid="{EF9FAF66-730D-4B16-AE73-774AD16F2D2B}"/>
    <cellStyle name="Cálculo 2 6 3 51" xfId="16399" xr:uid="{F091033B-654B-41A9-B6F5-191B2FBD5788}"/>
    <cellStyle name="Cálculo 2 6 3 51 2" xfId="33654" xr:uid="{49111D84-4911-463C-9B61-73B3AAC347D2}"/>
    <cellStyle name="Cálculo 2 6 3 51 3" xfId="50524" xr:uid="{90C6AD2D-FE98-4942-9C5F-CC78A9294021}"/>
    <cellStyle name="Cálculo 2 6 3 52" xfId="16672" xr:uid="{1B28ABCE-46BB-4804-93FE-A86A6C92A573}"/>
    <cellStyle name="Cálculo 2 6 3 52 2" xfId="33927" xr:uid="{FD5CC588-A299-44A2-A9E7-41043174ED7B}"/>
    <cellStyle name="Cálculo 2 6 3 52 3" xfId="50797" xr:uid="{03D52D85-7E4D-4A8F-9646-0B330D81F3AE}"/>
    <cellStyle name="Cálculo 2 6 3 53" xfId="16935" xr:uid="{ED63571D-8118-4DCF-B1F6-2772E61CB90F}"/>
    <cellStyle name="Cálculo 2 6 3 53 2" xfId="34190" xr:uid="{7D839623-4A38-4E5A-9179-0D2B7E34CEB1}"/>
    <cellStyle name="Cálculo 2 6 3 53 3" xfId="51060" xr:uid="{062BF94E-5AD8-449D-85BA-E6F2ACD42EC6}"/>
    <cellStyle name="Cálculo 2 6 3 54" xfId="17184" xr:uid="{A22FBCDC-302F-4895-AD9B-977471313796}"/>
    <cellStyle name="Cálculo 2 6 3 54 2" xfId="34439" xr:uid="{30159677-7AB1-49DF-8885-1B235B0CD753}"/>
    <cellStyle name="Cálculo 2 6 3 54 3" xfId="51309" xr:uid="{C21609F1-5ABE-436D-A3A7-604BB908B56B}"/>
    <cellStyle name="Cálculo 2 6 3 55" xfId="17846" xr:uid="{20F293AD-6CDB-4467-92E1-C0A6E663E060}"/>
    <cellStyle name="Cálculo 2 6 3 56" xfId="34912" xr:uid="{DCDE82A6-DF8E-420C-9DD5-35C3E84B61D6}"/>
    <cellStyle name="Cálculo 2 6 3 6" xfId="2320" xr:uid="{2983410D-EF5D-4F95-B7A0-9FEFF5570B80}"/>
    <cellStyle name="Cálculo 2 6 3 6 2" xfId="19575" xr:uid="{9E7E618D-B0DC-4C16-870E-EE8B198EEBC8}"/>
    <cellStyle name="Cálculo 2 6 3 6 3" xfId="36597" xr:uid="{CB2540DD-5775-4EC6-8DE8-6FEE830BC4E2}"/>
    <cellStyle name="Cálculo 2 6 3 7" xfId="2629" xr:uid="{FAEC75D8-8118-4095-B689-7667D68FF6D6}"/>
    <cellStyle name="Cálculo 2 6 3 7 2" xfId="19884" xr:uid="{AF8EA4DD-7B3E-425A-BB7B-7441B9BBCB09}"/>
    <cellStyle name="Cálculo 2 6 3 7 3" xfId="36906" xr:uid="{3F726DA5-2540-4AC7-BBCD-02836E0E3367}"/>
    <cellStyle name="Cálculo 2 6 3 8" xfId="2937" xr:uid="{8C1DDD5E-4EEB-4653-83A7-CB013C06CA65}"/>
    <cellStyle name="Cálculo 2 6 3 8 2" xfId="20192" xr:uid="{8149C6D8-CC30-4DF0-9C0C-F52905E82057}"/>
    <cellStyle name="Cálculo 2 6 3 8 3" xfId="37214" xr:uid="{76797B57-004B-427F-BBDD-281657BA1E21}"/>
    <cellStyle name="Cálculo 2 6 3 9" xfId="3245" xr:uid="{4385B851-4BCD-4B1A-A627-4629B863C6E1}"/>
    <cellStyle name="Cálculo 2 6 3 9 2" xfId="20500" xr:uid="{A75DFB1D-2C13-4CE9-A40E-589F221FB35D}"/>
    <cellStyle name="Cálculo 2 6 3 9 3" xfId="37522" xr:uid="{0670D178-96AB-42B1-A87D-5DE9AD66D04B}"/>
    <cellStyle name="Cálculo 2 6 30" xfId="6981" xr:uid="{61077906-1FD8-46F4-A1E5-634C585E3213}"/>
    <cellStyle name="Cálculo 2 6 30 2" xfId="24236" xr:uid="{E10F552D-1A78-4CEA-B054-1F017EEB3226}"/>
    <cellStyle name="Cálculo 2 6 30 3" xfId="41258" xr:uid="{4B6DF2E2-FA74-4EFF-8977-25DE254BE0AB}"/>
    <cellStyle name="Cálculo 2 6 31" xfId="8208" xr:uid="{201B51E3-42AC-43A4-A910-5E2E536651A9}"/>
    <cellStyle name="Cálculo 2 6 31 2" xfId="25463" xr:uid="{4E45AAAD-A192-414E-9ECA-214182D72A74}"/>
    <cellStyle name="Cálculo 2 6 31 3" xfId="42485" xr:uid="{65326F89-7B38-4C22-B128-5214A7C9FF3E}"/>
    <cellStyle name="Cálculo 2 6 32" xfId="8518" xr:uid="{17B4A2C5-6A25-4B50-B897-6658CA577161}"/>
    <cellStyle name="Cálculo 2 6 32 2" xfId="25773" xr:uid="{AD00837D-99CE-4EA9-9D15-47B5042D3254}"/>
    <cellStyle name="Cálculo 2 6 32 3" xfId="42795" xr:uid="{2C91249C-BC0A-45CA-AA11-B0DF8A6D261F}"/>
    <cellStyle name="Cálculo 2 6 33" xfId="8577" xr:uid="{BB049AE3-CBD4-4F4C-9FFA-630DB1A896B5}"/>
    <cellStyle name="Cálculo 2 6 33 2" xfId="25832" xr:uid="{81DD48F5-D482-475B-8F7F-4E797EB2E606}"/>
    <cellStyle name="Cálculo 2 6 33 3" xfId="42854" xr:uid="{B2708971-58BD-411B-8B97-03FE8183090B}"/>
    <cellStyle name="Cálculo 2 6 34" xfId="9239" xr:uid="{824BCD9F-EF46-4CFD-AB95-BB467CF2EA3C}"/>
    <cellStyle name="Cálculo 2 6 34 2" xfId="26494" xr:uid="{654CB2EA-E709-4A36-BA61-668847150252}"/>
    <cellStyle name="Cálculo 2 6 34 3" xfId="43516" xr:uid="{AFD8EB04-370D-42DB-AF9D-951737FD103E}"/>
    <cellStyle name="Cálculo 2 6 35" xfId="9450" xr:uid="{57E36ED8-D884-4275-B982-03C8F9E8AFBC}"/>
    <cellStyle name="Cálculo 2 6 35 2" xfId="26705" xr:uid="{3BDD80AA-6A71-47D4-8EDF-7595D3BE6096}"/>
    <cellStyle name="Cálculo 2 6 35 3" xfId="43727" xr:uid="{1827F78F-B08D-460A-B6EE-0F2CF612E9AF}"/>
    <cellStyle name="Cálculo 2 6 36" xfId="9751" xr:uid="{FA7DB64A-71B6-49E0-AFFB-DD4F8BC24336}"/>
    <cellStyle name="Cálculo 2 6 36 2" xfId="27006" xr:uid="{543A12BC-35F8-4F82-BD05-7B0B2055F382}"/>
    <cellStyle name="Cálculo 2 6 36 3" xfId="44028" xr:uid="{065FFE0F-6C42-4EFC-A9F6-CB63E895E7ED}"/>
    <cellStyle name="Cálculo 2 6 37" xfId="10051" xr:uid="{F0C9AB42-CB60-49EC-BF23-987A9468B1A1}"/>
    <cellStyle name="Cálculo 2 6 37 2" xfId="27306" xr:uid="{D77CC505-F5DF-4E71-9A35-72C4C50D5129}"/>
    <cellStyle name="Cálculo 2 6 37 3" xfId="44328" xr:uid="{34BFADAD-6F51-4CD2-8725-16ED310DCFF0}"/>
    <cellStyle name="Cálculo 2 6 38" xfId="9465" xr:uid="{50452327-8AB8-4907-875C-44B0112560B8}"/>
    <cellStyle name="Cálculo 2 6 38 2" xfId="26720" xr:uid="{CDAAF8D2-A380-4C83-84A7-087A75EA7B4C}"/>
    <cellStyle name="Cálculo 2 6 38 3" xfId="43742" xr:uid="{E6574F27-DED9-4EE4-908A-B7EA5F96113C}"/>
    <cellStyle name="Cálculo 2 6 39" xfId="9227" xr:uid="{0DB89BC1-CFA4-45EB-B95F-84FF849423F7}"/>
    <cellStyle name="Cálculo 2 6 39 2" xfId="26482" xr:uid="{3A064AC7-5841-4421-8460-785E11DDD138}"/>
    <cellStyle name="Cálculo 2 6 39 3" xfId="43504" xr:uid="{2E779728-EABD-47EB-AE96-DE48B4994BA3}"/>
    <cellStyle name="Cálculo 2 6 4" xfId="712" xr:uid="{06FD6416-AED4-4CEC-8A80-349CAB4425EF}"/>
    <cellStyle name="Cálculo 2 6 4 10" xfId="3674" xr:uid="{18C91257-7467-4B85-BA7E-8F0F9B31DEC2}"/>
    <cellStyle name="Cálculo 2 6 4 10 2" xfId="20929" xr:uid="{F295ED0F-AA9F-4852-92E0-70077444BB94}"/>
    <cellStyle name="Cálculo 2 6 4 10 3" xfId="37951" xr:uid="{108A4FB5-7468-4F9E-9D49-AF6260B339E6}"/>
    <cellStyle name="Cálculo 2 6 4 11" xfId="3981" xr:uid="{7B9BA904-76E3-4448-A2D5-4E5C87385491}"/>
    <cellStyle name="Cálculo 2 6 4 11 2" xfId="21236" xr:uid="{B9844278-6A50-4091-9D93-DCF93A49BE5A}"/>
    <cellStyle name="Cálculo 2 6 4 11 3" xfId="38258" xr:uid="{191E0CE0-D4BB-47F7-9DB4-BFB692E126BC}"/>
    <cellStyle name="Cálculo 2 6 4 12" xfId="4282" xr:uid="{64BF07D1-7E2E-4677-9901-9A9F3F3A5DB5}"/>
    <cellStyle name="Cálculo 2 6 4 12 2" xfId="21537" xr:uid="{5CDCF24E-08E4-4D45-B0CA-C2FEE80E1707}"/>
    <cellStyle name="Cálculo 2 6 4 12 3" xfId="38559" xr:uid="{AE0BA7B5-9D49-4A66-8EED-63B4F8E9BEE2}"/>
    <cellStyle name="Cálculo 2 6 4 13" xfId="4580" xr:uid="{4299AB12-A1A4-467A-84E3-21453CA6B546}"/>
    <cellStyle name="Cálculo 2 6 4 13 2" xfId="21835" xr:uid="{6DD78A6D-4885-4452-9B4A-9B11FED08989}"/>
    <cellStyle name="Cálculo 2 6 4 13 3" xfId="38857" xr:uid="{EFF94AA8-76F5-4110-95D0-C651B8491ED5}"/>
    <cellStyle name="Cálculo 2 6 4 14" xfId="4879" xr:uid="{63D1F8BE-F295-4FC4-AB3F-AE0719B7AB46}"/>
    <cellStyle name="Cálculo 2 6 4 14 2" xfId="22134" xr:uid="{789E973B-BC26-436B-A5E1-FC2958B56F5D}"/>
    <cellStyle name="Cálculo 2 6 4 14 3" xfId="39156" xr:uid="{12A78AD8-B19A-4A32-9344-F9CD944CC33C}"/>
    <cellStyle name="Cálculo 2 6 4 15" xfId="5161" xr:uid="{F1B91EB9-DEE4-4681-B72A-9DE3BAE84740}"/>
    <cellStyle name="Cálculo 2 6 4 15 2" xfId="22416" xr:uid="{B47202AD-B234-4BD6-9A5C-4F2A9BEBC567}"/>
    <cellStyle name="Cálculo 2 6 4 15 3" xfId="39438" xr:uid="{C3389DCB-CFF9-45EC-BBA6-598844F82E22}"/>
    <cellStyle name="Cálculo 2 6 4 16" xfId="5548" xr:uid="{57C4830D-071B-44F9-AEDC-E1053978ECD3}"/>
    <cellStyle name="Cálculo 2 6 4 16 2" xfId="22803" xr:uid="{568680CB-DB94-40F5-BD9B-F6839B52F2F6}"/>
    <cellStyle name="Cálculo 2 6 4 16 3" xfId="39825" xr:uid="{7A5C2499-CCE7-408C-8DC9-58D583A2FB1A}"/>
    <cellStyle name="Cálculo 2 6 4 17" xfId="5488" xr:uid="{853C8907-93E7-4108-92EF-613FFEEA8B6B}"/>
    <cellStyle name="Cálculo 2 6 4 17 2" xfId="22743" xr:uid="{D9862608-FFBB-42F4-9CF6-32CF27F1449E}"/>
    <cellStyle name="Cálculo 2 6 4 17 3" xfId="39765" xr:uid="{44F83A0C-4254-47F3-B37C-ACC3D43B2623}"/>
    <cellStyle name="Cálculo 2 6 4 18" xfId="6179" xr:uid="{92A88E89-49C2-4A1A-B874-4C49DC2E2E57}"/>
    <cellStyle name="Cálculo 2 6 4 18 2" xfId="23434" xr:uid="{57CBDF88-6353-4306-96C8-48CBF621F04D}"/>
    <cellStyle name="Cálculo 2 6 4 18 3" xfId="40456" xr:uid="{1BDC5850-DA17-47E3-964A-80126484104A}"/>
    <cellStyle name="Cálculo 2 6 4 19" xfId="6494" xr:uid="{13B5A448-6FF1-4A2C-85CF-CBDCCE92711A}"/>
    <cellStyle name="Cálculo 2 6 4 19 2" xfId="23749" xr:uid="{DD438803-53A3-4ADB-9F4B-1728752B1978}"/>
    <cellStyle name="Cálculo 2 6 4 19 3" xfId="40771" xr:uid="{D10E2EF9-DED7-4EBC-BD28-07B80D24A268}"/>
    <cellStyle name="Cálculo 2 6 4 2" xfId="1161" xr:uid="{BFE8DBA4-A643-478A-AD42-41A23AF20F96}"/>
    <cellStyle name="Cálculo 2 6 4 2 2" xfId="18416" xr:uid="{5642711D-4E47-4FB8-A21A-244068BD7FC6}"/>
    <cellStyle name="Cálculo 2 6 4 2 3" xfId="35438" xr:uid="{74D3BC46-4EE5-434E-8FE2-36117F51C8C6}"/>
    <cellStyle name="Cálculo 2 6 4 20" xfId="6809" xr:uid="{15AC0379-A0D9-4F84-99DF-8FFE27F92AAF}"/>
    <cellStyle name="Cálculo 2 6 4 20 2" xfId="24064" xr:uid="{5968E342-B784-4BB6-A45F-52BB12AEF6F4}"/>
    <cellStyle name="Cálculo 2 6 4 20 3" xfId="41086" xr:uid="{A4D4C655-A3C8-4368-B4BC-6E456E5AADA3}"/>
    <cellStyle name="Cálculo 2 6 4 21" xfId="7120" xr:uid="{243CCE32-889D-4AA3-A5B6-CA43177AAC89}"/>
    <cellStyle name="Cálculo 2 6 4 21 2" xfId="24375" xr:uid="{FA681A42-17BA-400A-A2FF-FC2A624B9C32}"/>
    <cellStyle name="Cálculo 2 6 4 21 3" xfId="41397" xr:uid="{2BABD358-0D01-4FD1-8336-E8EAC7B45FE9}"/>
    <cellStyle name="Cálculo 2 6 4 22" xfId="7430" xr:uid="{F41BAC27-8F6E-4FFA-87BC-A1CC54E4FDBC}"/>
    <cellStyle name="Cálculo 2 6 4 22 2" xfId="24685" xr:uid="{86AFE58D-79BD-4D66-9234-78A2AA65127C}"/>
    <cellStyle name="Cálculo 2 6 4 22 3" xfId="41707" xr:uid="{30613298-E237-4FC7-A4B6-422E62DFBBB6}"/>
    <cellStyle name="Cálculo 2 6 4 23" xfId="7740" xr:uid="{1C759CEB-889D-48A2-9ED2-97765AE512FD}"/>
    <cellStyle name="Cálculo 2 6 4 23 2" xfId="24995" xr:uid="{941E0D82-5EE7-47F3-97B2-6DD4DA2743BD}"/>
    <cellStyle name="Cálculo 2 6 4 23 3" xfId="42017" xr:uid="{B4E9FEB3-D412-4F1D-80D3-147EC78B28FC}"/>
    <cellStyle name="Cálculo 2 6 4 24" xfId="8050" xr:uid="{83A13AA2-45B8-4601-8786-4BD39A417252}"/>
    <cellStyle name="Cálculo 2 6 4 24 2" xfId="25305" xr:uid="{9045E601-EC48-4B74-B044-F4D27E110B72}"/>
    <cellStyle name="Cálculo 2 6 4 24 3" xfId="42327" xr:uid="{045C38D2-4BCB-40BC-97FB-C51180E427A8}"/>
    <cellStyle name="Cálculo 2 6 4 25" xfId="8363" xr:uid="{FD4B194A-9427-4AD6-9992-758C42A8F7CD}"/>
    <cellStyle name="Cálculo 2 6 4 25 2" xfId="25618" xr:uid="{975AE45C-6E6E-48A4-A87F-4162E853B96B}"/>
    <cellStyle name="Cálculo 2 6 4 25 3" xfId="42640" xr:uid="{CC8E55D5-2F99-4355-88FB-87B34D912A14}"/>
    <cellStyle name="Cálculo 2 6 4 26" xfId="8671" xr:uid="{15C7C40F-9333-47EA-BB3F-39420904751F}"/>
    <cellStyle name="Cálculo 2 6 4 26 2" xfId="25926" xr:uid="{0F1B84EE-E517-4D00-9348-589AFA619AB4}"/>
    <cellStyle name="Cálculo 2 6 4 26 3" xfId="42948" xr:uid="{93F53734-2F68-433C-875B-6A28767D2ACD}"/>
    <cellStyle name="Cálculo 2 6 4 27" xfId="8981" xr:uid="{564DC172-373F-43E6-9772-D456036A36C0}"/>
    <cellStyle name="Cálculo 2 6 4 27 2" xfId="26236" xr:uid="{DC6403E8-A0BF-4F00-94DE-8BCC196AAF8E}"/>
    <cellStyle name="Cálculo 2 6 4 27 3" xfId="43258" xr:uid="{702BF9F3-5362-4636-A945-998A9A7DC47C}"/>
    <cellStyle name="Cálculo 2 6 4 28" xfId="8874" xr:uid="{97ED3977-CD24-4518-8CBE-19A1E12DDDA8}"/>
    <cellStyle name="Cálculo 2 6 4 28 2" xfId="26129" xr:uid="{524C5CAC-5909-47FA-80DF-54E9CC5E1D4E}"/>
    <cellStyle name="Cálculo 2 6 4 28 3" xfId="43151" xr:uid="{FEC36590-4FCC-4CE1-8AA3-FD80B295228B}"/>
    <cellStyle name="Cálculo 2 6 4 29" xfId="9603" xr:uid="{34CF4B5E-55E5-4CBC-AADA-749DD30ACD53}"/>
    <cellStyle name="Cálculo 2 6 4 29 2" xfId="26858" xr:uid="{4FB67500-D018-4583-A102-82C66BEFBFA5}"/>
    <cellStyle name="Cálculo 2 6 4 29 3" xfId="43880" xr:uid="{9903C50B-4358-4B3E-9555-7D9FA190BCBE}"/>
    <cellStyle name="Cálculo 2 6 4 3" xfId="1452" xr:uid="{26B7A35B-1736-486F-9695-29B8758BDB34}"/>
    <cellStyle name="Cálculo 2 6 4 3 2" xfId="18707" xr:uid="{BA71656E-A1C4-409C-BA4E-CBAB92B9CEBC}"/>
    <cellStyle name="Cálculo 2 6 4 3 3" xfId="35729" xr:uid="{6CE50817-B8B1-4F3F-9A6D-32847FDBE75B}"/>
    <cellStyle name="Cálculo 2 6 4 30" xfId="9898" xr:uid="{DACF4055-3D20-4ED6-9FCB-53B0C0C03E8D}"/>
    <cellStyle name="Cálculo 2 6 4 30 2" xfId="27153" xr:uid="{B80A5241-77F6-4C45-BFD7-345F084404F3}"/>
    <cellStyle name="Cálculo 2 6 4 30 3" xfId="44175" xr:uid="{6DB7E759-4062-4EF2-A5CC-24F1FCF799B1}"/>
    <cellStyle name="Cálculo 2 6 4 31" xfId="10198" xr:uid="{1215B1C0-94F0-4E36-B7F1-EC2171177010}"/>
    <cellStyle name="Cálculo 2 6 4 31 2" xfId="27453" xr:uid="{5A9727FF-072C-437D-9507-A737A05A30F8}"/>
    <cellStyle name="Cálculo 2 6 4 31 3" xfId="44475" xr:uid="{6B1FAA44-1F02-4BE2-892B-C24A8485ECF7}"/>
    <cellStyle name="Cálculo 2 6 4 32" xfId="10486" xr:uid="{D76B37F9-49DC-4251-9039-2F12A4F7FFE1}"/>
    <cellStyle name="Cálculo 2 6 4 32 2" xfId="27741" xr:uid="{9870B2EA-C6A5-4209-B3A9-0A1F70131495}"/>
    <cellStyle name="Cálculo 2 6 4 32 3" xfId="44763" xr:uid="{F6D50D1F-B43B-4011-BACC-BCC40FCAC674}"/>
    <cellStyle name="Cálculo 2 6 4 33" xfId="10776" xr:uid="{64B5D0BF-BB4F-4AC7-82B2-9E8D20BA995A}"/>
    <cellStyle name="Cálculo 2 6 4 33 2" xfId="28031" xr:uid="{AEB149E0-475C-4E3F-B2E3-C6E1BC8BF980}"/>
    <cellStyle name="Cálculo 2 6 4 33 3" xfId="45053" xr:uid="{FFCB6549-C8D3-4A82-9B31-3777EDEC6D49}"/>
    <cellStyle name="Cálculo 2 6 4 34" xfId="11050" xr:uid="{7B8B9ED5-E5CE-4885-A322-4C32102248B7}"/>
    <cellStyle name="Cálculo 2 6 4 34 2" xfId="28305" xr:uid="{E8240248-5357-4C15-880D-9BB27AC24950}"/>
    <cellStyle name="Cálculo 2 6 4 34 3" xfId="45327" xr:uid="{2616C6C6-9ED9-4E59-9230-C15130E7D8CB}"/>
    <cellStyle name="Cálculo 2 6 4 35" xfId="11307" xr:uid="{AE8C7E4F-B74B-4219-87F6-DDC3C04C8808}"/>
    <cellStyle name="Cálculo 2 6 4 35 2" xfId="28562" xr:uid="{6CBA0441-7F2D-44A8-AD57-910A89EBAB94}"/>
    <cellStyle name="Cálculo 2 6 4 35 3" xfId="45584" xr:uid="{C96BEB71-5429-49CE-89D7-D53D7BDC6599}"/>
    <cellStyle name="Cálculo 2 6 4 36" xfId="11544" xr:uid="{F656E4B9-E7C9-4D9F-B8CD-1C5A6F8579CD}"/>
    <cellStyle name="Cálculo 2 6 4 36 2" xfId="28799" xr:uid="{96FC2160-3CE3-4493-A491-E492E8E27F52}"/>
    <cellStyle name="Cálculo 2 6 4 36 3" xfId="45821" xr:uid="{458402AC-CF1F-4338-B90E-81B4D4011EE7}"/>
    <cellStyle name="Cálculo 2 6 4 37" xfId="12107" xr:uid="{482AAF4F-090B-466E-89DE-8C4D3EE30E6F}"/>
    <cellStyle name="Cálculo 2 6 4 37 2" xfId="29362" xr:uid="{640F0ADB-9D22-4C66-AAAC-09CA4FEB8B28}"/>
    <cellStyle name="Cálculo 2 6 4 37 3" xfId="46232" xr:uid="{164786D1-C103-4A77-9C82-9B589A47F418}"/>
    <cellStyle name="Cálculo 2 6 4 38" xfId="12574" xr:uid="{82CDAC13-5991-4337-87D8-71FEA9804CD1}"/>
    <cellStyle name="Cálculo 2 6 4 38 2" xfId="29829" xr:uid="{FC0B2A8A-79F0-4934-87B1-7328E8A85C7C}"/>
    <cellStyle name="Cálculo 2 6 4 38 3" xfId="46699" xr:uid="{7057A9DA-7A64-415E-A785-B270F881FEA3}"/>
    <cellStyle name="Cálculo 2 6 4 39" xfId="12884" xr:uid="{29934F14-7DEA-4C16-B4E3-F831EE133D52}"/>
    <cellStyle name="Cálculo 2 6 4 39 2" xfId="30139" xr:uid="{BF50A587-A57E-4C9C-871B-6AB1651D9C60}"/>
    <cellStyle name="Cálculo 2 6 4 39 3" xfId="47009" xr:uid="{2B3D2A37-92E7-400F-BF16-8AAF7D30DDA5}"/>
    <cellStyle name="Cálculo 2 6 4 4" xfId="1818" xr:uid="{E8B2142D-C979-46D0-9532-E46CEEC293F5}"/>
    <cellStyle name="Cálculo 2 6 4 4 2" xfId="19073" xr:uid="{712E15A7-5BAC-45F7-B913-43E51518AD2C}"/>
    <cellStyle name="Cálculo 2 6 4 4 3" xfId="36095" xr:uid="{216D90C1-64B0-4872-8218-D4EF2DF90ECB}"/>
    <cellStyle name="Cálculo 2 6 4 40" xfId="13134" xr:uid="{0F61B5B8-1691-4BFA-83FF-6F222D4115A4}"/>
    <cellStyle name="Cálculo 2 6 4 40 2" xfId="30389" xr:uid="{53F9D6BF-7BFD-418E-B375-7E7F6315F2E0}"/>
    <cellStyle name="Cálculo 2 6 4 40 3" xfId="47259" xr:uid="{D0E35064-0452-4922-9749-7C77786404DB}"/>
    <cellStyle name="Cálculo 2 6 4 41" xfId="13307" xr:uid="{90B93E89-1B03-433B-8A69-507774AAEE02}"/>
    <cellStyle name="Cálculo 2 6 4 41 2" xfId="30562" xr:uid="{B8448643-A229-4100-9C89-B7262F313A13}"/>
    <cellStyle name="Cálculo 2 6 4 41 3" xfId="47432" xr:uid="{288D6CD9-E8DF-49C8-8031-B895771FD755}"/>
    <cellStyle name="Cálculo 2 6 4 42" xfId="13824" xr:uid="{0F61E06E-AAFC-4068-92F7-44572BAF7BFB}"/>
    <cellStyle name="Cálculo 2 6 4 42 2" xfId="31079" xr:uid="{71D58542-69CB-4037-ACAA-8AEB7E42926E}"/>
    <cellStyle name="Cálculo 2 6 4 42 3" xfId="47949" xr:uid="{5038023F-3E36-4E9A-8839-141414F83CC3}"/>
    <cellStyle name="Cálculo 2 6 4 43" xfId="14134" xr:uid="{3911D98E-44CC-47E0-8EBD-6A218D3FBD89}"/>
    <cellStyle name="Cálculo 2 6 4 43 2" xfId="31389" xr:uid="{92D4DC62-84C6-4C3C-AD25-77DE2CE133FF}"/>
    <cellStyle name="Cálculo 2 6 4 43 3" xfId="48259" xr:uid="{ABF7434A-F446-483F-9C45-281D88B29F9A}"/>
    <cellStyle name="Cálculo 2 6 4 44" xfId="14242" xr:uid="{A57B24E7-7440-4E1D-AAAD-5F550890DD20}"/>
    <cellStyle name="Cálculo 2 6 4 44 2" xfId="31497" xr:uid="{6BFFA249-7212-42A3-8257-BB147D76DA16}"/>
    <cellStyle name="Cálculo 2 6 4 44 3" xfId="48367" xr:uid="{6F2D0513-6E63-42F0-8A11-E32335C8C251}"/>
    <cellStyle name="Cálculo 2 6 4 45" xfId="14762" xr:uid="{5BCBA341-C0B5-4C66-BDD8-A4A197E3770D}"/>
    <cellStyle name="Cálculo 2 6 4 45 2" xfId="32017" xr:uid="{3BC0F301-CDF0-4083-832F-56D953D523D3}"/>
    <cellStyle name="Cálculo 2 6 4 45 3" xfId="48887" xr:uid="{0DD326AE-525A-46CF-B5D4-263330BE14EF}"/>
    <cellStyle name="Cálculo 2 6 4 46" xfId="15024" xr:uid="{D2C96CFD-EE82-4614-B9DE-D469BA403FF9}"/>
    <cellStyle name="Cálculo 2 6 4 46 2" xfId="32279" xr:uid="{7DCB3519-2521-4E15-B858-B9EDB49D27B4}"/>
    <cellStyle name="Cálculo 2 6 4 46 3" xfId="49149" xr:uid="{1F2F8636-7A77-4EB1-A2E4-D7773B03298A}"/>
    <cellStyle name="Cálculo 2 6 4 47" xfId="15333" xr:uid="{3982A9A1-0184-4ABD-9507-8B32968ECE85}"/>
    <cellStyle name="Cálculo 2 6 4 47 2" xfId="32588" xr:uid="{ADA55BFE-6206-4EBD-9C23-8072E4A6D876}"/>
    <cellStyle name="Cálculo 2 6 4 47 3" xfId="49458" xr:uid="{42962A4A-776F-491F-BE1F-2DD62F976120}"/>
    <cellStyle name="Cálculo 2 6 4 48" xfId="15638" xr:uid="{5592B550-5CE0-478B-907F-5B2CFE8A6CC5}"/>
    <cellStyle name="Cálculo 2 6 4 48 2" xfId="32893" xr:uid="{D914FE0F-EF88-40B0-A279-3350288C594D}"/>
    <cellStyle name="Cálculo 2 6 4 48 3" xfId="49763" xr:uid="{E36DEA76-342D-4918-B65C-65C031E95909}"/>
    <cellStyle name="Cálculo 2 6 4 49" xfId="15934" xr:uid="{49AAA1C4-E22C-452C-950F-015214D2F3A9}"/>
    <cellStyle name="Cálculo 2 6 4 49 2" xfId="33189" xr:uid="{BE050BC0-326D-4F15-9BD0-6F6528692EA7}"/>
    <cellStyle name="Cálculo 2 6 4 49 3" xfId="50059" xr:uid="{3FF19B62-E61D-433B-9FD9-21BD407988EB}"/>
    <cellStyle name="Cálculo 2 6 4 5" xfId="2131" xr:uid="{7A5E8B54-E4CE-4E3B-BED9-493D742DFD40}"/>
    <cellStyle name="Cálculo 2 6 4 5 2" xfId="19386" xr:uid="{EF91483E-FF03-474B-A08C-BFF358435BAC}"/>
    <cellStyle name="Cálculo 2 6 4 5 3" xfId="36408" xr:uid="{9A3A5594-8C7A-4807-A1DC-733E5677DEFB}"/>
    <cellStyle name="Cálculo 2 6 4 50" xfId="16226" xr:uid="{5B9935E5-BCA5-44CD-B554-6C74F6EED6C1}"/>
    <cellStyle name="Cálculo 2 6 4 50 2" xfId="33481" xr:uid="{3E1C81E9-E0CE-4963-9127-0FF42592B257}"/>
    <cellStyle name="Cálculo 2 6 4 50 3" xfId="50351" xr:uid="{F27043A9-9A6A-44D3-8CBF-C4807864CDE2}"/>
    <cellStyle name="Cálculo 2 6 4 51" xfId="16504" xr:uid="{ADD4C56B-2575-4E95-95DB-C06B80836FD3}"/>
    <cellStyle name="Cálculo 2 6 4 51 2" xfId="33759" xr:uid="{0CFE9562-10CF-405D-B768-EFA455CD34C8}"/>
    <cellStyle name="Cálculo 2 6 4 51 3" xfId="50629" xr:uid="{B461E622-3873-46B9-AEB8-526DAACAA7B1}"/>
    <cellStyle name="Cálculo 2 6 4 52" xfId="16772" xr:uid="{0B11CAAA-3601-4BD4-91F9-7EA619E20D72}"/>
    <cellStyle name="Cálculo 2 6 4 52 2" xfId="34027" xr:uid="{C60080D8-C8CA-40A4-8583-48618065ABB1}"/>
    <cellStyle name="Cálculo 2 6 4 52 3" xfId="50897" xr:uid="{55F9C4D2-D070-4FB5-86AA-A2851B3D13D8}"/>
    <cellStyle name="Cálculo 2 6 4 53" xfId="17024" xr:uid="{3C153320-3960-4206-8D1A-671AC8630FB3}"/>
    <cellStyle name="Cálculo 2 6 4 53 2" xfId="34279" xr:uid="{181E1020-5B6F-424A-9BF6-BD1A05EA6273}"/>
    <cellStyle name="Cálculo 2 6 4 53 3" xfId="51149" xr:uid="{24BC75D1-9289-4E64-87A5-0DE111F8B957}"/>
    <cellStyle name="Cálculo 2 6 4 54" xfId="17261" xr:uid="{85FB9261-9AFA-4685-8E04-0868F141E2F9}"/>
    <cellStyle name="Cálculo 2 6 4 54 2" xfId="34516" xr:uid="{27442615-1498-4974-95A0-084A54B6356B}"/>
    <cellStyle name="Cálculo 2 6 4 54 3" xfId="51386" xr:uid="{50B69E2E-3254-4C85-BEE6-6E2717F53F7D}"/>
    <cellStyle name="Cálculo 2 6 4 55" xfId="17967" xr:uid="{2BB4913C-45DE-4465-AE86-3C7D8CEFF481}"/>
    <cellStyle name="Cálculo 2 6 4 56" xfId="34989" xr:uid="{5A194226-A6AF-43D1-AF7F-D34F87BC8AEE}"/>
    <cellStyle name="Cálculo 2 6 4 6" xfId="2441" xr:uid="{E2DF11E2-5A65-4BA6-9B37-D085BB6DEE86}"/>
    <cellStyle name="Cálculo 2 6 4 6 2" xfId="19696" xr:uid="{4E22E5AE-CB91-4A15-BE08-6C5098EC24D0}"/>
    <cellStyle name="Cálculo 2 6 4 6 3" xfId="36718" xr:uid="{AD9BBBEE-CDBC-47B2-8B60-67F450B89635}"/>
    <cellStyle name="Cálculo 2 6 4 7" xfId="2750" xr:uid="{E65E3806-2BEC-43BA-8C80-CD3DA2CD07C0}"/>
    <cellStyle name="Cálculo 2 6 4 7 2" xfId="20005" xr:uid="{72D7936B-B262-48FE-A409-3F94400FC47F}"/>
    <cellStyle name="Cálculo 2 6 4 7 3" xfId="37027" xr:uid="{CF821B62-BB13-46C0-96C6-5A51403B06BC}"/>
    <cellStyle name="Cálculo 2 6 4 8" xfId="3056" xr:uid="{85578D8A-8003-4F0A-830E-A3D923A9A8C3}"/>
    <cellStyle name="Cálculo 2 6 4 8 2" xfId="20311" xr:uid="{709F7C9D-C0FA-4233-AD5A-075C6774B966}"/>
    <cellStyle name="Cálculo 2 6 4 8 3" xfId="37333" xr:uid="{0F9D53BB-BD30-4829-9F8E-A783E306E766}"/>
    <cellStyle name="Cálculo 2 6 4 9" xfId="3366" xr:uid="{1B0DD538-1DBE-4C70-9CDC-3A2CA2639D95}"/>
    <cellStyle name="Cálculo 2 6 4 9 2" xfId="20621" xr:uid="{6868217E-D332-4A03-8337-91A282358C1F}"/>
    <cellStyle name="Cálculo 2 6 4 9 3" xfId="37643" xr:uid="{F24FD42D-5B94-43B2-8810-CCFEC7E6601E}"/>
    <cellStyle name="Cálculo 2 6 40" xfId="9785" xr:uid="{97244D6F-EC93-4BCF-AD4B-32B33156DF98}"/>
    <cellStyle name="Cálculo 2 6 40 2" xfId="27040" xr:uid="{9EECC0AC-884A-40B3-B5C5-42FD74D9D93D}"/>
    <cellStyle name="Cálculo 2 6 40 3" xfId="44062" xr:uid="{2B3CB017-A882-4CDC-85E6-985DC5EE7EB9}"/>
    <cellStyle name="Cálculo 2 6 41" xfId="10699" xr:uid="{C996886B-D570-4193-807B-0102950098DF}"/>
    <cellStyle name="Cálculo 2 6 41 2" xfId="27954" xr:uid="{3693BA9C-2131-4C91-81CE-1AA3CA3DD41C}"/>
    <cellStyle name="Cálculo 2 6 41 3" xfId="44976" xr:uid="{4E318EE2-71EF-4C72-8E23-4A7CA31CBE44}"/>
    <cellStyle name="Cálculo 2 6 42" xfId="11798" xr:uid="{FAAB4C72-6935-4E15-B6E2-AF5E576C7CAA}"/>
    <cellStyle name="Cálculo 2 6 42 2" xfId="29053" xr:uid="{825FD8FF-DC78-4A57-805A-17DE0F5ADDFC}"/>
    <cellStyle name="Cálculo 2 6 42 3" xfId="46043" xr:uid="{18F8C4C3-2FEF-440F-8A63-52EDDE5236A8}"/>
    <cellStyle name="Cálculo 2 6 43" xfId="12265" xr:uid="{6C12C765-79ED-47FC-BE22-94EE73C85434}"/>
    <cellStyle name="Cálculo 2 6 43 2" xfId="29520" xr:uid="{1AE3618E-886E-4C01-AAA8-86478E92EA00}"/>
    <cellStyle name="Cálculo 2 6 43 3" xfId="46390" xr:uid="{1335C6CE-BD27-4094-B891-2F5C208CAC09}"/>
    <cellStyle name="Cálculo 2 6 44" xfId="12419" xr:uid="{96DA378A-0CDB-4CF8-90F8-53E73F07AB68}"/>
    <cellStyle name="Cálculo 2 6 44 2" xfId="29674" xr:uid="{872432BE-F1B0-4E3C-9748-EF8D82DFF103}"/>
    <cellStyle name="Cálculo 2 6 44 3" xfId="46544" xr:uid="{E0734C79-087A-4B2B-AED8-7749E9495A94}"/>
    <cellStyle name="Cálculo 2 6 45" xfId="11729" xr:uid="{E75EB10E-FADA-46C1-91B7-0A188D777FB6}"/>
    <cellStyle name="Cálculo 2 6 45 2" xfId="28984" xr:uid="{F9B43E7C-CBC1-4199-BBDD-F018AC4B93A9}"/>
    <cellStyle name="Cálculo 2 6 45 3" xfId="45996" xr:uid="{5BE71F64-0101-40E8-822A-2143A2DF7A76}"/>
    <cellStyle name="Cálculo 2 6 46" xfId="13062" xr:uid="{A01547B8-FF9F-403B-9BC0-E839BF69ED1D}"/>
    <cellStyle name="Cálculo 2 6 46 2" xfId="30317" xr:uid="{9E6E138F-14C1-489F-8107-7F9B258432EE}"/>
    <cellStyle name="Cálculo 2 6 46 3" xfId="47187" xr:uid="{4E222F8E-C176-43D9-9921-64DFB5EE9810}"/>
    <cellStyle name="Cálculo 2 6 47" xfId="13140" xr:uid="{548D16B4-31C5-4CF9-9732-F4449FD62BAC}"/>
    <cellStyle name="Cálculo 2 6 47 2" xfId="30395" xr:uid="{B16BC3FF-AA6D-4326-A3A3-31C85C1412B1}"/>
    <cellStyle name="Cálculo 2 6 47 3" xfId="47265" xr:uid="{8947F69C-90FC-490C-9144-0C8D0825C743}"/>
    <cellStyle name="Cálculo 2 6 48" xfId="13669" xr:uid="{41D4A5B9-088A-4EF8-ABDD-B237EEB0FCCC}"/>
    <cellStyle name="Cálculo 2 6 48 2" xfId="30924" xr:uid="{6E289295-44E9-44C6-AF7C-58507F1E937D}"/>
    <cellStyle name="Cálculo 2 6 48 3" xfId="47794" xr:uid="{812517EA-CF7B-4465-AD0E-1DD09FB8DB6A}"/>
    <cellStyle name="Cálculo 2 6 49" xfId="14043" xr:uid="{3D684866-7A8D-4B29-B6CB-3C8EE682CDB3}"/>
    <cellStyle name="Cálculo 2 6 49 2" xfId="31298" xr:uid="{84E4552F-3285-48AE-BCED-E6F58633CBC0}"/>
    <cellStyle name="Cálculo 2 6 49 3" xfId="48168" xr:uid="{26CD9904-CB9E-4418-98D1-B58E6B0BE6F3}"/>
    <cellStyle name="Cálculo 2 6 5" xfId="507" xr:uid="{7CD9A326-5839-454A-8431-4917495E7F6D}"/>
    <cellStyle name="Cálculo 2 6 5 10" xfId="3471" xr:uid="{94E7DD58-32D7-4848-9261-B04A6566EF26}"/>
    <cellStyle name="Cálculo 2 6 5 10 2" xfId="20726" xr:uid="{E0530F1A-892A-465D-9C13-4D8D826FB7A8}"/>
    <cellStyle name="Cálculo 2 6 5 10 3" xfId="37748" xr:uid="{35CA3C75-E3CC-44D9-82BE-D504AB73D604}"/>
    <cellStyle name="Cálculo 2 6 5 11" xfId="3779" xr:uid="{B9CBFFBE-4151-4590-9F93-49EC09AA7AE0}"/>
    <cellStyle name="Cálculo 2 6 5 11 2" xfId="21034" xr:uid="{4AE650B9-D282-450D-B338-31E0E8F5D05D}"/>
    <cellStyle name="Cálculo 2 6 5 11 3" xfId="38056" xr:uid="{92DAAC95-BCFC-44B1-B9C7-038E77AAB0D7}"/>
    <cellStyle name="Cálculo 2 6 5 12" xfId="4085" xr:uid="{2DB631B1-BEBE-410D-9676-3D83C882678F}"/>
    <cellStyle name="Cálculo 2 6 5 12 2" xfId="21340" xr:uid="{C648F5EB-6A2E-4291-83B9-C7F3B161C54B}"/>
    <cellStyle name="Cálculo 2 6 5 12 3" xfId="38362" xr:uid="{CA86FD8B-359C-4662-BE6D-0A27DB866F17}"/>
    <cellStyle name="Cálculo 2 6 5 13" xfId="4390" xr:uid="{75A347E1-2B43-4307-A187-3DBB38FEBDB4}"/>
    <cellStyle name="Cálculo 2 6 5 13 2" xfId="21645" xr:uid="{AACA631C-0B9E-4324-BC94-3BD80D429D6E}"/>
    <cellStyle name="Cálculo 2 6 5 13 3" xfId="38667" xr:uid="{1ECB7084-29C7-4036-998B-A598EAE19893}"/>
    <cellStyle name="Cálculo 2 6 5 14" xfId="4685" xr:uid="{47725502-E775-4854-AE8C-45B761D7EFD9}"/>
    <cellStyle name="Cálculo 2 6 5 14 2" xfId="21940" xr:uid="{D695AC67-3FAE-40B1-9F82-966D1FCD6792}"/>
    <cellStyle name="Cálculo 2 6 5 14 3" xfId="38962" xr:uid="{0C5A20E7-A838-4164-AAC0-263600A2F3C3}"/>
    <cellStyle name="Cálculo 2 6 5 15" xfId="4983" xr:uid="{A51BB152-FBE0-4F53-8F7D-177B0A9BEA39}"/>
    <cellStyle name="Cálculo 2 6 5 15 2" xfId="22238" xr:uid="{AFDA0BFE-3829-4DA4-8469-D667150B8838}"/>
    <cellStyle name="Cálculo 2 6 5 15 3" xfId="39260" xr:uid="{2F3590C2-0271-4401-899D-4D344646B4A4}"/>
    <cellStyle name="Cálculo 2 6 5 16" xfId="5343" xr:uid="{40AEBBF9-09C2-4321-9161-D2507B82467B}"/>
    <cellStyle name="Cálculo 2 6 5 16 2" xfId="22598" xr:uid="{99B269B3-AEE9-4970-A7CE-00BDB73CF3FE}"/>
    <cellStyle name="Cálculo 2 6 5 16 3" xfId="39620" xr:uid="{953BA3A7-D0A0-49A5-87DA-049F95932FF6}"/>
    <cellStyle name="Cálculo 2 6 5 17" xfId="5865" xr:uid="{FCC382DF-7FB9-4F42-AB21-599E89A8E8E9}"/>
    <cellStyle name="Cálculo 2 6 5 17 2" xfId="23120" xr:uid="{45B51CA6-003B-4573-AE92-25CDB4354FF7}"/>
    <cellStyle name="Cálculo 2 6 5 17 3" xfId="40142" xr:uid="{4A70894F-3400-4FDB-BABB-88B759563BF7}"/>
    <cellStyle name="Cálculo 2 6 5 18" xfId="5974" xr:uid="{F60D91BA-0F5E-4FBA-8BC4-CB48C149D9A0}"/>
    <cellStyle name="Cálculo 2 6 5 18 2" xfId="23229" xr:uid="{51F7A43F-C820-4C44-8B41-35E1413221F6}"/>
    <cellStyle name="Cálculo 2 6 5 18 3" xfId="40251" xr:uid="{92375E85-B395-4F61-93AF-19C58AE81CFA}"/>
    <cellStyle name="Cálculo 2 6 5 19" xfId="6289" xr:uid="{ADB3B93F-73BA-45B0-8501-5FD07F741B5F}"/>
    <cellStyle name="Cálculo 2 6 5 19 2" xfId="23544" xr:uid="{3C361FA0-86F7-4B29-962F-2B91907C0E54}"/>
    <cellStyle name="Cálculo 2 6 5 19 3" xfId="40566" xr:uid="{7B7AA595-54F5-4A87-93EE-0ECA7E604C85}"/>
    <cellStyle name="Cálculo 2 6 5 2" xfId="966" xr:uid="{CD035A8A-A6F3-4DD6-980B-12A981519188}"/>
    <cellStyle name="Cálculo 2 6 5 2 2" xfId="18221" xr:uid="{30E05CA6-D2D4-40CE-BA70-7D8E6C5FA1E5}"/>
    <cellStyle name="Cálculo 2 6 5 2 3" xfId="35243" xr:uid="{A2EEE571-C5D9-48B2-A775-CF5E184B5EC1}"/>
    <cellStyle name="Cálculo 2 6 5 20" xfId="6604" xr:uid="{CEAE8C7C-2892-4E26-AC04-E3DC2848FA04}"/>
    <cellStyle name="Cálculo 2 6 5 20 2" xfId="23859" xr:uid="{E22ECF85-445F-4D76-A1D1-995E88ECD274}"/>
    <cellStyle name="Cálculo 2 6 5 20 3" xfId="40881" xr:uid="{0F386175-0F8B-4926-B8C3-90EE03A468AE}"/>
    <cellStyle name="Cálculo 2 6 5 21" xfId="6916" xr:uid="{3A5C18EA-A519-49C7-90BD-C6ED3B1E7043}"/>
    <cellStyle name="Cálculo 2 6 5 21 2" xfId="24171" xr:uid="{57AF8BB0-A3CE-4AF5-95EA-23DDC749CF3E}"/>
    <cellStyle name="Cálculo 2 6 5 21 3" xfId="41193" xr:uid="{D832C9E4-FD3C-461C-84C4-00D11BF2A8D4}"/>
    <cellStyle name="Cálculo 2 6 5 22" xfId="7225" xr:uid="{737C22BA-F77F-43C9-B6B1-25B8694EA3F9}"/>
    <cellStyle name="Cálculo 2 6 5 22 2" xfId="24480" xr:uid="{56349126-45B0-46E0-8857-74326C31EFCF}"/>
    <cellStyle name="Cálculo 2 6 5 22 3" xfId="41502" xr:uid="{6F18A9AE-29C8-456E-90B1-5652581030A3}"/>
    <cellStyle name="Cálculo 2 6 5 23" xfId="7535" xr:uid="{EEDA336F-163D-4388-B134-A6486AACFD01}"/>
    <cellStyle name="Cálculo 2 6 5 23 2" xfId="24790" xr:uid="{7E7A5946-BA9B-4682-A9CB-BF4B3E8F1199}"/>
    <cellStyle name="Cálculo 2 6 5 23 3" xfId="41812" xr:uid="{EE227494-BA28-4D14-B8A5-7F2B94262CEC}"/>
    <cellStyle name="Cálculo 2 6 5 24" xfId="7845" xr:uid="{C51E853F-66D4-404E-9758-82A258ABB979}"/>
    <cellStyle name="Cálculo 2 6 5 24 2" xfId="25100" xr:uid="{B6F31A4B-924E-4F8B-AE84-12349135B35C}"/>
    <cellStyle name="Cálculo 2 6 5 24 3" xfId="42122" xr:uid="{81DB2426-D60E-43EB-82B7-A2DEFEB62065}"/>
    <cellStyle name="Cálculo 2 6 5 25" xfId="8158" xr:uid="{90EA7B8E-F26E-434C-A313-1EB096D2243E}"/>
    <cellStyle name="Cálculo 2 6 5 25 2" xfId="25413" xr:uid="{8A0C6A36-C9B8-4A99-9AA4-BD59CCAF3FE8}"/>
    <cellStyle name="Cálculo 2 6 5 25 3" xfId="42435" xr:uid="{4BDAE766-3DFE-4684-93C6-7657E2C5CF4A}"/>
    <cellStyle name="Cálculo 2 6 5 26" xfId="8468" xr:uid="{037EFDF4-5F26-4386-B1C3-1161292F9292}"/>
    <cellStyle name="Cálculo 2 6 5 26 2" xfId="25723" xr:uid="{52C7FB0A-7FDB-4869-A4A9-333419DE5336}"/>
    <cellStyle name="Cálculo 2 6 5 26 3" xfId="42745" xr:uid="{EC1EF7B7-7891-467D-B7E6-0FC20A6DFAE1}"/>
    <cellStyle name="Cálculo 2 6 5 27" xfId="8776" xr:uid="{8350CC1A-1A4E-4EA0-8862-96415FF12CA3}"/>
    <cellStyle name="Cálculo 2 6 5 27 2" xfId="26031" xr:uid="{5365150E-2733-427A-911B-ECFDBD6E303B}"/>
    <cellStyle name="Cálculo 2 6 5 27 3" xfId="43053" xr:uid="{91E982F7-8F8B-44BF-959F-1933CE063014}"/>
    <cellStyle name="Cálculo 2 6 5 28" xfId="6720" xr:uid="{FB84B0C3-C826-4C65-BC4B-5D39AD4719DC}"/>
    <cellStyle name="Cálculo 2 6 5 28 2" xfId="23975" xr:uid="{890AAAE3-F390-45D5-9EB5-1D0F9CA95B51}"/>
    <cellStyle name="Cálculo 2 6 5 28 3" xfId="40997" xr:uid="{8778617B-3CCA-44C5-9851-24B1436A64C6}"/>
    <cellStyle name="Cálculo 2 6 5 29" xfId="9400" xr:uid="{4858EC90-D215-423F-8C36-19E7175A59C8}"/>
    <cellStyle name="Cálculo 2 6 5 29 2" xfId="26655" xr:uid="{F7CA58B6-4CAF-4C89-9D1B-3DB3DA18924E}"/>
    <cellStyle name="Cálculo 2 6 5 29 3" xfId="43677" xr:uid="{0AB5A049-4A81-4BBC-B545-8E45B38C384C}"/>
    <cellStyle name="Cálculo 2 6 5 3" xfId="1268" xr:uid="{CF7365D7-9828-484E-BA3F-B0BE0EE53236}"/>
    <cellStyle name="Cálculo 2 6 5 3 2" xfId="18523" xr:uid="{29262978-B6CC-4A5F-A0AB-1068B925245B}"/>
    <cellStyle name="Cálculo 2 6 5 3 3" xfId="35545" xr:uid="{4A23EF98-D5E2-4BC2-88F6-2C28D4459C2D}"/>
    <cellStyle name="Cálculo 2 6 5 30" xfId="9708" xr:uid="{75C48657-E5E8-4297-8CD4-29B0BB592317}"/>
    <cellStyle name="Cálculo 2 6 5 30 2" xfId="26963" xr:uid="{4CFA9087-1306-42D4-93AE-7F0C6F5B513D}"/>
    <cellStyle name="Cálculo 2 6 5 30 3" xfId="43985" xr:uid="{DE21E4AE-9CB6-4234-BD21-9D8246156D17}"/>
    <cellStyle name="Cálculo 2 6 5 31" xfId="10003" xr:uid="{F6332424-6F9A-4E1C-8E07-E44A0A6424B0}"/>
    <cellStyle name="Cálculo 2 6 5 31 2" xfId="27258" xr:uid="{A0CD3762-1AB9-4C68-9497-6F36AE84715A}"/>
    <cellStyle name="Cálculo 2 6 5 31 3" xfId="44280" xr:uid="{ED447D8B-B1C9-41F6-BF0D-E8BC5B94087A}"/>
    <cellStyle name="Cálculo 2 6 5 32" xfId="10301" xr:uid="{2C1EB521-BA43-49EB-8871-A2947584F7B8}"/>
    <cellStyle name="Cálculo 2 6 5 32 2" xfId="27556" xr:uid="{6F0FB121-8D3A-44AF-8396-3FE28F90F870}"/>
    <cellStyle name="Cálculo 2 6 5 32 3" xfId="44578" xr:uid="{2CCF6867-3490-4910-BF34-E97827AA6905}"/>
    <cellStyle name="Cálculo 2 6 5 33" xfId="10591" xr:uid="{13F1B918-A7FF-4F52-8180-53E621613637}"/>
    <cellStyle name="Cálculo 2 6 5 33 2" xfId="27846" xr:uid="{B1A4B8D4-8BAE-461F-BAC4-9C6932B603C7}"/>
    <cellStyle name="Cálculo 2 6 5 33 3" xfId="44868" xr:uid="{C62F866A-04E8-4313-92EE-AA12EB8F3DA2}"/>
    <cellStyle name="Cálculo 2 6 5 34" xfId="10881" xr:uid="{B9E68F62-2EB8-42E5-9777-DEA059DEB4B2}"/>
    <cellStyle name="Cálculo 2 6 5 34 2" xfId="28136" xr:uid="{2035F9C7-5965-4671-BDE8-113F7F391F4E}"/>
    <cellStyle name="Cálculo 2 6 5 34 3" xfId="45158" xr:uid="{9A45264B-936B-44DD-ACE4-9F618C19F295}"/>
    <cellStyle name="Cálculo 2 6 5 35" xfId="11156" xr:uid="{96AB6573-4FB8-4FEC-9CF9-394AD6854A83}"/>
    <cellStyle name="Cálculo 2 6 5 35 2" xfId="28411" xr:uid="{7024BE14-2CF6-42E1-8134-29E4F7E501D2}"/>
    <cellStyle name="Cálculo 2 6 5 35 3" xfId="45433" xr:uid="{88915722-CF9D-4D7E-87F1-3041E88DE83F}"/>
    <cellStyle name="Cálculo 2 6 5 36" xfId="11410" xr:uid="{EE121556-2C67-433A-B95E-98C95657FDB4}"/>
    <cellStyle name="Cálculo 2 6 5 36 2" xfId="28665" xr:uid="{FB1C0DA8-1B3E-494B-86E5-2972FE273984}"/>
    <cellStyle name="Cálculo 2 6 5 36 3" xfId="45687" xr:uid="{EC2A45EA-2157-45A0-B9E6-C82A8E23D800}"/>
    <cellStyle name="Cálculo 2 6 5 37" xfId="11902" xr:uid="{36D393C5-29AE-40C3-BF4C-3471AFE26BF7}"/>
    <cellStyle name="Cálculo 2 6 5 37 2" xfId="29157" xr:uid="{6DC1016B-094B-4A9D-A844-2C8690214CE1}"/>
    <cellStyle name="Cálculo 2 6 5 37 3" xfId="46098" xr:uid="{28772006-B0C7-4C21-A41D-AFF9E3EB498F}"/>
    <cellStyle name="Cálculo 2 6 5 38" xfId="12369" xr:uid="{5198735B-1C73-49AD-9762-2D82D44E61AA}"/>
    <cellStyle name="Cálculo 2 6 5 38 2" xfId="29624" xr:uid="{8E0170F4-3543-496C-87EE-9E7D50F10071}"/>
    <cellStyle name="Cálculo 2 6 5 38 3" xfId="46494" xr:uid="{19E41932-7BC2-4313-9E51-7F55277AEF84}"/>
    <cellStyle name="Cálculo 2 6 5 39" xfId="12679" xr:uid="{4B337754-3917-4340-8CC2-F38BC41C74E6}"/>
    <cellStyle name="Cálculo 2 6 5 39 2" xfId="29934" xr:uid="{BB84FD59-9810-4550-9658-5FE80CF87A65}"/>
    <cellStyle name="Cálculo 2 6 5 39 3" xfId="46804" xr:uid="{AA2779A4-A6CF-4947-8D45-10C33AB05BA6}"/>
    <cellStyle name="Cálculo 2 6 5 4" xfId="1613" xr:uid="{06BE053B-49BD-4C0B-85E8-9A1952034160}"/>
    <cellStyle name="Cálculo 2 6 5 4 2" xfId="18868" xr:uid="{7B039389-AC0F-4C97-9C53-80A2D6CAEEAA}"/>
    <cellStyle name="Cálculo 2 6 5 4 3" xfId="35890" xr:uid="{CF975B34-0B37-4684-A44E-B393A8790493}"/>
    <cellStyle name="Cálculo 2 6 5 40" xfId="13247" xr:uid="{79132D18-9FEC-49EB-A91F-6F97132D673D}"/>
    <cellStyle name="Cálculo 2 6 5 40 2" xfId="30502" xr:uid="{DE817C55-D1E5-48B1-BD6C-9E3DA6116B58}"/>
    <cellStyle name="Cálculo 2 6 5 40 3" xfId="47372" xr:uid="{D548163D-68AE-491D-B07E-6C0B7D953E69}"/>
    <cellStyle name="Cálculo 2 6 5 41" xfId="11707" xr:uid="{95E2A125-8E44-4178-A9A3-062B45780B23}"/>
    <cellStyle name="Cálculo 2 6 5 41 2" xfId="28962" xr:uid="{F60477EA-ADE0-44D2-BAEC-010648D90E31}"/>
    <cellStyle name="Cálculo 2 6 5 41 3" xfId="45974" xr:uid="{3F166336-EA9B-4E88-96B7-DFA2BE64E605}"/>
    <cellStyle name="Cálculo 2 6 5 42" xfId="13619" xr:uid="{47EFFA18-6B95-49A6-B429-D1E2F6D83152}"/>
    <cellStyle name="Cálculo 2 6 5 42 2" xfId="30874" xr:uid="{562EA586-F11D-45A6-A68C-5F71FDD72589}"/>
    <cellStyle name="Cálculo 2 6 5 42 3" xfId="47744" xr:uid="{0AAFF9F3-83AF-443F-81FB-8708CFFE6F2E}"/>
    <cellStyle name="Cálculo 2 6 5 43" xfId="13929" xr:uid="{7209C3C8-5524-4CE1-A040-DB5C0983EF8F}"/>
    <cellStyle name="Cálculo 2 6 5 43 2" xfId="31184" xr:uid="{263DDD14-1B2E-4932-948B-6F3495427F08}"/>
    <cellStyle name="Cálculo 2 6 5 43 3" xfId="48054" xr:uid="{421C1A50-9900-4070-84D2-C751E72E20D5}"/>
    <cellStyle name="Cálculo 2 6 5 44" xfId="13325" xr:uid="{0C667127-C62E-476F-A609-DDC2680C3EDA}"/>
    <cellStyle name="Cálculo 2 6 5 44 2" xfId="30580" xr:uid="{6BB7747E-0BE8-4FF1-BCB3-8465CAA8B526}"/>
    <cellStyle name="Cálculo 2 6 5 44 3" xfId="47450" xr:uid="{83AAEB0A-E2D8-4091-B06E-8771FA861EFD}"/>
    <cellStyle name="Cálculo 2 6 5 45" xfId="14557" xr:uid="{B4474611-F37A-4FF3-8F89-A440CB69B238}"/>
    <cellStyle name="Cálculo 2 6 5 45 2" xfId="31812" xr:uid="{7A05D031-C6FA-4381-AF1D-99AA6E648E9B}"/>
    <cellStyle name="Cálculo 2 6 5 45 3" xfId="48682" xr:uid="{979B7946-0E26-4208-BEC2-CC717B3019F2}"/>
    <cellStyle name="Cálculo 2 6 5 46" xfId="13190" xr:uid="{98028AFA-E218-4CD2-AB24-56081095756E}"/>
    <cellStyle name="Cálculo 2 6 5 46 2" xfId="30445" xr:uid="{546A636F-582B-44D9-91F2-A9247EBB4AD5}"/>
    <cellStyle name="Cálculo 2 6 5 46 3" xfId="47315" xr:uid="{978A5922-06A5-4030-BF65-5303CB597F90}"/>
    <cellStyle name="Cálculo 2 6 5 47" xfId="15131" xr:uid="{D8473E7F-073D-4EC1-B6C0-FA7B59C634C4}"/>
    <cellStyle name="Cálculo 2 6 5 47 2" xfId="32386" xr:uid="{135159D4-5F71-4F44-98D6-993AA112CB30}"/>
    <cellStyle name="Cálculo 2 6 5 47 3" xfId="49256" xr:uid="{459C1D9A-35AA-4ABF-BF72-A016F3E42901}"/>
    <cellStyle name="Cálculo 2 6 5 48" xfId="15439" xr:uid="{CD313B71-B108-4170-9479-84661A3D112D}"/>
    <cellStyle name="Cálculo 2 6 5 48 2" xfId="32694" xr:uid="{061D20CE-A2E4-44C5-BA51-0B267DB0A764}"/>
    <cellStyle name="Cálculo 2 6 5 48 3" xfId="49564" xr:uid="{59552FB2-727E-4361-B8AD-9C189BCA9843}"/>
    <cellStyle name="Cálculo 2 6 5 49" xfId="15742" xr:uid="{BE8FB42E-2C29-4C9A-B372-6A76ED8CC614}"/>
    <cellStyle name="Cálculo 2 6 5 49 2" xfId="32997" xr:uid="{45B967A1-5D15-491A-858F-B0D5A686C057}"/>
    <cellStyle name="Cálculo 2 6 5 49 3" xfId="49867" xr:uid="{0F0AA279-B1A7-4C83-81EA-0A1FEA6D8B8E}"/>
    <cellStyle name="Cálculo 2 6 5 5" xfId="1926" xr:uid="{89D94C4E-23D4-490C-A7F2-41308F5CB286}"/>
    <cellStyle name="Cálculo 2 6 5 5 2" xfId="19181" xr:uid="{73A1B027-2843-4A77-A381-D5E9871AEBB3}"/>
    <cellStyle name="Cálculo 2 6 5 5 3" xfId="36203" xr:uid="{692D7B25-59F5-4758-9A7A-9ADFE6127DAB}"/>
    <cellStyle name="Cálculo 2 6 5 50" xfId="16038" xr:uid="{25428354-D55C-46B9-B7FA-1F21E5D3678B}"/>
    <cellStyle name="Cálculo 2 6 5 50 2" xfId="33293" xr:uid="{4C901D44-4FC5-4074-91FA-56F0BAB904AD}"/>
    <cellStyle name="Cálculo 2 6 5 50 3" xfId="50163" xr:uid="{2D47CD2B-1574-4BDC-B164-4AAD4D44987F}"/>
    <cellStyle name="Cálculo 2 6 5 51" xfId="16330" xr:uid="{F9977BF8-738E-446A-A8F4-DBEDDDF7ADF7}"/>
    <cellStyle name="Cálculo 2 6 5 51 2" xfId="33585" xr:uid="{1EE2D14C-2C5C-41E9-AFAF-13B8925C2986}"/>
    <cellStyle name="Cálculo 2 6 5 51 3" xfId="50455" xr:uid="{D2AF2A32-29ED-41FC-A310-E4AA7AE5A358}"/>
    <cellStyle name="Cálculo 2 6 5 52" xfId="16607" xr:uid="{995FAF2D-AF77-4FD2-9123-D1AF9877E241}"/>
    <cellStyle name="Cálculo 2 6 5 52 2" xfId="33862" xr:uid="{E96076BD-D93E-4815-B0B4-69BE6865A678}"/>
    <cellStyle name="Cálculo 2 6 5 52 3" xfId="50732" xr:uid="{4572B4B4-9868-4F63-8373-332F2D175448}"/>
    <cellStyle name="Cálculo 2 6 5 53" xfId="16873" xr:uid="{C687EF35-34AA-48E7-BF42-4B246315ABE8}"/>
    <cellStyle name="Cálculo 2 6 5 53 2" xfId="34128" xr:uid="{90938922-2773-4EED-90EF-053BD3ACAAF8}"/>
    <cellStyle name="Cálculo 2 6 5 53 3" xfId="50998" xr:uid="{ED82A6C7-685F-4E9D-B0CF-D82D04EB5F97}"/>
    <cellStyle name="Cálculo 2 6 5 54" xfId="17127" xr:uid="{7929E94A-D14F-4C01-8D69-8C0807545FBB}"/>
    <cellStyle name="Cálculo 2 6 5 54 2" xfId="34382" xr:uid="{D1CD5A61-23E8-4CE4-B878-C5FE7ED874CE}"/>
    <cellStyle name="Cálculo 2 6 5 54 3" xfId="51252" xr:uid="{4FB43A20-B9B3-4777-BE89-AAA1B2679D7C}"/>
    <cellStyle name="Cálculo 2 6 5 55" xfId="17762" xr:uid="{B0D0FA46-F259-4118-88A0-78A1C37BCA95}"/>
    <cellStyle name="Cálculo 2 6 5 56" xfId="34855" xr:uid="{8D8236B8-AD12-416C-B678-4F123B4558A2}"/>
    <cellStyle name="Cálculo 2 6 5 6" xfId="2236" xr:uid="{C5AE7FAC-F32B-46E8-8568-03ECEA247ABE}"/>
    <cellStyle name="Cálculo 2 6 5 6 2" xfId="19491" xr:uid="{CA39DF96-6ADF-4D9C-95EC-EDD808EF2902}"/>
    <cellStyle name="Cálculo 2 6 5 6 3" xfId="36513" xr:uid="{840DAFC0-3CF3-43E4-B6BF-BF0C0D9B02D7}"/>
    <cellStyle name="Cálculo 2 6 5 7" xfId="2546" xr:uid="{CDEEE537-2103-4430-A011-41C6E9334B9F}"/>
    <cellStyle name="Cálculo 2 6 5 7 2" xfId="19801" xr:uid="{AD987B6A-38D5-45FE-BB52-6C06D63C49A2}"/>
    <cellStyle name="Cálculo 2 6 5 7 3" xfId="36823" xr:uid="{7789185C-D28D-4CB6-9F72-D9FE5087F781}"/>
    <cellStyle name="Cálculo 2 6 5 8" xfId="2855" xr:uid="{D57CDCF8-9289-4926-A07E-8DFC423242B1}"/>
    <cellStyle name="Cálculo 2 6 5 8 2" xfId="20110" xr:uid="{19689FAD-585A-4EA8-B32E-A5C48C6DA6CD}"/>
    <cellStyle name="Cálculo 2 6 5 8 3" xfId="37132" xr:uid="{B572257C-8EAF-4890-B3F0-2B79B59CDC87}"/>
    <cellStyle name="Cálculo 2 6 5 9" xfId="3161" xr:uid="{D00907C4-7662-4CA9-BE9D-F0A124520D86}"/>
    <cellStyle name="Cálculo 2 6 5 9 2" xfId="20416" xr:uid="{3AF8EF2A-5051-409D-A89B-FC55FF9C5D27}"/>
    <cellStyle name="Cálculo 2 6 5 9 3" xfId="37438" xr:uid="{2CCE56C7-9364-434B-8ACE-6399CFD1E115}"/>
    <cellStyle name="Cálculo 2 6 50" xfId="14355" xr:uid="{48B6217D-535A-4587-B017-D5FF6C63E8BF}"/>
    <cellStyle name="Cálculo 2 6 50 2" xfId="31610" xr:uid="{71EDC6DC-840B-493F-84B9-3CA28B100D7D}"/>
    <cellStyle name="Cálculo 2 6 50 3" xfId="48480" xr:uid="{04D2DEF1-E20B-4F39-91E0-7AA6DB50A259}"/>
    <cellStyle name="Cálculo 2 6 51" xfId="13034" xr:uid="{76CFD8F8-9E4F-4892-A3B0-4A404FD3379F}"/>
    <cellStyle name="Cálculo 2 6 51 2" xfId="30289" xr:uid="{3135B75A-CEC3-4C3D-964E-CF1EFB61052A}"/>
    <cellStyle name="Cálculo 2 6 51 3" xfId="47159" xr:uid="{2B1ECD1E-FA6E-4890-8BED-4A4976A3567B}"/>
    <cellStyle name="Cálculo 2 6 52" xfId="14830" xr:uid="{33A41073-64D8-4386-BE32-004C7BEF4416}"/>
    <cellStyle name="Cálculo 2 6 52 2" xfId="32085" xr:uid="{B130E03A-6F71-4739-B993-863C1596CB54}"/>
    <cellStyle name="Cálculo 2 6 52 3" xfId="48955" xr:uid="{6216F203-0AC3-4B01-9EC1-29D0A2101B9D}"/>
    <cellStyle name="Cálculo 2 6 53" xfId="15257" xr:uid="{BDD7B4FC-EAD8-41F6-92FC-F358AF5FE66A}"/>
    <cellStyle name="Cálculo 2 6 53 2" xfId="32512" xr:uid="{5AEC28D5-788A-4A64-97A6-33303E072F1A}"/>
    <cellStyle name="Cálculo 2 6 53 3" xfId="49382" xr:uid="{C560E5C3-92A9-4A83-8FB6-26DDB439CA94}"/>
    <cellStyle name="Cálculo 2 6 54" xfId="15488" xr:uid="{51C5C9B3-D22D-411B-AE39-8C57D20F6677}"/>
    <cellStyle name="Cálculo 2 6 54 2" xfId="32743" xr:uid="{7967973D-AA47-4FB5-93AB-745FDECA2786}"/>
    <cellStyle name="Cálculo 2 6 54 3" xfId="49613" xr:uid="{6024B6BB-CE2E-4918-B784-8F51AC6EFB56}"/>
    <cellStyle name="Cálculo 2 6 55" xfId="15787" xr:uid="{3331860E-7AD7-4326-AE3F-977078E9BE2F}"/>
    <cellStyle name="Cálculo 2 6 55 2" xfId="33042" xr:uid="{429998DF-5E01-4EC0-AE81-98F378FAB687}"/>
    <cellStyle name="Cálculo 2 6 55 3" xfId="49912" xr:uid="{CD55A958-8936-4946-BBC9-6AB03F821526}"/>
    <cellStyle name="Cálculo 2 6 56" xfId="16083" xr:uid="{8BB7BF4F-AC8E-4B09-8FD9-CA6DDFD1918A}"/>
    <cellStyle name="Cálculo 2 6 56 2" xfId="33338" xr:uid="{F56A974D-93CC-4ED3-866E-F31707E28656}"/>
    <cellStyle name="Cálculo 2 6 56 3" xfId="50208" xr:uid="{E5168CCD-C9A6-4C11-BB7E-076589B68439}"/>
    <cellStyle name="Cálculo 2 6 57" xfId="16370" xr:uid="{5DB1175A-AEF7-4A21-8CD3-A8C51FC17B93}"/>
    <cellStyle name="Cálculo 2 6 57 2" xfId="33625" xr:uid="{9DDC29B4-4700-485B-BEAA-5CDA53E3E845}"/>
    <cellStyle name="Cálculo 2 6 57 3" xfId="50495" xr:uid="{92EBF422-6721-4A42-AE4E-4D44BC5D0A5C}"/>
    <cellStyle name="Cálculo 2 6 58" xfId="16645" xr:uid="{1A61B773-7DA3-477B-86C6-DBD653D0926F}"/>
    <cellStyle name="Cálculo 2 6 58 2" xfId="33900" xr:uid="{26D6C9F8-653B-4E2E-B2D7-6FABC8EED543}"/>
    <cellStyle name="Cálculo 2 6 58 3" xfId="50770" xr:uid="{88FF7680-F01F-44F2-93A2-AD27A7E01C83}"/>
    <cellStyle name="Cálculo 2 6 59" xfId="16098" xr:uid="{A3353ABA-B659-4B6A-B786-6E99C04E0EEE}"/>
    <cellStyle name="Cálculo 2 6 59 2" xfId="33353" xr:uid="{86D048B0-9E0D-4D5E-AA51-F65A422307FB}"/>
    <cellStyle name="Cálculo 2 6 59 3" xfId="50223" xr:uid="{95EE9328-0C0B-4E69-BD2C-449288A03EBB}"/>
    <cellStyle name="Cálculo 2 6 6" xfId="403" xr:uid="{ED841643-76C2-40DE-8A8F-24F287E26E30}"/>
    <cellStyle name="Cálculo 2 6 6 2" xfId="17658" xr:uid="{C886B865-06FE-498E-8F1B-0BE2AA2006A2}"/>
    <cellStyle name="Cálculo 2 6 6 3" xfId="34800" xr:uid="{AAE9DE7D-4E6F-4626-B0CB-ECFF57F90AAA}"/>
    <cellStyle name="Cálculo 2 6 60" xfId="17420" xr:uid="{D7E5C398-083E-4CBE-A6E3-73CAF22D2D86}"/>
    <cellStyle name="Cálculo 2 6 61" xfId="34638" xr:uid="{CB095256-5510-44B6-907A-B92DCE134E7F}"/>
    <cellStyle name="Cálculo 2 6 7" xfId="865" xr:uid="{D732D532-B95B-4496-A822-3DD3929A9A1F}"/>
    <cellStyle name="Cálculo 2 6 7 2" xfId="18120" xr:uid="{73E60F35-2D91-45E4-92C7-31C2AA37F00C}"/>
    <cellStyle name="Cálculo 2 6 7 3" xfId="35142" xr:uid="{FF1E24E3-DF19-4B80-8C57-B43D4DC84933}"/>
    <cellStyle name="Cálculo 2 6 8" xfId="833" xr:uid="{AD3D8055-3A52-453E-8530-3AAB36FD12E4}"/>
    <cellStyle name="Cálculo 2 6 8 2" xfId="18088" xr:uid="{DE564A6E-BE32-44BA-92F0-167A9E253325}"/>
    <cellStyle name="Cálculo 2 6 8 3" xfId="35110" xr:uid="{8E5F9D03-23FD-48C9-AF7C-63BBC42EF8FF}"/>
    <cellStyle name="Cálculo 2 6 9" xfId="1260" xr:uid="{1F051A1D-C475-4068-942C-F5E01CD4E85E}"/>
    <cellStyle name="Cálculo 2 6 9 2" xfId="18515" xr:uid="{EB44A715-890B-4968-A8D5-F1FC2C7F2210}"/>
    <cellStyle name="Cálculo 2 6 9 3" xfId="35537" xr:uid="{CA074798-68C9-4D39-8C69-35A2CEA515BA}"/>
    <cellStyle name="Cálculo 2 7" xfId="177" xr:uid="{AAAA7474-5BFB-42B7-9CD2-F2A8A0BD02AF}"/>
    <cellStyle name="Cálculo 2 7 10" xfId="1005" xr:uid="{6D92AA4D-EBD9-4630-9259-D3E1D0D612E9}"/>
    <cellStyle name="Cálculo 2 7 10 2" xfId="18260" xr:uid="{EF95CA2C-1A31-4C75-A4CD-E1098316783D}"/>
    <cellStyle name="Cálculo 2 7 10 3" xfId="35282" xr:uid="{870D1A3B-E9B8-4129-85E0-208E65A18374}"/>
    <cellStyle name="Cálculo 2 7 11" xfId="1777" xr:uid="{F481A50F-7BE8-4E09-99CC-8B86E50510B8}"/>
    <cellStyle name="Cálculo 2 7 11 2" xfId="19032" xr:uid="{B0B7FE0A-9993-420E-8033-B6BC7A15262A}"/>
    <cellStyle name="Cálculo 2 7 11 3" xfId="36054" xr:uid="{1A70EF75-0EA2-4526-BEB6-CD3B6462760C}"/>
    <cellStyle name="Cálculo 2 7 12" xfId="1914" xr:uid="{C241795A-12A0-4708-9E6E-B22F31ABCD59}"/>
    <cellStyle name="Cálculo 2 7 12 2" xfId="19169" xr:uid="{4EE23948-C4C3-4E33-80BF-C321C5A3D7B7}"/>
    <cellStyle name="Cálculo 2 7 12 3" xfId="36191" xr:uid="{C74BB965-402B-4489-8EF1-AA1899EEE6E0}"/>
    <cellStyle name="Cálculo 2 7 13" xfId="287" xr:uid="{20B15909-33A5-47E2-B2F8-A5AF5B5C0450}"/>
    <cellStyle name="Cálculo 2 7 13 2" xfId="17542" xr:uid="{8EA5B9E5-3924-4FAC-BB03-C2FE846E60F9}"/>
    <cellStyle name="Cálculo 2 7 13 3" xfId="34711" xr:uid="{A3509F94-66DA-4383-8255-A8213A31E986}"/>
    <cellStyle name="Cálculo 2 7 14" xfId="1736" xr:uid="{AE6DBC97-3647-4C8E-99D9-7496EB5DDFC3}"/>
    <cellStyle name="Cálculo 2 7 14 2" xfId="18991" xr:uid="{0EF58304-6EA8-4BE5-AA75-5AC2E3AC940E}"/>
    <cellStyle name="Cálculo 2 7 14 3" xfId="36013" xr:uid="{A1CB689D-7317-44BB-B4FE-7DC0EB928812}"/>
    <cellStyle name="Cálculo 2 7 15" xfId="2049" xr:uid="{D65D7FEE-0609-4CE1-BE13-07D4A8F828C2}"/>
    <cellStyle name="Cálculo 2 7 15 2" xfId="19304" xr:uid="{7EBDF543-AA81-4CD4-AB98-A479A6067E57}"/>
    <cellStyle name="Cálculo 2 7 15 3" xfId="36326" xr:uid="{8D38A5D7-E54D-4130-827B-603C4A1DE076}"/>
    <cellStyle name="Cálculo 2 7 16" xfId="2359" xr:uid="{118E7BBE-D3F9-476D-8D4F-9B4852BD8B2B}"/>
    <cellStyle name="Cálculo 2 7 16 2" xfId="19614" xr:uid="{92982E2A-943C-4767-B6A0-CAADD3A58534}"/>
    <cellStyle name="Cálculo 2 7 16 3" xfId="36636" xr:uid="{82A4D129-6917-44CB-8B4A-FDDA81A79392}"/>
    <cellStyle name="Cálculo 2 7 17" xfId="2668" xr:uid="{306273C5-BD54-4F57-A91C-380ADBA322AD}"/>
    <cellStyle name="Cálculo 2 7 17 2" xfId="19923" xr:uid="{7CE5039F-172B-46EF-9B0F-99946C31CD2E}"/>
    <cellStyle name="Cálculo 2 7 17 3" xfId="36945" xr:uid="{E05C68E6-1B51-4F3F-BF65-65D8E1F7C8EA}"/>
    <cellStyle name="Cálculo 2 7 18" xfId="3633" xr:uid="{38387767-214B-4399-90F9-0CC7F91F782C}"/>
    <cellStyle name="Cálculo 2 7 18 2" xfId="20888" xr:uid="{61BB055B-13D0-46E8-9BE8-6FACFFAF6B84}"/>
    <cellStyle name="Cálculo 2 7 18 3" xfId="37910" xr:uid="{7045E735-37A8-46EB-A77E-6ABB34BD9BCE}"/>
    <cellStyle name="Cálculo 2 7 19" xfId="4241" xr:uid="{817DBAAF-9221-41D8-A0C7-B99CA3F35D51}"/>
    <cellStyle name="Cálculo 2 7 19 2" xfId="21496" xr:uid="{F0C30436-9BB6-40EC-AE86-C3EBD84AA762}"/>
    <cellStyle name="Cálculo 2 7 19 3" xfId="38518" xr:uid="{A61053BE-BEE7-4364-B80D-C51701BE0121}"/>
    <cellStyle name="Cálculo 2 7 2" xfId="255" xr:uid="{74AD96CF-63AD-4228-9EC5-D7733CD1F3A7}"/>
    <cellStyle name="Cálculo 2 7 2 10" xfId="1607" xr:uid="{AFF13BA2-7530-4F7B-B45C-555EDEDA5A42}"/>
    <cellStyle name="Cálculo 2 7 2 10 2" xfId="18862" xr:uid="{E9B7C45F-3689-4798-A916-3F85BD97CBE9}"/>
    <cellStyle name="Cálculo 2 7 2 10 3" xfId="35884" xr:uid="{426DED7D-BCE4-4124-B28F-E433961C67F5}"/>
    <cellStyle name="Cálculo 2 7 2 11" xfId="1920" xr:uid="{BF94FE67-40C6-4089-8E5A-429779AA91C6}"/>
    <cellStyle name="Cálculo 2 7 2 11 2" xfId="19175" xr:uid="{BF9C5EC6-E6DD-4BBC-8A4D-D5A69A9EBF92}"/>
    <cellStyle name="Cálculo 2 7 2 11 3" xfId="36197" xr:uid="{7BDD2486-8446-4C6C-8C3F-4628E9CF083D}"/>
    <cellStyle name="Cálculo 2 7 2 12" xfId="2230" xr:uid="{B1C15CBB-D2D2-4B22-916E-F0E00A557169}"/>
    <cellStyle name="Cálculo 2 7 2 12 2" xfId="19485" xr:uid="{8B2C5BEF-A96E-4CE0-8E6A-A86A4A1A258B}"/>
    <cellStyle name="Cálculo 2 7 2 12 3" xfId="36507" xr:uid="{E5DB6320-E49C-4541-BB26-509C89FCF8D0}"/>
    <cellStyle name="Cálculo 2 7 2 13" xfId="2540" xr:uid="{61E262B5-8254-4B59-977C-EF4BF23B050E}"/>
    <cellStyle name="Cálculo 2 7 2 13 2" xfId="19795" xr:uid="{B21B7903-C5AD-4D1E-B0E0-A874471C1E51}"/>
    <cellStyle name="Cálculo 2 7 2 13 3" xfId="36817" xr:uid="{BA2AA4A5-71D1-4F4C-AE2D-CD9502A36D39}"/>
    <cellStyle name="Cálculo 2 7 2 14" xfId="2849" xr:uid="{838FDE18-3A16-46C0-B33F-9C400D25A62D}"/>
    <cellStyle name="Cálculo 2 7 2 14 2" xfId="20104" xr:uid="{D9673E6A-7EBB-4708-9A84-D1A0D8334BC8}"/>
    <cellStyle name="Cálculo 2 7 2 14 3" xfId="37126" xr:uid="{70A1801E-C37B-4533-B841-2E277F757D47}"/>
    <cellStyle name="Cálculo 2 7 2 15" xfId="3155" xr:uid="{1747AB0B-82D1-4146-9F6A-B86BC887BB6E}"/>
    <cellStyle name="Cálculo 2 7 2 15 2" xfId="20410" xr:uid="{16F07A3C-4555-41A6-8236-F52583CC93C7}"/>
    <cellStyle name="Cálculo 2 7 2 15 3" xfId="37432" xr:uid="{6970FC2C-9AFC-471B-9245-4D0393DFE196}"/>
    <cellStyle name="Cálculo 2 7 2 16" xfId="3465" xr:uid="{DD08DDCC-5BB5-427A-BD7B-2B11C5A1934E}"/>
    <cellStyle name="Cálculo 2 7 2 16 2" xfId="20720" xr:uid="{C987D443-0997-4BD6-A71A-B8EC56E0D270}"/>
    <cellStyle name="Cálculo 2 7 2 16 3" xfId="37742" xr:uid="{22806512-962A-41E6-9FFD-898F8D508FCB}"/>
    <cellStyle name="Cálculo 2 7 2 17" xfId="3637" xr:uid="{4B06F3F0-DE3F-46EF-9829-0426F327FFA7}"/>
    <cellStyle name="Cálculo 2 7 2 17 2" xfId="20892" xr:uid="{13A03E5A-6AD6-4FB4-A35A-DC7ACCC1ED52}"/>
    <cellStyle name="Cálculo 2 7 2 17 3" xfId="37914" xr:uid="{0D797A02-6928-4700-B147-1EB1D6ED965E}"/>
    <cellStyle name="Cálculo 2 7 2 18" xfId="4080" xr:uid="{6C16718E-8544-46CA-A953-CDEDE9799BC3}"/>
    <cellStyle name="Cálculo 2 7 2 18 2" xfId="21335" xr:uid="{E08A49A9-1C73-4E42-B164-28801A0F6C21}"/>
    <cellStyle name="Cálculo 2 7 2 18 3" xfId="38357" xr:uid="{8801493D-D31B-4585-BB31-BF9D56CD96E7}"/>
    <cellStyle name="Cálculo 2 7 2 19" xfId="4245" xr:uid="{1D83AD55-2A8C-4E42-A856-EA910E2C147B}"/>
    <cellStyle name="Cálculo 2 7 2 19 2" xfId="21500" xr:uid="{F1CCAE4C-8E39-4CD9-8FD3-A3D2025D58CF}"/>
    <cellStyle name="Cálculo 2 7 2 19 3" xfId="38522" xr:uid="{0541352F-3D8D-4558-BE81-C27C3DB3AC76}"/>
    <cellStyle name="Cálculo 2 7 2 2" xfId="681" xr:uid="{3863D23C-B6E9-4E09-B92E-C3698C220853}"/>
    <cellStyle name="Cálculo 2 7 2 2 10" xfId="3643" xr:uid="{58E4C299-2E66-4BC8-9307-84F26065A3E0}"/>
    <cellStyle name="Cálculo 2 7 2 2 10 2" xfId="20898" xr:uid="{71F89A36-04E5-4078-8199-B76D65B5B6CC}"/>
    <cellStyle name="Cálculo 2 7 2 2 10 3" xfId="37920" xr:uid="{725BAD28-9B14-4F02-9390-6405A9DA02FB}"/>
    <cellStyle name="Cálculo 2 7 2 2 11" xfId="3950" xr:uid="{AB4B3CB7-2527-4EBF-92C1-0A65F9BB4C55}"/>
    <cellStyle name="Cálculo 2 7 2 2 11 2" xfId="21205" xr:uid="{41DBD3BB-EE37-4849-BC8A-15BA180131CB}"/>
    <cellStyle name="Cálculo 2 7 2 2 11 3" xfId="38227" xr:uid="{714FC632-29B7-4F14-9705-88AF2C68DB7B}"/>
    <cellStyle name="Cálculo 2 7 2 2 12" xfId="4251" xr:uid="{D6428327-F8D2-4EDF-B358-A726319F83D4}"/>
    <cellStyle name="Cálculo 2 7 2 2 12 2" xfId="21506" xr:uid="{413A80DB-871E-4925-863C-8D9587F49A47}"/>
    <cellStyle name="Cálculo 2 7 2 2 12 3" xfId="38528" xr:uid="{464238FA-A614-4EDC-9055-9FC68C9D6726}"/>
    <cellStyle name="Cálculo 2 7 2 2 13" xfId="4549" xr:uid="{FA038754-972B-457C-9CEF-A8BA97EE889F}"/>
    <cellStyle name="Cálculo 2 7 2 2 13 2" xfId="21804" xr:uid="{BDAB1EE7-9FB4-433C-9843-9764288F270A}"/>
    <cellStyle name="Cálculo 2 7 2 2 13 3" xfId="38826" xr:uid="{225CE3BD-F3A2-4A73-952A-0F758A13BF64}"/>
    <cellStyle name="Cálculo 2 7 2 2 14" xfId="4848" xr:uid="{9A467854-824C-485E-AA34-11A88E94EB69}"/>
    <cellStyle name="Cálculo 2 7 2 2 14 2" xfId="22103" xr:uid="{72DC1A9B-EDDD-476E-9BA7-A04ECCA2B959}"/>
    <cellStyle name="Cálculo 2 7 2 2 14 3" xfId="39125" xr:uid="{2AFBA2AB-0437-4DF1-817E-2E4E6BEE23E2}"/>
    <cellStyle name="Cálculo 2 7 2 2 15" xfId="5130" xr:uid="{D99F5138-1C90-4A03-95A0-5701A165D85C}"/>
    <cellStyle name="Cálculo 2 7 2 2 15 2" xfId="22385" xr:uid="{6703D0C2-3BBC-4853-BEBB-D574EB69C32D}"/>
    <cellStyle name="Cálculo 2 7 2 2 15 3" xfId="39407" xr:uid="{C1C418BA-B142-40BA-BF1D-B5D45993520E}"/>
    <cellStyle name="Cálculo 2 7 2 2 16" xfId="5517" xr:uid="{8241B47F-706E-4AB0-84CA-522E9B34B241}"/>
    <cellStyle name="Cálculo 2 7 2 2 16 2" xfId="22772" xr:uid="{43AF9150-51C7-4D38-9F1C-215317003287}"/>
    <cellStyle name="Cálculo 2 7 2 2 16 3" xfId="39794" xr:uid="{7572FED7-F3E1-4ACF-ADF4-1B760D278203}"/>
    <cellStyle name="Cálculo 2 7 2 2 17" xfId="5879" xr:uid="{E904041C-8ECB-4470-951F-82C6114E1CCA}"/>
    <cellStyle name="Cálculo 2 7 2 2 17 2" xfId="23134" xr:uid="{46DF741C-4446-4CBA-8175-BDE7AB8EB6DA}"/>
    <cellStyle name="Cálculo 2 7 2 2 17 3" xfId="40156" xr:uid="{2442167A-26A1-4893-96AF-81ED5D535973}"/>
    <cellStyle name="Cálculo 2 7 2 2 18" xfId="6148" xr:uid="{78BD0FAF-3340-479A-81EC-117268F231AE}"/>
    <cellStyle name="Cálculo 2 7 2 2 18 2" xfId="23403" xr:uid="{EF7C2743-47D3-422D-AE67-1E3853C80AD8}"/>
    <cellStyle name="Cálculo 2 7 2 2 18 3" xfId="40425" xr:uid="{059C2102-B78C-43EB-A1E1-467F026A7985}"/>
    <cellStyle name="Cálculo 2 7 2 2 19" xfId="6463" xr:uid="{74BE55A4-5C4B-420E-8B68-110BCA24C2B2}"/>
    <cellStyle name="Cálculo 2 7 2 2 19 2" xfId="23718" xr:uid="{75A98FAF-DD25-4456-8607-C6B48226ECC1}"/>
    <cellStyle name="Cálculo 2 7 2 2 19 3" xfId="40740" xr:uid="{36FC07A8-FEB2-41B8-AE5C-CE5E8436BABB}"/>
    <cellStyle name="Cálculo 2 7 2 2 2" xfId="1130" xr:uid="{CD3A8BE9-AB62-41D1-8B5C-ABD7FFAB27D0}"/>
    <cellStyle name="Cálculo 2 7 2 2 2 2" xfId="18385" xr:uid="{D165464B-F002-494D-81E7-0324ABD2A498}"/>
    <cellStyle name="Cálculo 2 7 2 2 2 3" xfId="35407" xr:uid="{12A99752-4EB4-4459-AD81-04C94CD7598C}"/>
    <cellStyle name="Cálculo 2 7 2 2 20" xfId="6778" xr:uid="{EB0EE84F-32A8-4EAE-8FF8-81B23DE3CA4F}"/>
    <cellStyle name="Cálculo 2 7 2 2 20 2" xfId="24033" xr:uid="{A2F6AF7F-5FE6-4A26-B694-BCE668B70366}"/>
    <cellStyle name="Cálculo 2 7 2 2 20 3" xfId="41055" xr:uid="{5503237D-3E57-4401-AC80-2FD1C688B0AA}"/>
    <cellStyle name="Cálculo 2 7 2 2 21" xfId="7089" xr:uid="{A0D1A687-0CF8-4BD3-93AA-1FAAF8C42210}"/>
    <cellStyle name="Cálculo 2 7 2 2 21 2" xfId="24344" xr:uid="{2997D40F-54ED-4615-9546-06F3122D6AD1}"/>
    <cellStyle name="Cálculo 2 7 2 2 21 3" xfId="41366" xr:uid="{C1232D91-C3E3-436A-AB2A-8B30C250D304}"/>
    <cellStyle name="Cálculo 2 7 2 2 22" xfId="7399" xr:uid="{386AB64B-D6B5-4FA8-BC61-3A64E5881992}"/>
    <cellStyle name="Cálculo 2 7 2 2 22 2" xfId="24654" xr:uid="{3F2E7FFE-BB94-4EB9-888F-F973E0C2711D}"/>
    <cellStyle name="Cálculo 2 7 2 2 22 3" xfId="41676" xr:uid="{945FB60D-C9C9-421B-ADDE-12E4A2BBA597}"/>
    <cellStyle name="Cálculo 2 7 2 2 23" xfId="7709" xr:uid="{A450CE65-C5C0-4518-AD63-BE2B1B85242C}"/>
    <cellStyle name="Cálculo 2 7 2 2 23 2" xfId="24964" xr:uid="{8DFB9C36-B134-4388-BED7-233B573BBC95}"/>
    <cellStyle name="Cálculo 2 7 2 2 23 3" xfId="41986" xr:uid="{56D1F824-8415-49D5-81D3-03EC0DC27C4D}"/>
    <cellStyle name="Cálculo 2 7 2 2 24" xfId="8019" xr:uid="{4E1C24A4-FAFA-49E4-B689-F92F31C50FD9}"/>
    <cellStyle name="Cálculo 2 7 2 2 24 2" xfId="25274" xr:uid="{145D01E1-0BAF-456D-BF56-14AD5DB11AAB}"/>
    <cellStyle name="Cálculo 2 7 2 2 24 3" xfId="42296" xr:uid="{48A873BA-BC42-4B14-94C0-1459ABBA39A8}"/>
    <cellStyle name="Cálculo 2 7 2 2 25" xfId="8332" xr:uid="{D1200A7E-F893-4D87-94F0-599A708C213D}"/>
    <cellStyle name="Cálculo 2 7 2 2 25 2" xfId="25587" xr:uid="{C77D9638-7E6B-4034-BBE2-092A47C1979F}"/>
    <cellStyle name="Cálculo 2 7 2 2 25 3" xfId="42609" xr:uid="{E1B72045-6493-47CE-BD1C-E3448303BD40}"/>
    <cellStyle name="Cálculo 2 7 2 2 26" xfId="8640" xr:uid="{7E0D0BAE-BE7C-439D-8559-C453B7FF0E42}"/>
    <cellStyle name="Cálculo 2 7 2 2 26 2" xfId="25895" xr:uid="{646487C8-B55B-4D3E-9405-3426740EF627}"/>
    <cellStyle name="Cálculo 2 7 2 2 26 3" xfId="42917" xr:uid="{3AAB7524-B090-4BBD-A731-1D5E33CA6A1E}"/>
    <cellStyle name="Cálculo 2 7 2 2 27" xfId="8950" xr:uid="{C3D33771-15A7-4774-A659-33B3887E34F5}"/>
    <cellStyle name="Cálculo 2 7 2 2 27 2" xfId="26205" xr:uid="{0F9C443D-AA90-4F7C-8471-CED0BFD94C75}"/>
    <cellStyle name="Cálculo 2 7 2 2 27 3" xfId="43227" xr:uid="{1E968B7D-8527-44F6-851D-D14F49E5FD22}"/>
    <cellStyle name="Cálculo 2 7 2 2 28" xfId="9079" xr:uid="{2A9DD943-3CA4-40B3-9B12-F6AEAF08AE5E}"/>
    <cellStyle name="Cálculo 2 7 2 2 28 2" xfId="26334" xr:uid="{DE1C4437-1444-45D1-8BEF-78591C236790}"/>
    <cellStyle name="Cálculo 2 7 2 2 28 3" xfId="43356" xr:uid="{164C70B7-416C-4F96-BC14-E6CFEE529C6E}"/>
    <cellStyle name="Cálculo 2 7 2 2 29" xfId="9572" xr:uid="{6C7220DD-851E-450B-9312-3A5B38E8ACB6}"/>
    <cellStyle name="Cálculo 2 7 2 2 29 2" xfId="26827" xr:uid="{39BF287A-5458-4178-BD90-6B2BD87489FA}"/>
    <cellStyle name="Cálculo 2 7 2 2 29 3" xfId="43849" xr:uid="{E11B4E98-DBAD-46C8-BECC-5CC2A028C6D9}"/>
    <cellStyle name="Cálculo 2 7 2 2 3" xfId="1421" xr:uid="{7570FA75-007B-4FA7-A564-6E75304E7568}"/>
    <cellStyle name="Cálculo 2 7 2 2 3 2" xfId="18676" xr:uid="{63B809A1-C1B5-48C1-8D03-6AE5B0FE8C70}"/>
    <cellStyle name="Cálculo 2 7 2 2 3 3" xfId="35698" xr:uid="{021320C1-308C-435E-9531-3D9DBB831C34}"/>
    <cellStyle name="Cálculo 2 7 2 2 30" xfId="9867" xr:uid="{8BEA47F8-3BEC-4422-BF47-BE2AC56A3711}"/>
    <cellStyle name="Cálculo 2 7 2 2 30 2" xfId="27122" xr:uid="{B8235BF3-22C3-4C1C-836D-398FCCB3C3B8}"/>
    <cellStyle name="Cálculo 2 7 2 2 30 3" xfId="44144" xr:uid="{4F1BE7E0-9269-40EF-A806-DD4AC70F4C41}"/>
    <cellStyle name="Cálculo 2 7 2 2 31" xfId="10167" xr:uid="{1F97088E-808A-45B6-AEFC-C2DAB6D9E6DD}"/>
    <cellStyle name="Cálculo 2 7 2 2 31 2" xfId="27422" xr:uid="{DB31327C-2350-4530-BED3-EC38E2D65C71}"/>
    <cellStyle name="Cálculo 2 7 2 2 31 3" xfId="44444" xr:uid="{9B0D53A9-6F50-4AD0-89AF-9B732D577E06}"/>
    <cellStyle name="Cálculo 2 7 2 2 32" xfId="10455" xr:uid="{F9EFA08A-2E3A-4201-AF8D-3FAF7360DBAF}"/>
    <cellStyle name="Cálculo 2 7 2 2 32 2" xfId="27710" xr:uid="{DACDD7E3-19A7-4112-8091-7CCE79970ABF}"/>
    <cellStyle name="Cálculo 2 7 2 2 32 3" xfId="44732" xr:uid="{B3AAE170-B76B-4D3D-A0F2-52BF0406A448}"/>
    <cellStyle name="Cálculo 2 7 2 2 33" xfId="10745" xr:uid="{DFD22EE5-D267-46E9-B507-57C672F5A91D}"/>
    <cellStyle name="Cálculo 2 7 2 2 33 2" xfId="28000" xr:uid="{DEE6E867-1BDF-46D1-A590-1DCD8431C694}"/>
    <cellStyle name="Cálculo 2 7 2 2 33 3" xfId="45022" xr:uid="{9766775E-5E9C-4FC0-AA15-C95118615433}"/>
    <cellStyle name="Cálculo 2 7 2 2 34" xfId="11019" xr:uid="{BA962A54-D2B1-4688-AAAC-70D991730301}"/>
    <cellStyle name="Cálculo 2 7 2 2 34 2" xfId="28274" xr:uid="{BE634086-630E-40E1-A8D3-67784D31D701}"/>
    <cellStyle name="Cálculo 2 7 2 2 34 3" xfId="45296" xr:uid="{52F7551D-D14B-4061-8F60-2C178AD6D9EA}"/>
    <cellStyle name="Cálculo 2 7 2 2 35" xfId="11276" xr:uid="{84FEB70C-F95E-43C9-943E-6073F2CB6773}"/>
    <cellStyle name="Cálculo 2 7 2 2 35 2" xfId="28531" xr:uid="{DDC9BE38-8171-4693-A3A7-6B4251A37015}"/>
    <cellStyle name="Cálculo 2 7 2 2 35 3" xfId="45553" xr:uid="{361B88E7-4AD0-47AE-AD1B-B8A96C3CE376}"/>
    <cellStyle name="Cálculo 2 7 2 2 36" xfId="11515" xr:uid="{AD2D06B9-8469-4D67-8642-CC0C9E763BC0}"/>
    <cellStyle name="Cálculo 2 7 2 2 36 2" xfId="28770" xr:uid="{45396480-1017-4391-8392-00D00AC629B7}"/>
    <cellStyle name="Cálculo 2 7 2 2 36 3" xfId="45792" xr:uid="{E2D829AD-A53E-4127-BF42-BAA42C531932}"/>
    <cellStyle name="Cálculo 2 7 2 2 37" xfId="12076" xr:uid="{BFC99264-16EE-431A-84C0-C6FA618631C2}"/>
    <cellStyle name="Cálculo 2 7 2 2 37 2" xfId="29331" xr:uid="{EEC49A8B-1D53-4C01-85CA-8C4FAEC191FF}"/>
    <cellStyle name="Cálculo 2 7 2 2 37 3" xfId="46203" xr:uid="{1ADE3F18-CC84-4996-A108-A18DB6BDF2AF}"/>
    <cellStyle name="Cálculo 2 7 2 2 38" xfId="12543" xr:uid="{F700259B-F7BE-4869-8CAA-931B83D0B5AE}"/>
    <cellStyle name="Cálculo 2 7 2 2 38 2" xfId="29798" xr:uid="{0C741FB2-EE7E-4076-9787-E361B0D110A8}"/>
    <cellStyle name="Cálculo 2 7 2 2 38 3" xfId="46668" xr:uid="{9702EC7B-892F-4A1B-8FB0-6964F3187855}"/>
    <cellStyle name="Cálculo 2 7 2 2 39" xfId="12853" xr:uid="{711CAFA3-8259-4A06-A5B3-F5ABB2B15E13}"/>
    <cellStyle name="Cálculo 2 7 2 2 39 2" xfId="30108" xr:uid="{06E80D5F-DFFF-4179-B959-B0C63F6DE727}"/>
    <cellStyle name="Cálculo 2 7 2 2 39 3" xfId="46978" xr:uid="{E28B02EE-1C61-4869-8F2A-E061C449EA42}"/>
    <cellStyle name="Cálculo 2 7 2 2 4" xfId="1787" xr:uid="{4C7D22E6-89AF-4423-A72E-DF5B3F9E144C}"/>
    <cellStyle name="Cálculo 2 7 2 2 4 2" xfId="19042" xr:uid="{D80FEBFF-E7B9-4FA7-85B8-D94A131AAD01}"/>
    <cellStyle name="Cálculo 2 7 2 2 4 3" xfId="36064" xr:uid="{1D63B5A0-08CF-4C9A-A019-01C1A589816E}"/>
    <cellStyle name="Cálculo 2 7 2 2 40" xfId="12291" xr:uid="{F69EB823-3045-4FC4-8328-715F07E27F1C}"/>
    <cellStyle name="Cálculo 2 7 2 2 40 2" xfId="29546" xr:uid="{92083D3A-8B1A-4C2C-90DA-0184F39EEBEC}"/>
    <cellStyle name="Cálculo 2 7 2 2 40 3" xfId="46416" xr:uid="{DE7C6FB0-AC56-497E-A6CF-B8B3E2119CEC}"/>
    <cellStyle name="Cálculo 2 7 2 2 41" xfId="13500" xr:uid="{C85498C7-3ED4-44F1-B217-FA1D9C883355}"/>
    <cellStyle name="Cálculo 2 7 2 2 41 2" xfId="30755" xr:uid="{7A8C0A66-DAF9-42D4-92A5-E49BCF39B871}"/>
    <cellStyle name="Cálculo 2 7 2 2 41 3" xfId="47625" xr:uid="{93395052-2FB1-4C70-837D-64DEB2BCA62A}"/>
    <cellStyle name="Cálculo 2 7 2 2 42" xfId="13793" xr:uid="{964C7212-B00A-4C23-84C1-2A473956E0F2}"/>
    <cellStyle name="Cálculo 2 7 2 2 42 2" xfId="31048" xr:uid="{B3DBBF07-E521-473F-ABAB-E68F8B56A694}"/>
    <cellStyle name="Cálculo 2 7 2 2 42 3" xfId="47918" xr:uid="{7B835F4B-E361-44B2-B048-421B391097F4}"/>
    <cellStyle name="Cálculo 2 7 2 2 43" xfId="14103" xr:uid="{C70D2AAF-5A14-4C95-933F-580396608A47}"/>
    <cellStyle name="Cálculo 2 7 2 2 43 2" xfId="31358" xr:uid="{23AB8FB2-5340-43C3-8F12-7801301998D7}"/>
    <cellStyle name="Cálculo 2 7 2 2 43 3" xfId="48228" xr:uid="{ECAFEAA4-D051-4699-8604-ABA3851A1418}"/>
    <cellStyle name="Cálculo 2 7 2 2 44" xfId="14433" xr:uid="{A64AEFE8-F0CE-45D5-8C35-7CD2B62D0DA6}"/>
    <cellStyle name="Cálculo 2 7 2 2 44 2" xfId="31688" xr:uid="{5A147FDE-7FA2-44E2-A2EE-F06B0529E30C}"/>
    <cellStyle name="Cálculo 2 7 2 2 44 3" xfId="48558" xr:uid="{27E27880-6546-43E5-AD7C-70C65902FFDF}"/>
    <cellStyle name="Cálculo 2 7 2 2 45" xfId="14731" xr:uid="{AAD4C6E9-549D-4C6E-8243-9AE3BA7F32CE}"/>
    <cellStyle name="Cálculo 2 7 2 2 45 2" xfId="31986" xr:uid="{03040059-7C87-46E8-AD5E-A009D6184D04}"/>
    <cellStyle name="Cálculo 2 7 2 2 45 3" xfId="48856" xr:uid="{46518278-8462-466D-B5AD-7EE7834C7F05}"/>
    <cellStyle name="Cálculo 2 7 2 2 46" xfId="14993" xr:uid="{4340136F-CB7C-4267-AD69-94352542A694}"/>
    <cellStyle name="Cálculo 2 7 2 2 46 2" xfId="32248" xr:uid="{6670D463-FDB6-4FE0-BD2F-708F329F6569}"/>
    <cellStyle name="Cálculo 2 7 2 2 46 3" xfId="49118" xr:uid="{349BA6A2-8DF9-4D6B-9A88-EA9787C1CBD7}"/>
    <cellStyle name="Cálculo 2 7 2 2 47" xfId="15302" xr:uid="{93B9DB32-D5A7-4F75-BA56-6443B1239F10}"/>
    <cellStyle name="Cálculo 2 7 2 2 47 2" xfId="32557" xr:uid="{FC3B22E8-3F05-4932-A039-2EFC99E49BF4}"/>
    <cellStyle name="Cálculo 2 7 2 2 47 3" xfId="49427" xr:uid="{C263F566-4E10-420D-AD03-5F2B4AC2EB22}"/>
    <cellStyle name="Cálculo 2 7 2 2 48" xfId="15607" xr:uid="{D421B485-DAE0-4059-91AE-9DB3C2FC8F30}"/>
    <cellStyle name="Cálculo 2 7 2 2 48 2" xfId="32862" xr:uid="{63D9915D-083A-4077-B751-16AF9705A3C4}"/>
    <cellStyle name="Cálculo 2 7 2 2 48 3" xfId="49732" xr:uid="{C8AF04A5-32BB-4F49-8E35-9EC6F9C390EF}"/>
    <cellStyle name="Cálculo 2 7 2 2 49" xfId="15903" xr:uid="{8AB6143D-737C-48ED-A538-5BB5702C6FA0}"/>
    <cellStyle name="Cálculo 2 7 2 2 49 2" xfId="33158" xr:uid="{BCDEAAF0-50D1-4BA8-9F27-A1DF466BEFB8}"/>
    <cellStyle name="Cálculo 2 7 2 2 49 3" xfId="50028" xr:uid="{D889640D-8D3F-4BE0-BAB7-4739B7A19ECE}"/>
    <cellStyle name="Cálculo 2 7 2 2 5" xfId="2100" xr:uid="{919869E7-C83B-4D77-83B1-F082024C2038}"/>
    <cellStyle name="Cálculo 2 7 2 2 5 2" xfId="19355" xr:uid="{8DAD6FD3-8023-4C18-ACE8-1E5C626B0240}"/>
    <cellStyle name="Cálculo 2 7 2 2 5 3" xfId="36377" xr:uid="{A45BDF4B-04CB-46F2-A0F9-5FA384340AC0}"/>
    <cellStyle name="Cálculo 2 7 2 2 50" xfId="16195" xr:uid="{3C7A6606-F897-4318-AAA1-9036D005E3F8}"/>
    <cellStyle name="Cálculo 2 7 2 2 50 2" xfId="33450" xr:uid="{304A44E3-C2DC-4BE3-8302-1B4A73677897}"/>
    <cellStyle name="Cálculo 2 7 2 2 50 3" xfId="50320" xr:uid="{6D8CE31A-80C1-415C-BC90-BD1AB99378CD}"/>
    <cellStyle name="Cálculo 2 7 2 2 51" xfId="16473" xr:uid="{ED77009E-5360-4FD4-9EA9-75D075F679F5}"/>
    <cellStyle name="Cálculo 2 7 2 2 51 2" xfId="33728" xr:uid="{F3F2505F-1F22-46B3-B222-7A8D068C697B}"/>
    <cellStyle name="Cálculo 2 7 2 2 51 3" xfId="50598" xr:uid="{091C8473-C330-4D23-A68D-A2194266CFC1}"/>
    <cellStyle name="Cálculo 2 7 2 2 52" xfId="16741" xr:uid="{71542445-F6F9-4F3B-9786-D74591C4AA09}"/>
    <cellStyle name="Cálculo 2 7 2 2 52 2" xfId="33996" xr:uid="{3023ADE3-A98E-44F4-B1C5-AAA166A85ADD}"/>
    <cellStyle name="Cálculo 2 7 2 2 52 3" xfId="50866" xr:uid="{9A18CC18-C63D-4374-AE03-2D50B02B84EF}"/>
    <cellStyle name="Cálculo 2 7 2 2 53" xfId="16993" xr:uid="{666D39CB-013F-4882-B282-DEED82204C0F}"/>
    <cellStyle name="Cálculo 2 7 2 2 53 2" xfId="34248" xr:uid="{F4525134-71F2-4CCF-8215-33A5718BAEF4}"/>
    <cellStyle name="Cálculo 2 7 2 2 53 3" xfId="51118" xr:uid="{EEFED4F5-8F0D-4197-BCF9-4D92666D32BE}"/>
    <cellStyle name="Cálculo 2 7 2 2 54" xfId="17232" xr:uid="{E404FADE-1FB3-4A8C-B256-F76DCF03CFC7}"/>
    <cellStyle name="Cálculo 2 7 2 2 54 2" xfId="34487" xr:uid="{79700167-209F-498A-A285-8B783D8348E6}"/>
    <cellStyle name="Cálculo 2 7 2 2 54 3" xfId="51357" xr:uid="{326D507C-9B23-4BBF-B8C5-A4A8497728E9}"/>
    <cellStyle name="Cálculo 2 7 2 2 55" xfId="17936" xr:uid="{425D1348-6424-4A59-97BC-3F3295B18EB5}"/>
    <cellStyle name="Cálculo 2 7 2 2 56" xfId="34960" xr:uid="{4199765F-1164-41B2-A0A1-B9440ED5C72E}"/>
    <cellStyle name="Cálculo 2 7 2 2 6" xfId="2410" xr:uid="{C939FE83-68FD-468D-AAEB-30D542E8A99F}"/>
    <cellStyle name="Cálculo 2 7 2 2 6 2" xfId="19665" xr:uid="{BA6EBA3A-29C4-471D-9C04-2BFA8035DC1C}"/>
    <cellStyle name="Cálculo 2 7 2 2 6 3" xfId="36687" xr:uid="{D5A0CBF2-1C95-4BA1-BFC7-BE8ED9770CFC}"/>
    <cellStyle name="Cálculo 2 7 2 2 7" xfId="2719" xr:uid="{D8E4AF94-DD34-4DF6-A7C9-F449E6B4B82D}"/>
    <cellStyle name="Cálculo 2 7 2 2 7 2" xfId="19974" xr:uid="{13ED72FF-2BF9-4780-93CA-0CB0D0F1C3D4}"/>
    <cellStyle name="Cálculo 2 7 2 2 7 3" xfId="36996" xr:uid="{7F526251-81D7-44BB-8B48-68858B535932}"/>
    <cellStyle name="Cálculo 2 7 2 2 8" xfId="3025" xr:uid="{3C4D0CC7-AF62-4BA6-9E7F-FF95A33C1B03}"/>
    <cellStyle name="Cálculo 2 7 2 2 8 2" xfId="20280" xr:uid="{BC59B162-3964-498B-9747-1593603DB5F7}"/>
    <cellStyle name="Cálculo 2 7 2 2 8 3" xfId="37302" xr:uid="{4CD66D2C-A472-4902-857A-9A602D971751}"/>
    <cellStyle name="Cálculo 2 7 2 2 9" xfId="3335" xr:uid="{F42C7F1D-743C-4648-AAF8-2D95D246A7BD}"/>
    <cellStyle name="Cálculo 2 7 2 2 9 2" xfId="20590" xr:uid="{06D39E84-5A9F-492C-A091-C86816064D53}"/>
    <cellStyle name="Cálculo 2 7 2 2 9 3" xfId="37612" xr:uid="{66EAED7F-5F36-4349-B124-5CBCA05E51DA}"/>
    <cellStyle name="Cálculo 2 7 2 20" xfId="5329" xr:uid="{FE10955B-011B-4FE2-B610-16B529657018}"/>
    <cellStyle name="Cálculo 2 7 2 20 2" xfId="22584" xr:uid="{4C944023-9B5A-4A4C-967F-7BCA05EB0A7A}"/>
    <cellStyle name="Cálculo 2 7 2 20 3" xfId="39606" xr:uid="{E7A10F68-4A48-4F5E-814C-6B9B05B763FE}"/>
    <cellStyle name="Cálculo 2 7 2 21" xfId="5808" xr:uid="{2719879B-AA43-49D8-9C04-20A789C40DE1}"/>
    <cellStyle name="Cálculo 2 7 2 21 2" xfId="23063" xr:uid="{9253FE2D-1BFF-464A-8DE8-DEF1747AD77E}"/>
    <cellStyle name="Cálculo 2 7 2 21 3" xfId="40085" xr:uid="{604DAE11-66E5-41E6-877C-B8834FFBB1C1}"/>
    <cellStyle name="Cálculo 2 7 2 22" xfId="5960" xr:uid="{4032DBA9-5F8A-4A3A-A441-A8D1AE740C6A}"/>
    <cellStyle name="Cálculo 2 7 2 22 2" xfId="23215" xr:uid="{3B654097-6ED8-44AB-B4C3-876D4DA9AC9C}"/>
    <cellStyle name="Cálculo 2 7 2 22 3" xfId="40237" xr:uid="{7813A170-1865-4EFB-B0FE-5E99EF600A83}"/>
    <cellStyle name="Cálculo 2 7 2 23" xfId="6275" xr:uid="{57A75677-EB0C-4AD5-B940-96A74948E154}"/>
    <cellStyle name="Cálculo 2 7 2 23 2" xfId="23530" xr:uid="{621EA14F-CBFB-4E11-9904-9427ED92EF0E}"/>
    <cellStyle name="Cálculo 2 7 2 23 3" xfId="40552" xr:uid="{84B4737A-B81E-4722-BFB7-1AE1C4A7C509}"/>
    <cellStyle name="Cálculo 2 7 2 24" xfId="6590" xr:uid="{2E94A8BC-A7C6-4870-B1BA-183BE6E6B59F}"/>
    <cellStyle name="Cálculo 2 7 2 24 2" xfId="23845" xr:uid="{33921160-7D59-4ECE-B63B-3C0CE2E619D9}"/>
    <cellStyle name="Cálculo 2 7 2 24 3" xfId="40867" xr:uid="{3730368B-CC05-41B5-82D9-47F0089EEF86}"/>
    <cellStyle name="Cálculo 2 7 2 25" xfId="6097" xr:uid="{F9E6D176-CB75-41D0-A03B-8A897338D1D1}"/>
    <cellStyle name="Cálculo 2 7 2 25 2" xfId="23352" xr:uid="{00B5C906-166E-436D-8DC7-828A9133F9DE}"/>
    <cellStyle name="Cálculo 2 7 2 25 3" xfId="40374" xr:uid="{857E28E9-524A-4615-98E7-E07F79594D22}"/>
    <cellStyle name="Cálculo 2 7 2 26" xfId="6598" xr:uid="{89C64E72-791C-44D4-A4FA-45B92134ECB0}"/>
    <cellStyle name="Cálculo 2 7 2 26 2" xfId="23853" xr:uid="{4E726D84-E2EC-4C74-BD53-98E5860DC1BB}"/>
    <cellStyle name="Cálculo 2 7 2 26 3" xfId="40875" xr:uid="{7F6E1AFF-4E44-40DE-9DD9-3CE6968E16AD}"/>
    <cellStyle name="Cálculo 2 7 2 27" xfId="6910" xr:uid="{8D1752D4-577D-4BEC-9C6F-E14F6C42A159}"/>
    <cellStyle name="Cálculo 2 7 2 27 2" xfId="24165" xr:uid="{42B4A183-958C-47C6-9564-1DE4079DDE30}"/>
    <cellStyle name="Cálculo 2 7 2 27 3" xfId="41187" xr:uid="{9FC5B38C-35CF-4F87-97E8-CE36CA2EB002}"/>
    <cellStyle name="Cálculo 2 7 2 28" xfId="7219" xr:uid="{EB551011-5F28-415E-B38F-AD9BD8DA1C2B}"/>
    <cellStyle name="Cálculo 2 7 2 28 2" xfId="24474" xr:uid="{94501ACB-C9B0-49BF-84A2-BD3B581A29D5}"/>
    <cellStyle name="Cálculo 2 7 2 28 3" xfId="41496" xr:uid="{3C74E171-FBB9-4A14-A1E7-8208856AE33B}"/>
    <cellStyle name="Cálculo 2 7 2 29" xfId="7393" xr:uid="{B4CB243A-98D8-4BE2-8B7D-5AE46CC18457}"/>
    <cellStyle name="Cálculo 2 7 2 29 2" xfId="24648" xr:uid="{BB831B77-3AEB-4F88-9DD6-173F3FBEBCCF}"/>
    <cellStyle name="Cálculo 2 7 2 29 3" xfId="41670" xr:uid="{A0AE43C6-1B42-4860-9DDC-CB55A6099A3A}"/>
    <cellStyle name="Cálculo 2 7 2 3" xfId="765" xr:uid="{17C1051E-A953-4C64-A4D6-D64268EB7954}"/>
    <cellStyle name="Cálculo 2 7 2 3 10" xfId="3727" xr:uid="{789576B2-AC67-4E18-9948-F3F404EEFE8E}"/>
    <cellStyle name="Cálculo 2 7 2 3 10 2" xfId="20982" xr:uid="{4EEA0411-9FED-48ED-B526-FC35A13BC69B}"/>
    <cellStyle name="Cálculo 2 7 2 3 10 3" xfId="38004" xr:uid="{B5B2B1A1-3F1D-47C9-AC19-05ED5E81354B}"/>
    <cellStyle name="Cálculo 2 7 2 3 11" xfId="4034" xr:uid="{C37D4324-02AB-4ADE-9FF8-72D3E38FC5B0}"/>
    <cellStyle name="Cálculo 2 7 2 3 11 2" xfId="21289" xr:uid="{9CCCA3C2-6A11-40DF-8362-3028C9CA54F5}"/>
    <cellStyle name="Cálculo 2 7 2 3 11 3" xfId="38311" xr:uid="{56F07321-E0B4-4B8C-AAAB-5690ECA36468}"/>
    <cellStyle name="Cálculo 2 7 2 3 12" xfId="4335" xr:uid="{A43FECA8-A9BE-4B5F-95A9-26C534B40A54}"/>
    <cellStyle name="Cálculo 2 7 2 3 12 2" xfId="21590" xr:uid="{7937565C-F738-4AD0-811F-9D96EE33028C}"/>
    <cellStyle name="Cálculo 2 7 2 3 12 3" xfId="38612" xr:uid="{BB783ADF-D3D1-4BE7-B2CB-13B5D550AC75}"/>
    <cellStyle name="Cálculo 2 7 2 3 13" xfId="4633" xr:uid="{9570E5B0-C461-49E5-8ED0-A90307F62F4E}"/>
    <cellStyle name="Cálculo 2 7 2 3 13 2" xfId="21888" xr:uid="{3DD5F32E-FB6C-4D8B-A73D-D74D41DB6736}"/>
    <cellStyle name="Cálculo 2 7 2 3 13 3" xfId="38910" xr:uid="{C2A98D37-9707-44EC-827E-D84B7B79F23F}"/>
    <cellStyle name="Cálculo 2 7 2 3 14" xfId="4932" xr:uid="{2436DE27-2557-4C29-8710-CCFB1F3F1CEB}"/>
    <cellStyle name="Cálculo 2 7 2 3 14 2" xfId="22187" xr:uid="{BEBC45E9-201E-4CB8-B35D-69ADF479FB88}"/>
    <cellStyle name="Cálculo 2 7 2 3 14 3" xfId="39209" xr:uid="{91E34A1F-7096-44CE-8522-B1284E90824F}"/>
    <cellStyle name="Cálculo 2 7 2 3 15" xfId="5214" xr:uid="{70130566-9C8C-41AD-B3DF-AE6E27810E28}"/>
    <cellStyle name="Cálculo 2 7 2 3 15 2" xfId="22469" xr:uid="{34DB8ADA-3E77-4241-8918-12D57E8EBC8A}"/>
    <cellStyle name="Cálculo 2 7 2 3 15 3" xfId="39491" xr:uid="{CC1546C9-6951-4034-B520-E76BDA2EF085}"/>
    <cellStyle name="Cálculo 2 7 2 3 16" xfId="5601" xr:uid="{8E6DAC0F-0E1A-40E1-9647-BFFCD4082E5D}"/>
    <cellStyle name="Cálculo 2 7 2 3 16 2" xfId="22856" xr:uid="{C35592B2-5273-44E8-AE5D-29BA17D638DD}"/>
    <cellStyle name="Cálculo 2 7 2 3 16 3" xfId="39878" xr:uid="{BCE094D5-B13C-43A8-8688-63C7D525FD0D}"/>
    <cellStyle name="Cálculo 2 7 2 3 17" xfId="4385" xr:uid="{7C76F602-7729-49FB-BFC9-C94338EA1DF8}"/>
    <cellStyle name="Cálculo 2 7 2 3 17 2" xfId="21640" xr:uid="{D07549A3-12B0-45DB-A441-B0B5A5A5998F}"/>
    <cellStyle name="Cálculo 2 7 2 3 17 3" xfId="38662" xr:uid="{E7D0FFEE-63B0-4EC3-875E-C46149781729}"/>
    <cellStyle name="Cálculo 2 7 2 3 18" xfId="6232" xr:uid="{7B7989A3-2CB0-4ECB-AC47-5C7F0AC111B4}"/>
    <cellStyle name="Cálculo 2 7 2 3 18 2" xfId="23487" xr:uid="{4043F702-CCC1-4AC6-84F2-10B8087FF3C4}"/>
    <cellStyle name="Cálculo 2 7 2 3 18 3" xfId="40509" xr:uid="{082C5017-DFCB-415F-B740-C16729B9D743}"/>
    <cellStyle name="Cálculo 2 7 2 3 19" xfId="6547" xr:uid="{A22DEF64-F1F0-4F01-9BED-91388789B589}"/>
    <cellStyle name="Cálculo 2 7 2 3 19 2" xfId="23802" xr:uid="{8EDA749F-8E7F-44E3-AE80-F17A80CE00B6}"/>
    <cellStyle name="Cálculo 2 7 2 3 19 3" xfId="40824" xr:uid="{25DE2530-33A9-4A65-8B8E-F61DDD198194}"/>
    <cellStyle name="Cálculo 2 7 2 3 2" xfId="1214" xr:uid="{B21C79CD-86D1-4112-97CA-24D3D2888CFD}"/>
    <cellStyle name="Cálculo 2 7 2 3 2 2" xfId="18469" xr:uid="{5A016099-437E-4CBB-88F8-44CB8BA0DD5F}"/>
    <cellStyle name="Cálculo 2 7 2 3 2 3" xfId="35491" xr:uid="{3A5795E8-84D7-4BC4-8D64-CE382C2C71EC}"/>
    <cellStyle name="Cálculo 2 7 2 3 20" xfId="6862" xr:uid="{A7BB6F1B-B29A-423C-AF9C-516302712BF8}"/>
    <cellStyle name="Cálculo 2 7 2 3 20 2" xfId="24117" xr:uid="{B1D88030-8580-4921-850A-2E70B1ABC8E5}"/>
    <cellStyle name="Cálculo 2 7 2 3 20 3" xfId="41139" xr:uid="{0F7A5FF3-1A93-4414-8552-DB45689C35DD}"/>
    <cellStyle name="Cálculo 2 7 2 3 21" xfId="7173" xr:uid="{3813AC2A-C4C2-4C86-9C3E-5B2C8EB6620E}"/>
    <cellStyle name="Cálculo 2 7 2 3 21 2" xfId="24428" xr:uid="{D385E469-015E-4292-8089-9CCA3040DB0B}"/>
    <cellStyle name="Cálculo 2 7 2 3 21 3" xfId="41450" xr:uid="{83367E38-66F4-49EF-B413-8F92D0EF2316}"/>
    <cellStyle name="Cálculo 2 7 2 3 22" xfId="7483" xr:uid="{49F38369-00B3-4E41-8F22-4EBB11DAA716}"/>
    <cellStyle name="Cálculo 2 7 2 3 22 2" xfId="24738" xr:uid="{D6DEAB25-BFA4-4338-8A63-90A437439208}"/>
    <cellStyle name="Cálculo 2 7 2 3 22 3" xfId="41760" xr:uid="{2E8BA553-EB05-4A30-B8C5-A2EE40D1288C}"/>
    <cellStyle name="Cálculo 2 7 2 3 23" xfId="7793" xr:uid="{D19AEC5C-1871-4E7E-86D4-A0EFC11DB881}"/>
    <cellStyle name="Cálculo 2 7 2 3 23 2" xfId="25048" xr:uid="{E2D3AC2F-717F-4AAC-AF14-124C67F2F48C}"/>
    <cellStyle name="Cálculo 2 7 2 3 23 3" xfId="42070" xr:uid="{D2EDE842-8FFE-413E-80B6-BA262D29AC37}"/>
    <cellStyle name="Cálculo 2 7 2 3 24" xfId="8103" xr:uid="{6FAC78C5-BC1D-4405-92E1-D387C3EACF89}"/>
    <cellStyle name="Cálculo 2 7 2 3 24 2" xfId="25358" xr:uid="{82E6B53E-FAD8-4847-8448-CC6B339F631B}"/>
    <cellStyle name="Cálculo 2 7 2 3 24 3" xfId="42380" xr:uid="{AC2C27B7-BFC4-48C5-AE0C-49BBDFFF05AB}"/>
    <cellStyle name="Cálculo 2 7 2 3 25" xfId="8416" xr:uid="{C961DB0F-DDE8-453A-9026-4963C575634B}"/>
    <cellStyle name="Cálculo 2 7 2 3 25 2" xfId="25671" xr:uid="{81CBB84A-AE2D-4F7C-B5F5-412A05BB9827}"/>
    <cellStyle name="Cálculo 2 7 2 3 25 3" xfId="42693" xr:uid="{B6973778-73E1-40FD-94D4-43FF66E2CEE0}"/>
    <cellStyle name="Cálculo 2 7 2 3 26" xfId="8724" xr:uid="{B820BDC0-AE32-44C7-B3B4-99C9B4EADCE2}"/>
    <cellStyle name="Cálculo 2 7 2 3 26 2" xfId="25979" xr:uid="{198A1B02-49F0-421C-9D91-3D2804A933C0}"/>
    <cellStyle name="Cálculo 2 7 2 3 26 3" xfId="43001" xr:uid="{D732EFE6-8584-415B-B7AC-B4BD7666CFFB}"/>
    <cellStyle name="Cálculo 2 7 2 3 27" xfId="9034" xr:uid="{C6592AF4-C619-44BE-BB66-4B429D587A74}"/>
    <cellStyle name="Cálculo 2 7 2 3 27 2" xfId="26289" xr:uid="{90CAE420-0004-466B-9BC7-4C2DD6076FFB}"/>
    <cellStyle name="Cálculo 2 7 2 3 27 3" xfId="43311" xr:uid="{C4654750-7B33-45D1-8400-87418387BF4B}"/>
    <cellStyle name="Cálculo 2 7 2 3 28" xfId="9221" xr:uid="{D1F77D3C-195C-475B-9F18-0C96B4396690}"/>
    <cellStyle name="Cálculo 2 7 2 3 28 2" xfId="26476" xr:uid="{065FFEE7-22C2-4FED-9520-A188C4B48396}"/>
    <cellStyle name="Cálculo 2 7 2 3 28 3" xfId="43498" xr:uid="{5DACE8C4-9D49-4BC0-A88B-A42B9BDEE971}"/>
    <cellStyle name="Cálculo 2 7 2 3 29" xfId="9656" xr:uid="{3AD01230-17A2-4EC6-92F6-C02D22EAFA02}"/>
    <cellStyle name="Cálculo 2 7 2 3 29 2" xfId="26911" xr:uid="{801F772C-77CE-4EDC-B568-FE79034185CB}"/>
    <cellStyle name="Cálculo 2 7 2 3 29 3" xfId="43933" xr:uid="{1CC845CA-298D-43CC-8E87-8D3BBFB9AA53}"/>
    <cellStyle name="Cálculo 2 7 2 3 3" xfId="1505" xr:uid="{AE9E4A28-5EDC-4FA8-BBD0-FA6D5F2518B4}"/>
    <cellStyle name="Cálculo 2 7 2 3 3 2" xfId="18760" xr:uid="{8813C3FD-107C-4891-A58C-7AE7EAB8B107}"/>
    <cellStyle name="Cálculo 2 7 2 3 3 3" xfId="35782" xr:uid="{05121AD8-9CDE-4994-8323-9FE4BA9190FB}"/>
    <cellStyle name="Cálculo 2 7 2 3 30" xfId="9951" xr:uid="{0BAB19A0-2702-4233-AB94-918E4FECF326}"/>
    <cellStyle name="Cálculo 2 7 2 3 30 2" xfId="27206" xr:uid="{FD5B547D-D68F-463C-9E86-F69B56841FB8}"/>
    <cellStyle name="Cálculo 2 7 2 3 30 3" xfId="44228" xr:uid="{55E6300D-1DC3-4425-B109-94DBA5D0E7DE}"/>
    <cellStyle name="Cálculo 2 7 2 3 31" xfId="10251" xr:uid="{D243DF45-38F9-48CF-A834-0B3A09C5321F}"/>
    <cellStyle name="Cálculo 2 7 2 3 31 2" xfId="27506" xr:uid="{D8148286-9542-4904-85EE-F14EF14B6FBA}"/>
    <cellStyle name="Cálculo 2 7 2 3 31 3" xfId="44528" xr:uid="{454AF3D2-2A38-47A9-B48B-1EB07CFE360A}"/>
    <cellStyle name="Cálculo 2 7 2 3 32" xfId="10539" xr:uid="{9F294D1D-F29B-4C51-9725-823994B7D5C4}"/>
    <cellStyle name="Cálculo 2 7 2 3 32 2" xfId="27794" xr:uid="{98D524D8-0F9D-4F22-B7F1-0F63E32C3252}"/>
    <cellStyle name="Cálculo 2 7 2 3 32 3" xfId="44816" xr:uid="{D8DDE08C-6FA3-416F-8B5B-6ED3A0AFB9E4}"/>
    <cellStyle name="Cálculo 2 7 2 3 33" xfId="10829" xr:uid="{52EDB715-201B-4ECB-BD2F-C5E434807E2F}"/>
    <cellStyle name="Cálculo 2 7 2 3 33 2" xfId="28084" xr:uid="{F17E06AD-4E6F-4DB5-8A7C-68D8BB9AEAF9}"/>
    <cellStyle name="Cálculo 2 7 2 3 33 3" xfId="45106" xr:uid="{DA70513C-2871-4C5F-8B4A-149BD5553D9D}"/>
    <cellStyle name="Cálculo 2 7 2 3 34" xfId="11103" xr:uid="{E5D46B06-224C-4CEA-A343-FCB12884DEB0}"/>
    <cellStyle name="Cálculo 2 7 2 3 34 2" xfId="28358" xr:uid="{1EDA161E-5837-4DAE-B015-8C636D9CCA4E}"/>
    <cellStyle name="Cálculo 2 7 2 3 34 3" xfId="45380" xr:uid="{D192C7E8-DBD5-47D4-AE7F-3BA6246A643E}"/>
    <cellStyle name="Cálculo 2 7 2 3 35" xfId="11360" xr:uid="{8255264F-6AD2-4115-BEF0-BD3812BF32D7}"/>
    <cellStyle name="Cálculo 2 7 2 3 35 2" xfId="28615" xr:uid="{C3003AE2-0AFF-40B8-A5DB-C49AF9508FB5}"/>
    <cellStyle name="Cálculo 2 7 2 3 35 3" xfId="45637" xr:uid="{6805EDD7-A97B-4A53-919A-4BA7BB4183F1}"/>
    <cellStyle name="Cálculo 2 7 2 3 36" xfId="11597" xr:uid="{21539F3D-F9BF-46CF-B442-CC2ED6D6B4B5}"/>
    <cellStyle name="Cálculo 2 7 2 3 36 2" xfId="28852" xr:uid="{F4D9B417-8C68-4C5C-A740-1A461681AB1D}"/>
    <cellStyle name="Cálculo 2 7 2 3 36 3" xfId="45874" xr:uid="{2CBDEC67-8588-4BA2-AF0C-00909A4C080D}"/>
    <cellStyle name="Cálculo 2 7 2 3 37" xfId="12160" xr:uid="{FD8004B7-FCF5-4CD8-9636-C351FA160B2B}"/>
    <cellStyle name="Cálculo 2 7 2 3 37 2" xfId="29415" xr:uid="{6DDA7A1D-3CC8-4A3C-AC4C-73240C2F73A5}"/>
    <cellStyle name="Cálculo 2 7 2 3 37 3" xfId="46285" xr:uid="{02B61415-BFC1-4D16-90D0-4B6AB827F094}"/>
    <cellStyle name="Cálculo 2 7 2 3 38" xfId="12627" xr:uid="{27F93622-A9C7-48AA-B156-08078A2B2B5A}"/>
    <cellStyle name="Cálculo 2 7 2 3 38 2" xfId="29882" xr:uid="{C7486F8A-5C4A-4AC9-98C1-1832497A3658}"/>
    <cellStyle name="Cálculo 2 7 2 3 38 3" xfId="46752" xr:uid="{9F48F43C-CA25-4454-BAB1-79681F5C8419}"/>
    <cellStyle name="Cálculo 2 7 2 3 39" xfId="12937" xr:uid="{D5ECE2F4-53A9-4344-B737-3298C2B0CDF4}"/>
    <cellStyle name="Cálculo 2 7 2 3 39 2" xfId="30192" xr:uid="{91C958D1-AC10-48E3-B64B-2A23B44CD283}"/>
    <cellStyle name="Cálculo 2 7 2 3 39 3" xfId="47062" xr:uid="{3E8A5D73-6510-43FA-8DE9-6C029762808F}"/>
    <cellStyle name="Cálculo 2 7 2 3 4" xfId="1871" xr:uid="{665579C4-EDF0-4DAB-A068-519C95DCF70B}"/>
    <cellStyle name="Cálculo 2 7 2 3 4 2" xfId="19126" xr:uid="{DB36603F-9397-4F12-9FB1-A626124344CE}"/>
    <cellStyle name="Cálculo 2 7 2 3 4 3" xfId="36148" xr:uid="{517637F4-8A9B-4732-9567-278FAA7FAEB4}"/>
    <cellStyle name="Cálculo 2 7 2 3 40" xfId="13266" xr:uid="{DAB6E18B-8903-4E15-985A-234D9F9974D4}"/>
    <cellStyle name="Cálculo 2 7 2 3 40 2" xfId="30521" xr:uid="{ABCAF70D-08F4-4722-96F0-414A495F052A}"/>
    <cellStyle name="Cálculo 2 7 2 3 40 3" xfId="47391" xr:uid="{90FAEC47-F7D6-4EC5-9FE4-2EA90EA43A82}"/>
    <cellStyle name="Cálculo 2 7 2 3 41" xfId="13046" xr:uid="{C1C84F3D-1C8E-4CC7-AA36-F0402B302FE8}"/>
    <cellStyle name="Cálculo 2 7 2 3 41 2" xfId="30301" xr:uid="{9FE892F0-B37D-475C-B63F-CCE6CC7A8A8A}"/>
    <cellStyle name="Cálculo 2 7 2 3 41 3" xfId="47171" xr:uid="{4A52123C-6295-43CD-ABF5-0BEEF4E219FC}"/>
    <cellStyle name="Cálculo 2 7 2 3 42" xfId="13877" xr:uid="{83101F3B-DECD-448D-8FEA-994696DE0702}"/>
    <cellStyle name="Cálculo 2 7 2 3 42 2" xfId="31132" xr:uid="{831AAD1F-CD27-4F76-B7BE-F377BDB8D017}"/>
    <cellStyle name="Cálculo 2 7 2 3 42 3" xfId="48002" xr:uid="{19F4A4A3-1CEC-4556-B73E-2EDB5A7124C3}"/>
    <cellStyle name="Cálculo 2 7 2 3 43" xfId="14187" xr:uid="{676FDCC7-BE70-420D-89E8-839F6984A6A3}"/>
    <cellStyle name="Cálculo 2 7 2 3 43 2" xfId="31442" xr:uid="{C3D1E440-43A0-4194-92A4-7929FD86B13F}"/>
    <cellStyle name="Cálculo 2 7 2 3 43 3" xfId="48312" xr:uid="{8F08573C-7FAD-4B39-849F-490E49DC82AC}"/>
    <cellStyle name="Cálculo 2 7 2 3 44" xfId="13734" xr:uid="{6005B928-93CF-48FF-AEFF-D725EFDA9F00}"/>
    <cellStyle name="Cálculo 2 7 2 3 44 2" xfId="30989" xr:uid="{1DF2B1C3-FFAD-4592-B730-ED6FADE52614}"/>
    <cellStyle name="Cálculo 2 7 2 3 44 3" xfId="47859" xr:uid="{3478A2B2-80EA-4814-B9E7-A53EB63AC5F8}"/>
    <cellStyle name="Cálculo 2 7 2 3 45" xfId="14815" xr:uid="{D0CB894F-4667-488D-B407-C996FBB9558F}"/>
    <cellStyle name="Cálculo 2 7 2 3 45 2" xfId="32070" xr:uid="{FE6EA28E-6AB0-49BF-9BE9-A85751871EB3}"/>
    <cellStyle name="Cálculo 2 7 2 3 45 3" xfId="48940" xr:uid="{6FA85D87-EBE6-4B41-BE5D-B483D6FE0198}"/>
    <cellStyle name="Cálculo 2 7 2 3 46" xfId="15077" xr:uid="{1CABACE3-1415-42DA-9CC5-915BA1FC042B}"/>
    <cellStyle name="Cálculo 2 7 2 3 46 2" xfId="32332" xr:uid="{FA846EE5-C16A-4840-84CB-01CE96F09D43}"/>
    <cellStyle name="Cálculo 2 7 2 3 46 3" xfId="49202" xr:uid="{A4765FB1-7AFF-41D9-BF69-7F09EE33528E}"/>
    <cellStyle name="Cálculo 2 7 2 3 47" xfId="15386" xr:uid="{099973E4-706C-4A0E-B3D9-2E809397E1DF}"/>
    <cellStyle name="Cálculo 2 7 2 3 47 2" xfId="32641" xr:uid="{E3D18EF6-8438-44D1-882B-E1EB37373C30}"/>
    <cellStyle name="Cálculo 2 7 2 3 47 3" xfId="49511" xr:uid="{482DA479-B548-4096-B82B-4F4B398BFD3F}"/>
    <cellStyle name="Cálculo 2 7 2 3 48" xfId="15691" xr:uid="{1271F508-192C-4E03-BED0-370DEDEDBE93}"/>
    <cellStyle name="Cálculo 2 7 2 3 48 2" xfId="32946" xr:uid="{046A1E34-4169-4D85-9692-B98076F98A82}"/>
    <cellStyle name="Cálculo 2 7 2 3 48 3" xfId="49816" xr:uid="{DCC524CC-508C-466E-878E-A08848B778DB}"/>
    <cellStyle name="Cálculo 2 7 2 3 49" xfId="15987" xr:uid="{796AFD39-C414-4611-865A-2B0D9E44A25A}"/>
    <cellStyle name="Cálculo 2 7 2 3 49 2" xfId="33242" xr:uid="{443A512A-FE6D-4505-B550-2EBF19BE9652}"/>
    <cellStyle name="Cálculo 2 7 2 3 49 3" xfId="50112" xr:uid="{76681CD2-3C00-4F49-B3FA-C986910C5AA8}"/>
    <cellStyle name="Cálculo 2 7 2 3 5" xfId="2184" xr:uid="{A02E562E-6A94-4B63-A1BB-DDCAE7B0790A}"/>
    <cellStyle name="Cálculo 2 7 2 3 5 2" xfId="19439" xr:uid="{18DACCE8-B155-4D08-A533-F46ED30ED6A5}"/>
    <cellStyle name="Cálculo 2 7 2 3 5 3" xfId="36461" xr:uid="{97D3B46C-6332-4B74-9E95-1B2E86C2BDD8}"/>
    <cellStyle name="Cálculo 2 7 2 3 50" xfId="16279" xr:uid="{450E1500-D3C8-4DFF-B2B0-08E305B6E737}"/>
    <cellStyle name="Cálculo 2 7 2 3 50 2" xfId="33534" xr:uid="{BAC75642-0365-412B-A496-FA1F883F6290}"/>
    <cellStyle name="Cálculo 2 7 2 3 50 3" xfId="50404" xr:uid="{7C086CA3-3287-497E-9622-9A7741ACA204}"/>
    <cellStyle name="Cálculo 2 7 2 3 51" xfId="16557" xr:uid="{B54C7346-1C20-4CD0-B98A-B7B5B90E8258}"/>
    <cellStyle name="Cálculo 2 7 2 3 51 2" xfId="33812" xr:uid="{2D4965F4-AA00-448D-9EA1-49F58320FAF1}"/>
    <cellStyle name="Cálculo 2 7 2 3 51 3" xfId="50682" xr:uid="{2326FB47-7992-4D16-940A-EF306FCB01B0}"/>
    <cellStyle name="Cálculo 2 7 2 3 52" xfId="16825" xr:uid="{67ABA888-92F2-45E9-BB9D-1A640124DC73}"/>
    <cellStyle name="Cálculo 2 7 2 3 52 2" xfId="34080" xr:uid="{39450465-AF1F-432A-AA65-A513E94530D5}"/>
    <cellStyle name="Cálculo 2 7 2 3 52 3" xfId="50950" xr:uid="{E6865965-F58B-4D13-801B-E5F57A4E2B0C}"/>
    <cellStyle name="Cálculo 2 7 2 3 53" xfId="17077" xr:uid="{CC5451A5-57FF-42DB-9C1C-9BF9367615FB}"/>
    <cellStyle name="Cálculo 2 7 2 3 53 2" xfId="34332" xr:uid="{5635F3BB-E761-49C1-8D04-D20F41765954}"/>
    <cellStyle name="Cálculo 2 7 2 3 53 3" xfId="51202" xr:uid="{92752385-F302-4745-9B8F-B22A2B6B15F2}"/>
    <cellStyle name="Cálculo 2 7 2 3 54" xfId="17314" xr:uid="{8072B0A9-E0E5-45D2-B825-0BDB606D6377}"/>
    <cellStyle name="Cálculo 2 7 2 3 54 2" xfId="34569" xr:uid="{1A1D804B-355B-4053-9DAC-237BE3A965D3}"/>
    <cellStyle name="Cálculo 2 7 2 3 54 3" xfId="51439" xr:uid="{14F0CA18-387D-4158-B56D-03524AA07A28}"/>
    <cellStyle name="Cálculo 2 7 2 3 55" xfId="18020" xr:uid="{DA5767A7-4041-44F0-8F7A-6798C032B752}"/>
    <cellStyle name="Cálculo 2 7 2 3 56" xfId="35042" xr:uid="{02C94B79-9C51-44CF-8C04-7F829E990EE7}"/>
    <cellStyle name="Cálculo 2 7 2 3 6" xfId="2494" xr:uid="{3C46DD59-CB47-47C4-A9C8-711F65AE8FA2}"/>
    <cellStyle name="Cálculo 2 7 2 3 6 2" xfId="19749" xr:uid="{851232C2-A2BA-4072-9640-51CE7277D65A}"/>
    <cellStyle name="Cálculo 2 7 2 3 6 3" xfId="36771" xr:uid="{2AACECAA-334C-4924-8C04-3C5BE389E901}"/>
    <cellStyle name="Cálculo 2 7 2 3 7" xfId="2803" xr:uid="{C04BC8B9-13B3-4F67-851B-7D17A589AA02}"/>
    <cellStyle name="Cálculo 2 7 2 3 7 2" xfId="20058" xr:uid="{C1171FD9-B8CE-4B4B-A5A9-2635DAF4A69C}"/>
    <cellStyle name="Cálculo 2 7 2 3 7 3" xfId="37080" xr:uid="{2435D344-AB62-485F-A6BC-EE9CDF8FA887}"/>
    <cellStyle name="Cálculo 2 7 2 3 8" xfId="3109" xr:uid="{0DAA4D53-6CA0-4176-B657-D1BC3C33D470}"/>
    <cellStyle name="Cálculo 2 7 2 3 8 2" xfId="20364" xr:uid="{E06A88B3-CF71-4D11-81C3-158123D6AA08}"/>
    <cellStyle name="Cálculo 2 7 2 3 8 3" xfId="37386" xr:uid="{37A077CE-3689-4D49-A949-BF83893FAA82}"/>
    <cellStyle name="Cálculo 2 7 2 3 9" xfId="3419" xr:uid="{3A9B50FB-79C0-4D68-B9F0-605E697453F8}"/>
    <cellStyle name="Cálculo 2 7 2 3 9 2" xfId="20674" xr:uid="{93260EAA-67E6-4FA6-912B-600846B5849D}"/>
    <cellStyle name="Cálculo 2 7 2 3 9 3" xfId="37696" xr:uid="{963E6FD8-5BA1-49B1-9D6C-C2BF94E523EB}"/>
    <cellStyle name="Cálculo 2 7 2 30" xfId="7839" xr:uid="{CB328964-27F0-43F4-A80E-5ADA737C573C}"/>
    <cellStyle name="Cálculo 2 7 2 30 2" xfId="25094" xr:uid="{62D1AC6D-900B-4A11-8ED1-B7ADBC7D3649}"/>
    <cellStyle name="Cálculo 2 7 2 30 3" xfId="42116" xr:uid="{EF4F59C0-0886-4234-9B33-3ACA29E94137}"/>
    <cellStyle name="Cálculo 2 7 2 31" xfId="8152" xr:uid="{F2CC7110-2F91-48B7-9051-1C8866DF06D3}"/>
    <cellStyle name="Cálculo 2 7 2 31 2" xfId="25407" xr:uid="{253F3187-388D-4087-8525-F72A9C5F2EB3}"/>
    <cellStyle name="Cálculo 2 7 2 31 3" xfId="42429" xr:uid="{7BA5B3F5-A02F-4EE9-81CF-48237AFEAF2D}"/>
    <cellStyle name="Cálculo 2 7 2 32" xfId="9114" xr:uid="{E7129E21-2947-458E-955C-BF4D14E6CD85}"/>
    <cellStyle name="Cálculo 2 7 2 32 2" xfId="26369" xr:uid="{223149E6-81F8-46FF-8E94-269E49DC31D2}"/>
    <cellStyle name="Cálculo 2 7 2 32 3" xfId="43391" xr:uid="{6A8B8B43-16F4-474F-AF1D-DEB124D48AEC}"/>
    <cellStyle name="Cálculo 2 7 2 33" xfId="8899" xr:uid="{D872A907-66F6-469D-A4FA-E7E96723E520}"/>
    <cellStyle name="Cálculo 2 7 2 33 2" xfId="26154" xr:uid="{9B65F034-A04C-41A7-BB08-6C0DDDC4073B}"/>
    <cellStyle name="Cálculo 2 7 2 33 3" xfId="43176" xr:uid="{F797FA79-0450-41DE-8D9B-3E14B6E53463}"/>
    <cellStyle name="Cálculo 2 7 2 34" xfId="9116" xr:uid="{A492F98E-9FA5-4C69-89B3-8B66EE54556C}"/>
    <cellStyle name="Cálculo 2 7 2 34 2" xfId="26371" xr:uid="{08DD5279-7090-4F79-97BC-BC82599987E3}"/>
    <cellStyle name="Cálculo 2 7 2 34 3" xfId="43393" xr:uid="{247C492D-355C-4CB8-B66C-4A7F9B73DE72}"/>
    <cellStyle name="Cálculo 2 7 2 35" xfId="9394" xr:uid="{D1A09449-9979-470E-83AF-55A0B72A4281}"/>
    <cellStyle name="Cálculo 2 7 2 35 2" xfId="26649" xr:uid="{7E0E5AC5-FDFA-4AA7-ABD4-B872A0568956}"/>
    <cellStyle name="Cálculo 2 7 2 35 3" xfId="43671" xr:uid="{9BA9F2C1-C940-4C2C-AE27-A5B1314AD2A1}"/>
    <cellStyle name="Cálculo 2 7 2 36" xfId="9702" xr:uid="{C662CCFF-9F16-4C78-96B2-F1EBDCB09FEB}"/>
    <cellStyle name="Cálculo 2 7 2 36 2" xfId="26957" xr:uid="{FB07613A-D99F-47B7-A9FF-904817B3AA1D}"/>
    <cellStyle name="Cálculo 2 7 2 36 3" xfId="43979" xr:uid="{D6315028-3491-4AC4-83EA-E5F7761B74FA}"/>
    <cellStyle name="Cálculo 2 7 2 37" xfId="9861" xr:uid="{98C9BEE3-A61A-48AF-A785-74F7404D4A32}"/>
    <cellStyle name="Cálculo 2 7 2 37 2" xfId="27116" xr:uid="{4399D711-F129-48F9-9879-515880893ED7}"/>
    <cellStyle name="Cálculo 2 7 2 37 3" xfId="44138" xr:uid="{97CB4A69-023A-4F8E-956F-D3AF5A683F00}"/>
    <cellStyle name="Cálculo 2 7 2 38" xfId="10118" xr:uid="{24FA24DE-F772-4416-BD14-710D5E03C35A}"/>
    <cellStyle name="Cálculo 2 7 2 38 2" xfId="27373" xr:uid="{97537DA5-5CEA-4CB6-A09C-4000D5CBA6C2}"/>
    <cellStyle name="Cálculo 2 7 2 38 3" xfId="44395" xr:uid="{0E861D11-E0D6-4793-A15C-3C46D5459871}"/>
    <cellStyle name="Cálculo 2 7 2 39" xfId="11146" xr:uid="{8B36B023-D7C2-4130-844D-A1F57F927763}"/>
    <cellStyle name="Cálculo 2 7 2 39 2" xfId="28401" xr:uid="{38895CEB-80C5-499D-A9A5-92676BEE8692}"/>
    <cellStyle name="Cálculo 2 7 2 39 3" xfId="45423" xr:uid="{ECB7376C-2F34-4536-9071-22A527539A99}"/>
    <cellStyle name="Cálculo 2 7 2 4" xfId="806" xr:uid="{A51FA20D-F5DE-4CB2-A9FA-869C11A33236}"/>
    <cellStyle name="Cálculo 2 7 2 4 10" xfId="3768" xr:uid="{B57A0C35-FA08-4391-9104-35C09FFE2C65}"/>
    <cellStyle name="Cálculo 2 7 2 4 10 2" xfId="21023" xr:uid="{DB152479-CFD0-42F1-9842-50764477A5A1}"/>
    <cellStyle name="Cálculo 2 7 2 4 10 3" xfId="38045" xr:uid="{AB33C56F-B867-4974-9D4F-078FC764FF1F}"/>
    <cellStyle name="Cálculo 2 7 2 4 11" xfId="4075" xr:uid="{9553144F-A2B4-4F47-BBBF-512E7D472BDD}"/>
    <cellStyle name="Cálculo 2 7 2 4 11 2" xfId="21330" xr:uid="{A65663C4-0AB3-40EF-80FF-14DB866F17C3}"/>
    <cellStyle name="Cálculo 2 7 2 4 11 3" xfId="38352" xr:uid="{D8964C6A-FF40-4264-82CD-0147959F8359}"/>
    <cellStyle name="Cálculo 2 7 2 4 12" xfId="4376" xr:uid="{1F654EBD-26B5-49DD-ADCA-6EB18192A447}"/>
    <cellStyle name="Cálculo 2 7 2 4 12 2" xfId="21631" xr:uid="{937FA1B4-A1C3-4F08-ADF2-7BE811CF9279}"/>
    <cellStyle name="Cálculo 2 7 2 4 12 3" xfId="38653" xr:uid="{D9C0DE55-43E8-435B-B02E-9E61C59FB9F6}"/>
    <cellStyle name="Cálculo 2 7 2 4 13" xfId="4674" xr:uid="{7159892E-562F-4921-8C43-00EE73445249}"/>
    <cellStyle name="Cálculo 2 7 2 4 13 2" xfId="21929" xr:uid="{75257612-26CD-4486-8554-182C36DBBC43}"/>
    <cellStyle name="Cálculo 2 7 2 4 13 3" xfId="38951" xr:uid="{B268BFDF-3865-4814-995E-92ED3AD377D3}"/>
    <cellStyle name="Cálculo 2 7 2 4 14" xfId="4973" xr:uid="{F4448765-45BE-4D5E-AC2C-F4B050CC5E8A}"/>
    <cellStyle name="Cálculo 2 7 2 4 14 2" xfId="22228" xr:uid="{F244AE84-8668-46AB-9AEF-8383C004D44E}"/>
    <cellStyle name="Cálculo 2 7 2 4 14 3" xfId="39250" xr:uid="{25AEC283-86FF-48F9-8942-144149CFB01A}"/>
    <cellStyle name="Cálculo 2 7 2 4 15" xfId="5255" xr:uid="{BB6D8859-4856-4EFC-8AC0-46C2627668A5}"/>
    <cellStyle name="Cálculo 2 7 2 4 15 2" xfId="22510" xr:uid="{D2162778-DC9B-475A-A83C-553AEFB16037}"/>
    <cellStyle name="Cálculo 2 7 2 4 15 3" xfId="39532" xr:uid="{78CD1F65-536E-4AA3-989F-3DEB1E40FDB8}"/>
    <cellStyle name="Cálculo 2 7 2 4 16" xfId="5642" xr:uid="{E8DF9D65-9890-4E67-B4C9-2D72B730FF31}"/>
    <cellStyle name="Cálculo 2 7 2 4 16 2" xfId="22897" xr:uid="{F0C752C7-C5B8-4398-B1CA-4857215F57B8}"/>
    <cellStyle name="Cálculo 2 7 2 4 16 3" xfId="39919" xr:uid="{202ED2B7-B1D2-4889-A64B-CA9CD0EEB5EC}"/>
    <cellStyle name="Cálculo 2 7 2 4 17" xfId="5957" xr:uid="{88DCE980-31AA-4968-BCEB-1BD11CCD715E}"/>
    <cellStyle name="Cálculo 2 7 2 4 17 2" xfId="23212" xr:uid="{5BD7B6FB-A428-4C36-B941-D1A40BB68825}"/>
    <cellStyle name="Cálculo 2 7 2 4 17 3" xfId="40234" xr:uid="{D63E3521-C503-4577-8546-FF729D5F1A39}"/>
    <cellStyle name="Cálculo 2 7 2 4 18" xfId="6273" xr:uid="{F4B7CEEE-A0DC-47EB-9AB1-443E611FF472}"/>
    <cellStyle name="Cálculo 2 7 2 4 18 2" xfId="23528" xr:uid="{38BAA333-BC2D-4985-9EDD-EF1335146DB5}"/>
    <cellStyle name="Cálculo 2 7 2 4 18 3" xfId="40550" xr:uid="{DE636B60-5EA0-4156-966D-3C969BBE57C0}"/>
    <cellStyle name="Cálculo 2 7 2 4 19" xfId="6588" xr:uid="{D81DDF8A-45B3-418C-949F-BC44A05D51C6}"/>
    <cellStyle name="Cálculo 2 7 2 4 19 2" xfId="23843" xr:uid="{DDBAA257-DD25-48C1-BB55-5D416BC884E2}"/>
    <cellStyle name="Cálculo 2 7 2 4 19 3" xfId="40865" xr:uid="{D6E45D57-7546-4E55-BBB6-8C9BB96FB413}"/>
    <cellStyle name="Cálculo 2 7 2 4 2" xfId="1255" xr:uid="{5CE418EE-8BC2-4C0B-BE24-00ED4C727162}"/>
    <cellStyle name="Cálculo 2 7 2 4 2 2" xfId="18510" xr:uid="{E3B25EF9-342E-483B-AFDC-0F11D944B6E8}"/>
    <cellStyle name="Cálculo 2 7 2 4 2 3" xfId="35532" xr:uid="{5A3F6961-5CA2-48A1-8F36-C44C6F9460D2}"/>
    <cellStyle name="Cálculo 2 7 2 4 20" xfId="6903" xr:uid="{2D5DC32D-77B0-43F0-B498-E47F37C21942}"/>
    <cellStyle name="Cálculo 2 7 2 4 20 2" xfId="24158" xr:uid="{CD77910E-F629-4035-BDD8-8A859BA70A6E}"/>
    <cellStyle name="Cálculo 2 7 2 4 20 3" xfId="41180" xr:uid="{3E846BE2-50FC-4AB9-8CD2-6829E966F767}"/>
    <cellStyle name="Cálculo 2 7 2 4 21" xfId="7214" xr:uid="{E2754867-AF20-4EB0-8CA5-B176C8AE5EAA}"/>
    <cellStyle name="Cálculo 2 7 2 4 21 2" xfId="24469" xr:uid="{B2044653-D4E9-4388-929E-81BA60D7C572}"/>
    <cellStyle name="Cálculo 2 7 2 4 21 3" xfId="41491" xr:uid="{7036058A-2198-4240-9A22-101FAD495B17}"/>
    <cellStyle name="Cálculo 2 7 2 4 22" xfId="7524" xr:uid="{71ED6CA3-9E52-4EF5-A7B8-911B5ABEA613}"/>
    <cellStyle name="Cálculo 2 7 2 4 22 2" xfId="24779" xr:uid="{D8D51537-562C-4319-B4F5-B244784D0142}"/>
    <cellStyle name="Cálculo 2 7 2 4 22 3" xfId="41801" xr:uid="{08F06095-BD5E-4F18-A826-EACFB2DFBA90}"/>
    <cellStyle name="Cálculo 2 7 2 4 23" xfId="7834" xr:uid="{19CF9293-F99C-486A-88EA-1CF605883AEA}"/>
    <cellStyle name="Cálculo 2 7 2 4 23 2" xfId="25089" xr:uid="{796C4ADB-1802-4C21-AD6E-CAD47D670DE8}"/>
    <cellStyle name="Cálculo 2 7 2 4 23 3" xfId="42111" xr:uid="{7D6D82F7-ADE7-4377-B85F-9E487C49BB53}"/>
    <cellStyle name="Cálculo 2 7 2 4 24" xfId="8144" xr:uid="{E6CF7D30-5B39-45B8-9392-2F98F0C06C73}"/>
    <cellStyle name="Cálculo 2 7 2 4 24 2" xfId="25399" xr:uid="{926294FD-74DE-4C11-ADBB-091289353799}"/>
    <cellStyle name="Cálculo 2 7 2 4 24 3" xfId="42421" xr:uid="{2FB19975-E042-40D8-9B0A-3AAA7217B23A}"/>
    <cellStyle name="Cálculo 2 7 2 4 25" xfId="8457" xr:uid="{C08D55AF-7127-4039-91A8-A310D9C63A24}"/>
    <cellStyle name="Cálculo 2 7 2 4 25 2" xfId="25712" xr:uid="{E4665D03-B244-4617-8D18-3B01759ABF4D}"/>
    <cellStyle name="Cálculo 2 7 2 4 25 3" xfId="42734" xr:uid="{A6F87AA2-8CA4-406E-9C99-78110E87127F}"/>
    <cellStyle name="Cálculo 2 7 2 4 26" xfId="8765" xr:uid="{D99FFE72-49A2-4113-A019-BF8217567D02}"/>
    <cellStyle name="Cálculo 2 7 2 4 26 2" xfId="26020" xr:uid="{A9E13DDC-1590-4F44-9D91-58E3B27B070A}"/>
    <cellStyle name="Cálculo 2 7 2 4 26 3" xfId="43042" xr:uid="{E976514F-0CD9-4E96-8382-8C0DFD473A49}"/>
    <cellStyle name="Cálculo 2 7 2 4 27" xfId="9075" xr:uid="{18A752CD-2985-4B04-A9DA-263C6A7A4003}"/>
    <cellStyle name="Cálculo 2 7 2 4 27 2" xfId="26330" xr:uid="{722C58B9-E170-4358-AD35-0EA8F982CB97}"/>
    <cellStyle name="Cálculo 2 7 2 4 27 3" xfId="43352" xr:uid="{09AE6664-1266-4E28-B683-BAAE2E007097}"/>
    <cellStyle name="Cálculo 2 7 2 4 28" xfId="9387" xr:uid="{17C7CE8C-C8C5-4774-A7C1-EC9D747A9AE8}"/>
    <cellStyle name="Cálculo 2 7 2 4 28 2" xfId="26642" xr:uid="{1C8F603A-4853-4D35-83EE-1BA55525B77F}"/>
    <cellStyle name="Cálculo 2 7 2 4 28 3" xfId="43664" xr:uid="{786CC4E0-3086-46A0-B56B-B13C03DD8AB1}"/>
    <cellStyle name="Cálculo 2 7 2 4 29" xfId="9697" xr:uid="{631B369D-50FC-4758-977A-1419A60F8582}"/>
    <cellStyle name="Cálculo 2 7 2 4 29 2" xfId="26952" xr:uid="{71A2F73D-E9F3-4092-9AC5-72D8D3CBE690}"/>
    <cellStyle name="Cálculo 2 7 2 4 29 3" xfId="43974" xr:uid="{99D7FAD3-14CB-45FE-9583-45B88A2EB06F}"/>
    <cellStyle name="Cálculo 2 7 2 4 3" xfId="1546" xr:uid="{236A859A-75BF-4941-9725-3E21C4FFB1EE}"/>
    <cellStyle name="Cálculo 2 7 2 4 3 2" xfId="18801" xr:uid="{9DBD1604-45D6-4C45-A348-E34DC1C296B5}"/>
    <cellStyle name="Cálculo 2 7 2 4 3 3" xfId="35823" xr:uid="{CE311D81-6EFD-4652-ABAA-96C2A5C2E55A}"/>
    <cellStyle name="Cálculo 2 7 2 4 30" xfId="9992" xr:uid="{F5F3791D-4DD5-4EAE-B42D-9B9228469A98}"/>
    <cellStyle name="Cálculo 2 7 2 4 30 2" xfId="27247" xr:uid="{040FE918-C362-444E-B2B4-C12F575821A2}"/>
    <cellStyle name="Cálculo 2 7 2 4 30 3" xfId="44269" xr:uid="{554B7A79-8556-491D-8465-553B54098A38}"/>
    <cellStyle name="Cálculo 2 7 2 4 31" xfId="10292" xr:uid="{80A06BEC-7FF7-48F1-B6FF-D4977C98838C}"/>
    <cellStyle name="Cálculo 2 7 2 4 31 2" xfId="27547" xr:uid="{F8FF1154-4A05-452A-AC26-EBEEBE148609}"/>
    <cellStyle name="Cálculo 2 7 2 4 31 3" xfId="44569" xr:uid="{47E4A28B-29D8-4895-9429-4D4763199422}"/>
    <cellStyle name="Cálculo 2 7 2 4 32" xfId="10580" xr:uid="{189A4640-D784-4AE8-90B8-4004C2469295}"/>
    <cellStyle name="Cálculo 2 7 2 4 32 2" xfId="27835" xr:uid="{A9DE8E87-9914-475C-BFE0-848E8B03D8F1}"/>
    <cellStyle name="Cálculo 2 7 2 4 32 3" xfId="44857" xr:uid="{812CE21E-323A-41B1-BFC1-4103433DD696}"/>
    <cellStyle name="Cálculo 2 7 2 4 33" xfId="10870" xr:uid="{DBC630EE-465E-4957-914B-1CADA962E51B}"/>
    <cellStyle name="Cálculo 2 7 2 4 33 2" xfId="28125" xr:uid="{43803D94-A55E-451B-AC6D-0015C04C9649}"/>
    <cellStyle name="Cálculo 2 7 2 4 33 3" xfId="45147" xr:uid="{E4E6AC33-1FC5-4227-98AA-618E3617C7F1}"/>
    <cellStyle name="Cálculo 2 7 2 4 34" xfId="11144" xr:uid="{5495C854-AAA7-4F1F-9E29-656EA2DBDE5B}"/>
    <cellStyle name="Cálculo 2 7 2 4 34 2" xfId="28399" xr:uid="{8A63BED7-5331-4C81-A0FC-E27D3D0DF337}"/>
    <cellStyle name="Cálculo 2 7 2 4 34 3" xfId="45421" xr:uid="{9B7172F7-D8E1-4519-AD7A-5FF7A2B96A81}"/>
    <cellStyle name="Cálculo 2 7 2 4 35" xfId="11401" xr:uid="{B3420913-1318-4E50-A6AA-639D1B7F3BCF}"/>
    <cellStyle name="Cálculo 2 7 2 4 35 2" xfId="28656" xr:uid="{7952C5E8-C116-4363-9A00-A68E9F1522BC}"/>
    <cellStyle name="Cálculo 2 7 2 4 35 3" xfId="45678" xr:uid="{5A1B098A-25D8-451C-88CA-879FBDA33A2F}"/>
    <cellStyle name="Cálculo 2 7 2 4 36" xfId="11638" xr:uid="{4C40D3B4-9A39-4974-909E-4B60DBC408F2}"/>
    <cellStyle name="Cálculo 2 7 2 4 36 2" xfId="28893" xr:uid="{31081D2E-345D-4521-AF31-D9FB32974B84}"/>
    <cellStyle name="Cálculo 2 7 2 4 36 3" xfId="45915" xr:uid="{B40D70D8-AF85-4577-B149-E284F4AA38F7}"/>
    <cellStyle name="Cálculo 2 7 2 4 37" xfId="12201" xr:uid="{3C67DB5C-6825-4A3A-BFE9-EBCBABBAB6CF}"/>
    <cellStyle name="Cálculo 2 7 2 4 37 2" xfId="29456" xr:uid="{2BE42A58-6C3A-4B50-A69E-BC2432A32E9E}"/>
    <cellStyle name="Cálculo 2 7 2 4 37 3" xfId="46326" xr:uid="{8A74B80D-79F3-4553-8419-5C5C7D30180A}"/>
    <cellStyle name="Cálculo 2 7 2 4 38" xfId="12668" xr:uid="{F0B63B6D-6452-4944-AA28-418F4EB42889}"/>
    <cellStyle name="Cálculo 2 7 2 4 38 2" xfId="29923" xr:uid="{F46CD4F5-FE6B-42F9-A8AC-1F0CAF3DC890}"/>
    <cellStyle name="Cálculo 2 7 2 4 38 3" xfId="46793" xr:uid="{F4F94724-61F5-4B1A-BF2C-A4FBDA27297C}"/>
    <cellStyle name="Cálculo 2 7 2 4 39" xfId="12978" xr:uid="{B8DEED42-38F5-48F0-8028-98D6F95CCC74}"/>
    <cellStyle name="Cálculo 2 7 2 4 39 2" xfId="30233" xr:uid="{27FF6EB3-879A-4046-A5DC-1ECBC51E80C9}"/>
    <cellStyle name="Cálculo 2 7 2 4 39 3" xfId="47103" xr:uid="{DE1A8462-87BC-48F0-BEE4-FB1BF66599D8}"/>
    <cellStyle name="Cálculo 2 7 2 4 4" xfId="1912" xr:uid="{35592218-4A3F-4556-BB9D-2FE0AC090331}"/>
    <cellStyle name="Cálculo 2 7 2 4 4 2" xfId="19167" xr:uid="{444BA0E3-2207-4503-A9C9-840FBB0CF83D}"/>
    <cellStyle name="Cálculo 2 7 2 4 4 3" xfId="36189" xr:uid="{B6F68753-3B30-47CA-BE50-ABF464CB24E1}"/>
    <cellStyle name="Cálculo 2 7 2 4 40" xfId="12537" xr:uid="{439E21E4-93D0-44F7-85EC-30EB664E4710}"/>
    <cellStyle name="Cálculo 2 7 2 4 40 2" xfId="29792" xr:uid="{A38C61F5-9C9B-4F15-9E08-5158946337E3}"/>
    <cellStyle name="Cálculo 2 7 2 4 40 3" xfId="46662" xr:uid="{010970F1-2551-4A34-84D0-90549F26868B}"/>
    <cellStyle name="Cálculo 2 7 2 4 41" xfId="13608" xr:uid="{192B4C16-E0EC-403B-A306-3671A44CC64C}"/>
    <cellStyle name="Cálculo 2 7 2 4 41 2" xfId="30863" xr:uid="{80E7BA28-0A22-4FA8-B26F-E780983CD61C}"/>
    <cellStyle name="Cálculo 2 7 2 4 41 3" xfId="47733" xr:uid="{18903B87-5E68-4D8B-AC60-0B7FFB781457}"/>
    <cellStyle name="Cálculo 2 7 2 4 42" xfId="13918" xr:uid="{634B31C7-E3BB-488F-B18A-70232843FEB2}"/>
    <cellStyle name="Cálculo 2 7 2 4 42 2" xfId="31173" xr:uid="{B55680CD-8471-4BCD-AFF9-304AD22F992A}"/>
    <cellStyle name="Cálculo 2 7 2 4 42 3" xfId="48043" xr:uid="{78D87A39-CFDE-4FB3-AF51-BD612E911A00}"/>
    <cellStyle name="Cálculo 2 7 2 4 43" xfId="14228" xr:uid="{14F3A850-D81C-4504-AC08-35E3D05FAC0E}"/>
    <cellStyle name="Cálculo 2 7 2 4 43 2" xfId="31483" xr:uid="{0E211C6C-6493-4454-B21D-85F5D91CB0F8}"/>
    <cellStyle name="Cálculo 2 7 2 4 43 3" xfId="48353" xr:uid="{75AA1EDD-FADA-4753-979C-75B0370FE2F8}"/>
    <cellStyle name="Cálculo 2 7 2 4 44" xfId="14541" xr:uid="{845744C9-CC23-4BF4-ADE1-6DF0E9B341AB}"/>
    <cellStyle name="Cálculo 2 7 2 4 44 2" xfId="31796" xr:uid="{0C539B80-AD85-40E9-B9A9-C9630398A369}"/>
    <cellStyle name="Cálculo 2 7 2 4 44 3" xfId="48666" xr:uid="{BCF312A6-42F1-4826-AFC0-94EECDE6D776}"/>
    <cellStyle name="Cálculo 2 7 2 4 45" xfId="14856" xr:uid="{3C096BFE-D146-4607-8A5A-E2BE31268EAF}"/>
    <cellStyle name="Cálculo 2 7 2 4 45 2" xfId="32111" xr:uid="{A6124B8B-2450-4888-92BF-F6F9B7E830FD}"/>
    <cellStyle name="Cálculo 2 7 2 4 45 3" xfId="48981" xr:uid="{E5B4C618-0560-4FED-9986-E911997347DB}"/>
    <cellStyle name="Cálculo 2 7 2 4 46" xfId="15118" xr:uid="{BD6F8748-C840-4931-A2B1-E6C8F46222CA}"/>
    <cellStyle name="Cálculo 2 7 2 4 46 2" xfId="32373" xr:uid="{2F941787-093A-42F7-8E8A-27441DD58FB2}"/>
    <cellStyle name="Cálculo 2 7 2 4 46 3" xfId="49243" xr:uid="{6E5C23DF-7BCA-43C8-AF56-9980CF446914}"/>
    <cellStyle name="Cálculo 2 7 2 4 47" xfId="15427" xr:uid="{7A0DCC5E-886B-492D-971D-DF12DEFC62A7}"/>
    <cellStyle name="Cálculo 2 7 2 4 47 2" xfId="32682" xr:uid="{330652AA-0FD8-4E6E-A7AC-7232EACFEC89}"/>
    <cellStyle name="Cálculo 2 7 2 4 47 3" xfId="49552" xr:uid="{B01325FD-24C7-4A92-85A2-A0E81ABEAC92}"/>
    <cellStyle name="Cálculo 2 7 2 4 48" xfId="15732" xr:uid="{C74269C4-5995-45D8-8B51-C011E08F5467}"/>
    <cellStyle name="Cálculo 2 7 2 4 48 2" xfId="32987" xr:uid="{606DDCDE-7DAA-4DD2-8EAB-CEA2AC4F019D}"/>
    <cellStyle name="Cálculo 2 7 2 4 48 3" xfId="49857" xr:uid="{F4EE1E47-1C63-4B44-90C1-A5C76E05B927}"/>
    <cellStyle name="Cálculo 2 7 2 4 49" xfId="16028" xr:uid="{499FBDED-5883-43A2-AFF4-44601FFD5498}"/>
    <cellStyle name="Cálculo 2 7 2 4 49 2" xfId="33283" xr:uid="{3C80B58A-F388-461C-88C5-38D67B23F06F}"/>
    <cellStyle name="Cálculo 2 7 2 4 49 3" xfId="50153" xr:uid="{6E692449-DB25-4E25-9588-86D009C2A24E}"/>
    <cellStyle name="Cálculo 2 7 2 4 5" xfId="2225" xr:uid="{03A291B0-36F8-4D4F-8A8C-4264440333D9}"/>
    <cellStyle name="Cálculo 2 7 2 4 5 2" xfId="19480" xr:uid="{A269F691-82D9-4C2E-8000-AE4C79E9CB6E}"/>
    <cellStyle name="Cálculo 2 7 2 4 5 3" xfId="36502" xr:uid="{E4234CEB-5E97-4EAC-88FA-1CC9D8D87BF4}"/>
    <cellStyle name="Cálculo 2 7 2 4 50" xfId="16320" xr:uid="{132DF531-8DD1-4ED6-91E4-312A4153FCDE}"/>
    <cellStyle name="Cálculo 2 7 2 4 50 2" xfId="33575" xr:uid="{B06ACF70-02AF-4288-931B-3C6CAA10F74E}"/>
    <cellStyle name="Cálculo 2 7 2 4 50 3" xfId="50445" xr:uid="{DC163033-3AB4-4756-AABD-623DF0D0A7F6}"/>
    <cellStyle name="Cálculo 2 7 2 4 51" xfId="16598" xr:uid="{2CC3A63F-C8E1-4AD3-B4C2-638F286DBD47}"/>
    <cellStyle name="Cálculo 2 7 2 4 51 2" xfId="33853" xr:uid="{9B1CCEE3-C33D-4F78-B1A3-BD13671A64C4}"/>
    <cellStyle name="Cálculo 2 7 2 4 51 3" xfId="50723" xr:uid="{78DF542A-20FB-4CAC-9698-090692BE2511}"/>
    <cellStyle name="Cálculo 2 7 2 4 52" xfId="16866" xr:uid="{EAD5A333-1C52-40F5-A2C1-95F0316224D5}"/>
    <cellStyle name="Cálculo 2 7 2 4 52 2" xfId="34121" xr:uid="{92592210-D351-4319-B2CE-58BAD5870322}"/>
    <cellStyle name="Cálculo 2 7 2 4 52 3" xfId="50991" xr:uid="{A5928B54-FFD9-4765-B618-17278019A749}"/>
    <cellStyle name="Cálculo 2 7 2 4 53" xfId="17118" xr:uid="{29F277FE-2AB1-4D95-BFD6-B9E6618519C0}"/>
    <cellStyle name="Cálculo 2 7 2 4 53 2" xfId="34373" xr:uid="{A26BA433-BCA5-4114-AC94-D4C69461C69E}"/>
    <cellStyle name="Cálculo 2 7 2 4 53 3" xfId="51243" xr:uid="{04572088-4687-46C7-9BB4-FC3B2A13FE4F}"/>
    <cellStyle name="Cálculo 2 7 2 4 54" xfId="17355" xr:uid="{5F73E68D-100B-4E1F-AFD0-BE173FB367AA}"/>
    <cellStyle name="Cálculo 2 7 2 4 54 2" xfId="34610" xr:uid="{97770C30-CD01-414C-8BBC-07860F264FE2}"/>
    <cellStyle name="Cálculo 2 7 2 4 54 3" xfId="51480" xr:uid="{658EB99D-BCF9-4429-9430-0CD8BA281A10}"/>
    <cellStyle name="Cálculo 2 7 2 4 55" xfId="18061" xr:uid="{3FC9114D-E8D0-4181-B29D-57A147D206DB}"/>
    <cellStyle name="Cálculo 2 7 2 4 56" xfId="35083" xr:uid="{B9F40BAF-C7E0-41A5-91DE-FB4D1518A65E}"/>
    <cellStyle name="Cálculo 2 7 2 4 6" xfId="2535" xr:uid="{F19E8C9C-F3B0-4B33-8387-A0C130C6D638}"/>
    <cellStyle name="Cálculo 2 7 2 4 6 2" xfId="19790" xr:uid="{CCAC9E0F-A0AC-4406-8484-3BB26A39BB64}"/>
    <cellStyle name="Cálculo 2 7 2 4 6 3" xfId="36812" xr:uid="{7586D3FA-909A-441E-924A-29F68D5824BC}"/>
    <cellStyle name="Cálculo 2 7 2 4 7" xfId="2844" xr:uid="{AE9555FF-260B-4577-B73B-F8ECEE675985}"/>
    <cellStyle name="Cálculo 2 7 2 4 7 2" xfId="20099" xr:uid="{62738A94-0D48-47A7-A724-519BABEEB7F2}"/>
    <cellStyle name="Cálculo 2 7 2 4 7 3" xfId="37121" xr:uid="{2CE833C2-6B56-4717-866D-9CA84800048D}"/>
    <cellStyle name="Cálculo 2 7 2 4 8" xfId="3150" xr:uid="{986C3BE8-26FA-43D8-AE18-346D7D7FADC2}"/>
    <cellStyle name="Cálculo 2 7 2 4 8 2" xfId="20405" xr:uid="{C4E5E037-D88F-46B1-A866-5A99DC143766}"/>
    <cellStyle name="Cálculo 2 7 2 4 8 3" xfId="37427" xr:uid="{F652DB89-795C-413B-ACA3-4479BE934736}"/>
    <cellStyle name="Cálculo 2 7 2 4 9" xfId="3460" xr:uid="{35433BFA-BE79-4159-B902-99E3A89C9828}"/>
    <cellStyle name="Cálculo 2 7 2 4 9 2" xfId="20715" xr:uid="{412A6652-E727-474E-96F5-A5089F057C55}"/>
    <cellStyle name="Cálculo 2 7 2 4 9 3" xfId="37737" xr:uid="{2F1B65A4-B993-4DA6-88D9-D69382E87691}"/>
    <cellStyle name="Cálculo 2 7 2 40" xfId="11403" xr:uid="{B0790C9D-F71D-42ED-A60C-F4F951AD3B0B}"/>
    <cellStyle name="Cálculo 2 7 2 40 2" xfId="28658" xr:uid="{822E508F-7413-49DC-8CAB-443F3AA2C7F7}"/>
    <cellStyle name="Cálculo 2 7 2 40 3" xfId="45680" xr:uid="{BE84E256-50CF-4594-91E6-54ED6918207E}"/>
    <cellStyle name="Cálculo 2 7 2 41" xfId="11888" xr:uid="{3B68E42C-F2B9-48B4-B65C-9D4DB4D52B55}"/>
    <cellStyle name="Cálculo 2 7 2 41 2" xfId="29143" xr:uid="{0CADF255-18A1-4DE3-ADE8-E677CFC6B485}"/>
    <cellStyle name="Cálculo 2 7 2 41 3" xfId="46091" xr:uid="{0D086CCD-386B-49CA-A586-A06F27975B19}"/>
    <cellStyle name="Cálculo 2 7 2 42" xfId="12355" xr:uid="{F3FD2F4B-B016-4159-AB3F-33990FC31CBB}"/>
    <cellStyle name="Cálculo 2 7 2 42 2" xfId="29610" xr:uid="{BA9DCE02-1B4B-49D4-A300-F1BD1627D338}"/>
    <cellStyle name="Cálculo 2 7 2 42 3" xfId="46480" xr:uid="{CC85DDDE-0617-40B2-9D77-9246B9D9B7BC}"/>
    <cellStyle name="Cálculo 2 7 2 43" xfId="11724" xr:uid="{200D1851-3E9E-48DA-8389-AAD0D4441199}"/>
    <cellStyle name="Cálculo 2 7 2 43 2" xfId="28979" xr:uid="{7D3C4906-7EA1-4EBF-BFA9-FAF2A22462DB}"/>
    <cellStyle name="Cálculo 2 7 2 43 3" xfId="45991" xr:uid="{F5506AEB-8CA0-4FD1-8B50-5A6867890C6E}"/>
    <cellStyle name="Cálculo 2 7 2 44" xfId="11739" xr:uid="{A4F2084D-BA7D-4E41-8518-BA67EE71D75C}"/>
    <cellStyle name="Cálculo 2 7 2 44 2" xfId="28994" xr:uid="{800CD4F3-12D4-4824-B916-2ED776792D99}"/>
    <cellStyle name="Cálculo 2 7 2 44 3" xfId="46002" xr:uid="{9BE9FE85-AF27-4A1A-B09D-1ADEF24608C7}"/>
    <cellStyle name="Cálculo 2 7 2 45" xfId="13329" xr:uid="{F68B9783-29D0-4640-923F-8F7E545A36FD}"/>
    <cellStyle name="Cálculo 2 7 2 45 2" xfId="30584" xr:uid="{C5650AEF-30FC-44FA-9BA2-87F2E2122A9B}"/>
    <cellStyle name="Cálculo 2 7 2 45 3" xfId="47454" xr:uid="{CD0AD35B-CD76-4D7F-856B-6574D7A1CF1E}"/>
    <cellStyle name="Cálculo 2 7 2 46" xfId="13298" xr:uid="{56C734CD-042D-4BC3-815F-4B622FC39E54}"/>
    <cellStyle name="Cálculo 2 7 2 46 2" xfId="30553" xr:uid="{86914B09-088F-4DA6-83DF-9FAE127CCDD4}"/>
    <cellStyle name="Cálculo 2 7 2 46 3" xfId="47423" xr:uid="{D2A79928-6E47-404E-BA57-F479C35CAE58}"/>
    <cellStyle name="Cálculo 2 7 2 47" xfId="13331" xr:uid="{0CF4FE0B-C3C2-43A8-8BAA-AC95DDA6F134}"/>
    <cellStyle name="Cálculo 2 7 2 47 2" xfId="30586" xr:uid="{08C989AA-4E51-41F0-8767-8E2E843F376E}"/>
    <cellStyle name="Cálculo 2 7 2 47 3" xfId="47456" xr:uid="{1E032B4C-09D2-4959-ABC6-DA7FDAF318AD}"/>
    <cellStyle name="Cálculo 2 7 2 48" xfId="14263" xr:uid="{E4E71200-E9C9-46F6-B522-43C28A26F074}"/>
    <cellStyle name="Cálculo 2 7 2 48 2" xfId="31518" xr:uid="{6D60C279-7685-49C2-B5D8-D26EEF520234}"/>
    <cellStyle name="Cálculo 2 7 2 48 3" xfId="48388" xr:uid="{60F40D69-D38C-4895-A1E8-717C1A043F31}"/>
    <cellStyle name="Cálculo 2 7 2 49" xfId="14543" xr:uid="{A694ED32-6551-4012-9795-F168ACCFFA99}"/>
    <cellStyle name="Cálculo 2 7 2 49 2" xfId="31798" xr:uid="{1968874C-953F-4A30-AE61-E7B080873BF4}"/>
    <cellStyle name="Cálculo 2 7 2 49 3" xfId="48668" xr:uid="{9E6CB76B-6C4B-4C60-BE30-CC36BAD754E2}"/>
    <cellStyle name="Cálculo 2 7 2 5" xfId="493" xr:uid="{7B36E142-E59A-436A-93FA-2100E5F7DE8C}"/>
    <cellStyle name="Cálculo 2 7 2 5 2" xfId="17748" xr:uid="{A071B652-98CC-4187-A3E8-FCAE7CAF72C9}"/>
    <cellStyle name="Cálculo 2 7 2 5 3" xfId="34848" xr:uid="{251EC5E8-B7F7-447A-B368-0D360632B18C}"/>
    <cellStyle name="Cálculo 2 7 2 50" xfId="14398" xr:uid="{6D84CCAE-44BE-4C9C-95D8-CF7930FACB75}"/>
    <cellStyle name="Cálculo 2 7 2 50 2" xfId="31653" xr:uid="{1FE82559-FE39-4DFB-A345-8D4822F0C7A5}"/>
    <cellStyle name="Cálculo 2 7 2 50 3" xfId="48523" xr:uid="{C5A78F51-539A-47FD-86E6-2E417058C25E}"/>
    <cellStyle name="Cálculo 2 7 2 51" xfId="14514" xr:uid="{AF80E367-AF36-48FF-ADF0-B912A907848A}"/>
    <cellStyle name="Cálculo 2 7 2 51 2" xfId="31769" xr:uid="{1A740107-E39C-4487-876B-60D404B69EFC}"/>
    <cellStyle name="Cálculo 2 7 2 51 3" xfId="48639" xr:uid="{D1053CFF-60B6-4FF2-9577-EF9E6E6D4681}"/>
    <cellStyle name="Cálculo 2 7 2 52" xfId="14791" xr:uid="{976543AC-FAE0-4159-8AC5-20A3C0A44ECA}"/>
    <cellStyle name="Cálculo 2 7 2 52 2" xfId="32046" xr:uid="{543F5DC2-50C8-473A-ABB0-FBF6237A17FD}"/>
    <cellStyle name="Cálculo 2 7 2 52 3" xfId="48916" xr:uid="{03F6C705-D9BA-4982-8D82-1532872F303C}"/>
    <cellStyle name="Cálculo 2 7 2 53" xfId="15233" xr:uid="{1BC114B2-9229-4519-AFB0-664FFC596B72}"/>
    <cellStyle name="Cálculo 2 7 2 53 2" xfId="32488" xr:uid="{0FF85203-7D82-4186-8AF0-3249528C4135}"/>
    <cellStyle name="Cálculo 2 7 2 53 3" xfId="49358" xr:uid="{913663D1-66C5-4131-B5F0-73CEE03FC8E7}"/>
    <cellStyle name="Cálculo 2 7 2 54" xfId="15433" xr:uid="{1EFC65D2-B5B6-4BC2-BB56-150ECF7A0AD5}"/>
    <cellStyle name="Cálculo 2 7 2 54 2" xfId="32688" xr:uid="{1D5E17E6-B0E2-4667-84C2-5C3EAFB73556}"/>
    <cellStyle name="Cálculo 2 7 2 54 3" xfId="49558" xr:uid="{6BEC76D4-B5D0-49FB-8BB3-9D346B38225B}"/>
    <cellStyle name="Cálculo 2 7 2 55" xfId="15737" xr:uid="{582958C5-C4A6-4F98-B433-CEA531D9C525}"/>
    <cellStyle name="Cálculo 2 7 2 55 2" xfId="32992" xr:uid="{1FCC5DA1-5FDE-4E56-9BD6-ECB3E0136904}"/>
    <cellStyle name="Cálculo 2 7 2 55 3" xfId="49862" xr:uid="{D562B9FC-7CAC-48B2-B09B-63962467C5B1}"/>
    <cellStyle name="Cálculo 2 7 2 56" xfId="16033" xr:uid="{0EDED340-088E-4A13-AB21-65F06EB0E297}"/>
    <cellStyle name="Cálculo 2 7 2 56 2" xfId="33288" xr:uid="{B66CF831-D8F9-43C4-A782-82F6A751A0F1}"/>
    <cellStyle name="Cálculo 2 7 2 56 3" xfId="50158" xr:uid="{1C821A54-50B2-427C-9779-ACB3B2614972}"/>
    <cellStyle name="Cálculo 2 7 2 57" xfId="16325" xr:uid="{3AB4D4D4-F6A9-44C2-8F36-ABD3B663C0DE}"/>
    <cellStyle name="Cálculo 2 7 2 57 2" xfId="33580" xr:uid="{0C98C537-BF7A-4E75-917A-ED122C33DFD8}"/>
    <cellStyle name="Cálculo 2 7 2 57 3" xfId="50450" xr:uid="{17007636-9D40-410B-8E51-179C54376D8D}"/>
    <cellStyle name="Cálculo 2 7 2 58" xfId="17120" xr:uid="{7BD5D54F-87B1-4A39-AB83-8D33F24A507F}"/>
    <cellStyle name="Cálculo 2 7 2 58 2" xfId="34375" xr:uid="{CC25BA8F-B14E-4E2B-8FE2-91B1953C26ED}"/>
    <cellStyle name="Cálculo 2 7 2 58 3" xfId="51245" xr:uid="{E73CB37C-41E0-470F-AE71-06DB10B92D9C}"/>
    <cellStyle name="Cálculo 2 7 2 59" xfId="17510" xr:uid="{4FEC0624-D086-460A-B1D7-2BEE73FEEF5C}"/>
    <cellStyle name="Cálculo 2 7 2 6" xfId="952" xr:uid="{F94BD604-5CEB-4BA7-A3D0-D91BFBE8A43B}"/>
    <cellStyle name="Cálculo 2 7 2 6 2" xfId="18207" xr:uid="{AD65D9E1-6E9E-44B3-B890-521FEFD04573}"/>
    <cellStyle name="Cálculo 2 7 2 6 3" xfId="35229" xr:uid="{17966719-31B6-41C1-93A7-4599BD7D5A66}"/>
    <cellStyle name="Cálculo 2 7 2 60" xfId="34686" xr:uid="{7DE5EB60-5C81-43EE-AA9C-E714C344B0FE}"/>
    <cellStyle name="Cálculo 2 7 2 7" xfId="1257" xr:uid="{941488FA-2248-4C9C-8FF4-25B8802B846E}"/>
    <cellStyle name="Cálculo 2 7 2 7 2" xfId="18512" xr:uid="{80B9DAF4-E65B-4663-9F19-8744E78EF265}"/>
    <cellStyle name="Cálculo 2 7 2 7 3" xfId="35534" xr:uid="{560DEEE2-5437-4C03-9FCC-98B5FB9DCD45}"/>
    <cellStyle name="Cálculo 2 7 2 8" xfId="1599" xr:uid="{32EC8495-A184-4EFC-B479-AECC92290E69}"/>
    <cellStyle name="Cálculo 2 7 2 8 2" xfId="18854" xr:uid="{D7E84BBB-C639-4349-AD0B-3D0D2BBD2CF8}"/>
    <cellStyle name="Cálculo 2 7 2 8 3" xfId="35876" xr:uid="{006B3F2B-11FF-43B9-BE93-425A676A52FC}"/>
    <cellStyle name="Cálculo 2 7 2 9" xfId="965" xr:uid="{646DA98C-5530-4E58-A9B2-1842BCBADE47}"/>
    <cellStyle name="Cálculo 2 7 2 9 2" xfId="18220" xr:uid="{77E510FE-6DC5-4634-8B6C-9C33870BC16E}"/>
    <cellStyle name="Cálculo 2 7 2 9 3" xfId="35242" xr:uid="{4211BAD9-475D-4E4F-9DB4-D280AA197665}"/>
    <cellStyle name="Cálculo 2 7 20" xfId="4166" xr:uid="{22078E67-11E3-4D62-8BBF-C7979136A04C}"/>
    <cellStyle name="Cálculo 2 7 20 2" xfId="21421" xr:uid="{F842E2BE-4597-4FA8-93DB-519FC55711CF}"/>
    <cellStyle name="Cálculo 2 7 20 3" xfId="38443" xr:uid="{D3E0DA3B-3774-4DFB-9869-EB7C5D913D81}"/>
    <cellStyle name="Cálculo 2 7 21" xfId="4781" xr:uid="{3343DAD8-4575-4D09-AD3B-6E7F56A90E2D}"/>
    <cellStyle name="Cálculo 2 7 21 2" xfId="22036" xr:uid="{948494B1-ECBD-488D-97DE-52A07F0E7479}"/>
    <cellStyle name="Cálculo 2 7 21 3" xfId="39058" xr:uid="{B6394F20-29E5-413C-B81A-F8E011643CAC}"/>
    <cellStyle name="Cálculo 2 7 22" xfId="5504" xr:uid="{76739D8A-D257-4189-B41A-8A3041D6BD51}"/>
    <cellStyle name="Cálculo 2 7 22 2" xfId="22759" xr:uid="{6EFDC129-44F7-4497-88A1-2A8DC587B0F8}"/>
    <cellStyle name="Cálculo 2 7 22 3" xfId="39781" xr:uid="{0E8105C3-EC45-40A0-B044-A22FF2E52A0C}"/>
    <cellStyle name="Cálculo 2 7 23" xfId="5072" xr:uid="{CA293945-C933-489E-8298-91B59D912031}"/>
    <cellStyle name="Cálculo 2 7 23 2" xfId="22327" xr:uid="{BEECA03D-4F2A-40E5-83A9-69AC9B75FB1D}"/>
    <cellStyle name="Cálculo 2 7 23 3" xfId="39349" xr:uid="{B0655215-69A2-4A9C-AF34-94140F1B78FC}"/>
    <cellStyle name="Cálculo 2 7 24" xfId="3539" xr:uid="{2886A5A9-BD03-4F30-9EF4-69B9A7B16C02}"/>
    <cellStyle name="Cálculo 2 7 24 2" xfId="20794" xr:uid="{59175A24-609A-4CF1-82EB-75478CABA6F6}"/>
    <cellStyle name="Cálculo 2 7 24 3" xfId="37816" xr:uid="{F898B77C-28B0-4B48-89CF-3EB5430D9D50}"/>
    <cellStyle name="Cálculo 2 7 25" xfId="5991" xr:uid="{D67B306F-E1EA-468E-87AE-E1DB3B89BD77}"/>
    <cellStyle name="Cálculo 2 7 25 2" xfId="23246" xr:uid="{AC227FEB-9CF1-4883-833F-6314E2ED8072}"/>
    <cellStyle name="Cálculo 2 7 25 3" xfId="40268" xr:uid="{FC072E96-800E-4837-B1FE-D62910BFF461}"/>
    <cellStyle name="Cálculo 2 7 26" xfId="6714" xr:uid="{6AC395C4-D18C-477D-9A62-7C0B18D4CC84}"/>
    <cellStyle name="Cálculo 2 7 26 2" xfId="23969" xr:uid="{870CA21C-1D93-41DE-81E6-CD7F52C172D3}"/>
    <cellStyle name="Cálculo 2 7 26 3" xfId="40991" xr:uid="{C3D8CDF8-E05F-42B4-9A8F-EA07D05EB24F}"/>
    <cellStyle name="Cálculo 2 7 27" xfId="6690" xr:uid="{1B53FEBE-B48E-44E5-B65B-87DEC4E1E1C5}"/>
    <cellStyle name="Cálculo 2 7 27 2" xfId="23945" xr:uid="{4780FA56-6CEB-4D36-AE02-59B812F6144C}"/>
    <cellStyle name="Cálculo 2 7 27 3" xfId="40967" xr:uid="{EB4AB74E-47D9-48CE-9D8C-B1E273EDF303}"/>
    <cellStyle name="Cálculo 2 7 28" xfId="5422" xr:uid="{D3AA2175-F3EF-4443-A5F6-741B016CE78D}"/>
    <cellStyle name="Cálculo 2 7 28 2" xfId="22677" xr:uid="{1EBC52B1-1EAE-4E6D-BDDC-0E3E6BC8BDEF}"/>
    <cellStyle name="Cálculo 2 7 28 3" xfId="39699" xr:uid="{84A56D6F-5756-4B0B-A30C-442B05BBF909}"/>
    <cellStyle name="Cálculo 2 7 29" xfId="6412" xr:uid="{2BD2A9EF-7BB7-4C2E-A9E3-232572AA3106}"/>
    <cellStyle name="Cálculo 2 7 29 2" xfId="23667" xr:uid="{516DCFB2-E31D-412A-A095-24B28DDD88E8}"/>
    <cellStyle name="Cálculo 2 7 29 3" xfId="40689" xr:uid="{427EEA12-21A7-4291-8569-E695B06D7650}"/>
    <cellStyle name="Cálculo 2 7 3" xfId="603" xr:uid="{3EF5B3A3-5E56-46EF-81A7-2AD38D0BA1B4}"/>
    <cellStyle name="Cálculo 2 7 3 10" xfId="3567" xr:uid="{C087A037-A17A-4BD1-A373-362EEA63FE16}"/>
    <cellStyle name="Cálculo 2 7 3 10 2" xfId="20822" xr:uid="{F003F72D-61BA-4275-BC15-1301ECB96678}"/>
    <cellStyle name="Cálculo 2 7 3 10 3" xfId="37844" xr:uid="{8F1564A3-90F2-4A46-984A-18DE08F62FAF}"/>
    <cellStyle name="Cálculo 2 7 3 11" xfId="3873" xr:uid="{F6280638-2905-4B64-8772-DDA1B01E5A1B}"/>
    <cellStyle name="Cálculo 2 7 3 11 2" xfId="21128" xr:uid="{77AC8209-76A8-45BD-8757-0847E5CACEDD}"/>
    <cellStyle name="Cálculo 2 7 3 11 3" xfId="38150" xr:uid="{48EFB627-6C30-41AC-95F0-05DA04C28BD6}"/>
    <cellStyle name="Cálculo 2 7 3 12" xfId="4177" xr:uid="{6A6E5B81-240D-4B8B-A780-24938D3B608A}"/>
    <cellStyle name="Cálculo 2 7 3 12 2" xfId="21432" xr:uid="{DFD40E3D-7619-4034-AAB2-FE3BF3A049D2}"/>
    <cellStyle name="Cálculo 2 7 3 12 3" xfId="38454" xr:uid="{0FF9D74F-CF6D-4760-88F5-822BF5A3F3CF}"/>
    <cellStyle name="Cálculo 2 7 3 13" xfId="4478" xr:uid="{04A09428-4DED-49BD-A842-6634612BF3E3}"/>
    <cellStyle name="Cálculo 2 7 3 13 2" xfId="21733" xr:uid="{2C55FCD8-7A32-439F-8E5C-6747FFA0EA1A}"/>
    <cellStyle name="Cálculo 2 7 3 13 3" xfId="38755" xr:uid="{1A81AED8-6DAC-4D3C-BCA2-285C99D8CC29}"/>
    <cellStyle name="Cálculo 2 7 3 14" xfId="4775" xr:uid="{3F2D353B-6263-4AFA-8C3D-7ECFAA1C1002}"/>
    <cellStyle name="Cálculo 2 7 3 14 2" xfId="22030" xr:uid="{26881332-8BC2-42B7-A2FA-FE5EEAAE1BC7}"/>
    <cellStyle name="Cálculo 2 7 3 14 3" xfId="39052" xr:uid="{EB7CA7FE-9334-4BDA-A7D4-7508AFA5990E}"/>
    <cellStyle name="Cálculo 2 7 3 15" xfId="5067" xr:uid="{3C713639-5F5A-4B95-9196-F143FA38D4EC}"/>
    <cellStyle name="Cálculo 2 7 3 15 2" xfId="22322" xr:uid="{48C1C1A3-7959-4C4B-B382-EAEE118EF57C}"/>
    <cellStyle name="Cálculo 2 7 3 15 3" xfId="39344" xr:uid="{3EA0EB88-5DF9-4D4F-8934-ECA21707778F}"/>
    <cellStyle name="Cálculo 2 7 3 16" xfId="5439" xr:uid="{F289D498-6A43-49A3-8F6D-D51D2B15E0D0}"/>
    <cellStyle name="Cálculo 2 7 3 16 2" xfId="22694" xr:uid="{5DAC4AA6-BAF4-4167-8D5F-50969DE8368F}"/>
    <cellStyle name="Cálculo 2 7 3 16 3" xfId="39716" xr:uid="{AB22A362-6BE7-46A8-8129-F59D271C8E76}"/>
    <cellStyle name="Cálculo 2 7 3 17" xfId="5380" xr:uid="{65AEF4D4-93F6-4169-9CCA-BB574CC24D1C}"/>
    <cellStyle name="Cálculo 2 7 3 17 2" xfId="22635" xr:uid="{B4DD999A-C71F-4BB1-A517-552BC491B6C2}"/>
    <cellStyle name="Cálculo 2 7 3 17 3" xfId="39657" xr:uid="{FEE3A327-D9BF-4BB5-ABEF-492BE06D8E95}"/>
    <cellStyle name="Cálculo 2 7 3 18" xfId="6070" xr:uid="{DB0DA7C4-2D7D-41D8-9CBD-4B8DDCFE5958}"/>
    <cellStyle name="Cálculo 2 7 3 18 2" xfId="23325" xr:uid="{86E7175F-B094-4F2B-A9C9-73946919C6D3}"/>
    <cellStyle name="Cálculo 2 7 3 18 3" xfId="40347" xr:uid="{8C5E072F-48E7-4601-869B-DAC7BD0806B3}"/>
    <cellStyle name="Cálculo 2 7 3 19" xfId="6385" xr:uid="{3101C047-CA8E-4068-9DF7-370418160B07}"/>
    <cellStyle name="Cálculo 2 7 3 19 2" xfId="23640" xr:uid="{C6CAD5A9-BE91-48F3-9044-3005D2F7FA51}"/>
    <cellStyle name="Cálculo 2 7 3 19 3" xfId="40662" xr:uid="{F981BA90-A231-49F6-B268-EB63B0C56F27}"/>
    <cellStyle name="Cálculo 2 7 3 2" xfId="1057" xr:uid="{18765B8C-8533-43C2-B2FE-CF3BA67003A4}"/>
    <cellStyle name="Cálculo 2 7 3 2 2" xfId="18312" xr:uid="{43AA008A-9AAC-4604-95EC-17071E74EB88}"/>
    <cellStyle name="Cálculo 2 7 3 2 3" xfId="35334" xr:uid="{733A26B3-C3D7-481C-9DD8-10EABBA08221}"/>
    <cellStyle name="Cálculo 2 7 3 20" xfId="6700" xr:uid="{5C43F1AC-2054-448A-A347-44AE02F4BD7E}"/>
    <cellStyle name="Cálculo 2 7 3 20 2" xfId="23955" xr:uid="{20963A50-91A7-4CC9-82C0-545E4D5D8D5C}"/>
    <cellStyle name="Cálculo 2 7 3 20 3" xfId="40977" xr:uid="{AEA1E1AD-4F95-45BE-8D62-58A4C19D7B97}"/>
    <cellStyle name="Cálculo 2 7 3 21" xfId="7012" xr:uid="{FC4E5EF5-B37B-4D2B-9D76-A1311E04F00A}"/>
    <cellStyle name="Cálculo 2 7 3 21 2" xfId="24267" xr:uid="{5E647F59-A85B-40CB-B083-5EC4F865FBA0}"/>
    <cellStyle name="Cálculo 2 7 3 21 3" xfId="41289" xr:uid="{03C3229B-4B74-48D1-A934-D7A1FD85884C}"/>
    <cellStyle name="Cálculo 2 7 3 22" xfId="7321" xr:uid="{897D3865-D12B-40E8-BADE-AC3563A41B84}"/>
    <cellStyle name="Cálculo 2 7 3 22 2" xfId="24576" xr:uid="{C0FC73CC-EB2C-4ED2-BA07-59AA66CC9356}"/>
    <cellStyle name="Cálculo 2 7 3 22 3" xfId="41598" xr:uid="{7889A3F9-1E8B-427E-A9AD-2F143CEBD331}"/>
    <cellStyle name="Cálculo 2 7 3 23" xfId="7631" xr:uid="{1B5DE9A5-FE3F-46DB-9DA7-2DAD05CD01BE}"/>
    <cellStyle name="Cálculo 2 7 3 23 2" xfId="24886" xr:uid="{9DE3DF1D-1386-4F82-9376-27F893E4ED50}"/>
    <cellStyle name="Cálculo 2 7 3 23 3" xfId="41908" xr:uid="{FE139223-0B0B-40DB-A97E-4DA055C502DB}"/>
    <cellStyle name="Cálculo 2 7 3 24" xfId="7941" xr:uid="{E8618E4E-202F-48A0-B905-63D2FB6E5DD1}"/>
    <cellStyle name="Cálculo 2 7 3 24 2" xfId="25196" xr:uid="{27F33BEC-2514-4239-B249-6D3CD9D6910F}"/>
    <cellStyle name="Cálculo 2 7 3 24 3" xfId="42218" xr:uid="{5C6780CC-C1BB-4EB4-BFF5-8DEE8FE55388}"/>
    <cellStyle name="Cálculo 2 7 3 25" xfId="8254" xr:uid="{9D34995F-A637-4E6B-AC8B-A02E2566DF9C}"/>
    <cellStyle name="Cálculo 2 7 3 25 2" xfId="25509" xr:uid="{611F3094-F1AD-4EBF-81FD-3996B72A9058}"/>
    <cellStyle name="Cálculo 2 7 3 25 3" xfId="42531" xr:uid="{9659CA38-33D5-44A3-BF23-76359BDBDE39}"/>
    <cellStyle name="Cálculo 2 7 3 26" xfId="8564" xr:uid="{CDFB66B7-318C-494E-8531-4CA3B0B287DB}"/>
    <cellStyle name="Cálculo 2 7 3 26 2" xfId="25819" xr:uid="{A0C4C37A-0B74-4412-B18C-A5EC0151B82C}"/>
    <cellStyle name="Cálculo 2 7 3 26 3" xfId="42841" xr:uid="{80FA2B6A-E0CB-4291-B96E-FA94C8592502}"/>
    <cellStyle name="Cálculo 2 7 3 27" xfId="8872" xr:uid="{411925F8-6B2B-417D-8062-BCAE61A34F30}"/>
    <cellStyle name="Cálculo 2 7 3 27 2" xfId="26127" xr:uid="{09A999C2-714B-4FC9-96F2-985A403A9BB7}"/>
    <cellStyle name="Cálculo 2 7 3 27 3" xfId="43149" xr:uid="{A45762FE-5A42-4B9D-BAAC-D7C01CBB153C}"/>
    <cellStyle name="Cálculo 2 7 3 28" xfId="9157" xr:uid="{8DDF35F6-4AF6-45D2-9478-BADE0BC78E16}"/>
    <cellStyle name="Cálculo 2 7 3 28 2" xfId="26412" xr:uid="{F398354A-A769-40EF-8B4A-6F1EECD69A48}"/>
    <cellStyle name="Cálculo 2 7 3 28 3" xfId="43434" xr:uid="{2BBBBA11-BD63-4C9E-843B-3BADDEE56437}"/>
    <cellStyle name="Cálculo 2 7 3 29" xfId="9496" xr:uid="{40FC85E4-AA89-4046-BB31-ADE21B1E9670}"/>
    <cellStyle name="Cálculo 2 7 3 29 2" xfId="26751" xr:uid="{3D2A48EA-BDDA-4FCD-BE5C-0A6318BF3511}"/>
    <cellStyle name="Cálculo 2 7 3 29 3" xfId="43773" xr:uid="{7C56FE4B-26AE-4A21-903D-7EAACBBF4630}"/>
    <cellStyle name="Cálculo 2 7 3 3" xfId="1355" xr:uid="{6ECD8E97-89FA-4D0D-A2CB-D3EA3C1A9FF4}"/>
    <cellStyle name="Cálculo 2 7 3 3 2" xfId="18610" xr:uid="{5A0DFDB5-A658-4C1F-B1FD-CDC86D2EC584}"/>
    <cellStyle name="Cálculo 2 7 3 3 3" xfId="35632" xr:uid="{6E0FE416-4682-4F8F-A8DC-C1DAD62EF83B}"/>
    <cellStyle name="Cálculo 2 7 3 30" xfId="9794" xr:uid="{581C2B9B-5992-4DBE-A2D7-49DD615AFEDF}"/>
    <cellStyle name="Cálculo 2 7 3 30 2" xfId="27049" xr:uid="{8044B8C3-5DFB-428E-959E-D63F5A4E86E3}"/>
    <cellStyle name="Cálculo 2 7 3 30 3" xfId="44071" xr:uid="{ECA181B4-C3EA-44A2-BCC3-85E3A44A314E}"/>
    <cellStyle name="Cálculo 2 7 3 31" xfId="10093" xr:uid="{0788BD63-D8B1-4E3C-8AFB-FC24B03B1FB3}"/>
    <cellStyle name="Cálculo 2 7 3 31 2" xfId="27348" xr:uid="{9257B5B0-68C2-41F5-9E4C-E10CBBC18C93}"/>
    <cellStyle name="Cálculo 2 7 3 31 3" xfId="44370" xr:uid="{7B082D80-D0BC-4F56-9DFE-15A64B8127F0}"/>
    <cellStyle name="Cálculo 2 7 3 32" xfId="10386" xr:uid="{A1023914-CC2E-4475-9564-7F41E6577483}"/>
    <cellStyle name="Cálculo 2 7 3 32 2" xfId="27641" xr:uid="{79BE8A69-B812-4B63-9CCB-3C588266BCA8}"/>
    <cellStyle name="Cálculo 2 7 3 32 3" xfId="44663" xr:uid="{33DF1D21-EC32-4075-87E6-B500F2B46071}"/>
    <cellStyle name="Cálculo 2 7 3 33" xfId="10677" xr:uid="{D9342323-DA07-432D-8078-82C52FD1E2C9}"/>
    <cellStyle name="Cálculo 2 7 3 33 2" xfId="27932" xr:uid="{F8B2C215-23A2-4785-9992-F9EAF8999156}"/>
    <cellStyle name="Cálculo 2 7 3 33 3" xfId="44954" xr:uid="{8E9D0A8A-BBA9-409D-B953-6995D6E3A751}"/>
    <cellStyle name="Cálculo 2 7 3 34" xfId="10961" xr:uid="{89D085F1-EEE2-4AEF-A6F4-A59804CBDD85}"/>
    <cellStyle name="Cálculo 2 7 3 34 2" xfId="28216" xr:uid="{8F95051D-4257-487C-B2BC-5535C5214BF6}"/>
    <cellStyle name="Cálculo 2 7 3 34 3" xfId="45238" xr:uid="{42220C8E-042E-46ED-BEA0-BB5A8F60955B}"/>
    <cellStyle name="Cálculo 2 7 3 35" xfId="11227" xr:uid="{2475A840-4F55-4BFC-B747-755B08E89E1D}"/>
    <cellStyle name="Cálculo 2 7 3 35 2" xfId="28482" xr:uid="{3A81F48C-141E-4908-9623-A106D723D45B}"/>
    <cellStyle name="Cálculo 2 7 3 35 3" xfId="45504" xr:uid="{5EEA8A61-9587-45B2-AB51-9243A61685AD}"/>
    <cellStyle name="Cálculo 2 7 3 36" xfId="11475" xr:uid="{36ABE786-AEB4-4D85-9D07-CD7AD44E64C3}"/>
    <cellStyle name="Cálculo 2 7 3 36 2" xfId="28730" xr:uid="{6C77A6E3-594C-4ED9-BF27-6E532FB53084}"/>
    <cellStyle name="Cálculo 2 7 3 36 3" xfId="45752" xr:uid="{5974D671-B371-4872-8105-DF73BA6323EB}"/>
    <cellStyle name="Cálculo 2 7 3 37" xfId="11998" xr:uid="{FF4928C2-D3BB-41DF-BA3B-63C93B9DCA92}"/>
    <cellStyle name="Cálculo 2 7 3 37 2" xfId="29253" xr:uid="{B0056A7D-E676-44AB-80F3-8EA435E0CFE3}"/>
    <cellStyle name="Cálculo 2 7 3 37 3" xfId="46163" xr:uid="{097C186A-5D1B-4543-8D22-FB647300442C}"/>
    <cellStyle name="Cálculo 2 7 3 38" xfId="12465" xr:uid="{B0200A5F-2AA1-4226-B1FB-47C8E79DEFBE}"/>
    <cellStyle name="Cálculo 2 7 3 38 2" xfId="29720" xr:uid="{3C1572F0-F48F-4609-94B9-09BA369DAA59}"/>
    <cellStyle name="Cálculo 2 7 3 38 3" xfId="46590" xr:uid="{BD871666-65D3-481D-879C-1D0E3E21496E}"/>
    <cellStyle name="Cálculo 2 7 3 39" xfId="12775" xr:uid="{CDC68BAE-76F1-41CA-929D-1CE366317EBB}"/>
    <cellStyle name="Cálculo 2 7 3 39 2" xfId="30030" xr:uid="{0E2C7898-7E6A-45E7-AE7D-B37B0212F079}"/>
    <cellStyle name="Cálculo 2 7 3 39 3" xfId="46900" xr:uid="{58241A3F-F52B-4FCA-AC45-EA01FDDD107F}"/>
    <cellStyle name="Cálculo 2 7 3 4" xfId="1709" xr:uid="{037EDB7B-D89A-4D68-AF2F-51341C51BF4E}"/>
    <cellStyle name="Cálculo 2 7 3 4 2" xfId="18964" xr:uid="{F7BD65AE-0257-4F31-AC40-5492FB9B0A64}"/>
    <cellStyle name="Cálculo 2 7 3 4 3" xfId="35986" xr:uid="{1729C81B-409D-407E-97FA-C89D7928DBBC}"/>
    <cellStyle name="Cálculo 2 7 3 40" xfId="13104" xr:uid="{F93115C7-B523-4CF8-B893-9D64833B1332}"/>
    <cellStyle name="Cálculo 2 7 3 40 2" xfId="30359" xr:uid="{C1585E03-622D-4581-A45C-545AF63969F2}"/>
    <cellStyle name="Cálculo 2 7 3 40 3" xfId="47229" xr:uid="{F1430683-0CBA-4130-A354-A40B91E47049}"/>
    <cellStyle name="Cálculo 2 7 3 41" xfId="13451" xr:uid="{CA93E645-26A3-465E-967D-97274E49C730}"/>
    <cellStyle name="Cálculo 2 7 3 41 2" xfId="30706" xr:uid="{2565E5E6-C57E-4734-8DB5-03F316EF5C67}"/>
    <cellStyle name="Cálculo 2 7 3 41 3" xfId="47576" xr:uid="{AB64215C-90EF-4EC6-B6EF-452230381660}"/>
    <cellStyle name="Cálculo 2 7 3 42" xfId="13715" xr:uid="{BF70EC35-FDAB-45F3-897F-EE9967D96F23}"/>
    <cellStyle name="Cálculo 2 7 3 42 2" xfId="30970" xr:uid="{27988B58-5C58-46A4-8A3B-E81117321248}"/>
    <cellStyle name="Cálculo 2 7 3 42 3" xfId="47840" xr:uid="{EE95011B-F0EA-4661-9DB7-9F6594918683}"/>
    <cellStyle name="Cálculo 2 7 3 43" xfId="14025" xr:uid="{D727965E-DF02-40C3-96A2-3DFCE3E96BF7}"/>
    <cellStyle name="Cálculo 2 7 3 43 2" xfId="31280" xr:uid="{E26D5056-0CE4-4A0B-BEEB-262166C37C56}"/>
    <cellStyle name="Cálculo 2 7 3 43 3" xfId="48150" xr:uid="{76B3B579-4DD5-4D79-B69C-826FA2E51EE7}"/>
    <cellStyle name="Cálculo 2 7 3 44" xfId="14384" xr:uid="{D760D277-2DDB-497F-828A-81CA7B5272B2}"/>
    <cellStyle name="Cálculo 2 7 3 44 2" xfId="31639" xr:uid="{D813E3D5-F16E-4CF5-8E8D-3BB9F7946E14}"/>
    <cellStyle name="Cálculo 2 7 3 44 3" xfId="48509" xr:uid="{13DF29C5-9A68-427C-B30B-56183A7ED419}"/>
    <cellStyle name="Cálculo 2 7 3 45" xfId="14653" xr:uid="{9F3DBB51-60E3-4D01-B1E0-E7477F2AECEC}"/>
    <cellStyle name="Cálculo 2 7 3 45 2" xfId="31908" xr:uid="{72349E8A-B7A5-468D-95CB-AEB3C50F1F42}"/>
    <cellStyle name="Cálculo 2 7 3 45 3" xfId="48778" xr:uid="{CD59C4C0-E5BC-4BF3-9E35-8644041724F3}"/>
    <cellStyle name="Cálculo 2 7 3 46" xfId="14915" xr:uid="{E08CD6CE-E00B-4BE9-A1DE-F50CA2567BEB}"/>
    <cellStyle name="Cálculo 2 7 3 46 2" xfId="32170" xr:uid="{AD1E07AA-4D05-4FBE-926E-1F4716EAE414}"/>
    <cellStyle name="Cálculo 2 7 3 46 3" xfId="49040" xr:uid="{B31828D0-1C82-4A7E-84DB-5F46EC8872D1}"/>
    <cellStyle name="Cálculo 2 7 3 47" xfId="15227" xr:uid="{56DDDAD4-A15C-4F8E-8D72-F1DB3B1B179E}"/>
    <cellStyle name="Cálculo 2 7 3 47 2" xfId="32482" xr:uid="{53A3A2E3-192B-4A20-8E1A-09006DADD48D}"/>
    <cellStyle name="Cálculo 2 7 3 47 3" xfId="49352" xr:uid="{1F97B276-5A20-4501-966D-A734C1C72806}"/>
    <cellStyle name="Cálculo 2 7 3 48" xfId="15533" xr:uid="{39987C8F-C2DE-4723-892B-1C9C04ADEFD6}"/>
    <cellStyle name="Cálculo 2 7 3 48 2" xfId="32788" xr:uid="{F311DB7C-E3D8-41B7-B566-308B1811B5C3}"/>
    <cellStyle name="Cálculo 2 7 3 48 3" xfId="49658" xr:uid="{E2357E25-C2A5-4CE6-B3DE-983E8A821481}"/>
    <cellStyle name="Cálculo 2 7 3 49" xfId="15831" xr:uid="{6381B70C-85A1-4B5E-85F9-5A497F9B4FE6}"/>
    <cellStyle name="Cálculo 2 7 3 49 2" xfId="33086" xr:uid="{BC334222-B11D-4349-AC10-4E3FDE60B06B}"/>
    <cellStyle name="Cálculo 2 7 3 49 3" xfId="49956" xr:uid="{4DDED617-9836-4FFE-952F-F094AA3B4FB6}"/>
    <cellStyle name="Cálculo 2 7 3 5" xfId="2022" xr:uid="{832D74A2-BC5B-40E2-B870-13C03A6979B2}"/>
    <cellStyle name="Cálculo 2 7 3 5 2" xfId="19277" xr:uid="{F5DFC57B-53ED-407D-94BE-DA682F251486}"/>
    <cellStyle name="Cálculo 2 7 3 5 3" xfId="36299" xr:uid="{82D199A0-1C26-48AA-A380-D0262F5CAB37}"/>
    <cellStyle name="Cálculo 2 7 3 50" xfId="16126" xr:uid="{A4427F9C-FF95-477B-BF7B-84D06AAE58AA}"/>
    <cellStyle name="Cálculo 2 7 3 50 2" xfId="33381" xr:uid="{2A36ECAA-AB9E-4906-B725-CC976BE82780}"/>
    <cellStyle name="Cálculo 2 7 3 50 3" xfId="50251" xr:uid="{423F2770-3BE6-4C8B-A2C1-86D3B7998EBC}"/>
    <cellStyle name="Cálculo 2 7 3 51" xfId="16410" xr:uid="{6BA545B8-2950-4858-A6FD-C050913E9C36}"/>
    <cellStyle name="Cálculo 2 7 3 51 2" xfId="33665" xr:uid="{F06EA102-6405-4679-B918-98F18AB05553}"/>
    <cellStyle name="Cálculo 2 7 3 51 3" xfId="50535" xr:uid="{B684979F-7D36-40AE-B0EF-BC8CDDD7F492}"/>
    <cellStyle name="Cálculo 2 7 3 52" xfId="16682" xr:uid="{CC62FADA-B86A-4496-8ED0-26C5FAD9C035}"/>
    <cellStyle name="Cálculo 2 7 3 52 2" xfId="33937" xr:uid="{743F5688-D7F0-4BBF-8AC6-3AC24608697F}"/>
    <cellStyle name="Cálculo 2 7 3 52 3" xfId="50807" xr:uid="{0B9830C7-69AD-4FEC-B86B-376F65612322}"/>
    <cellStyle name="Cálculo 2 7 3 53" xfId="16944" xr:uid="{3F19BE57-7D3F-4399-BA14-65EA98191A02}"/>
    <cellStyle name="Cálculo 2 7 3 53 2" xfId="34199" xr:uid="{42AACA35-45C7-4921-AB57-799DD2054969}"/>
    <cellStyle name="Cálculo 2 7 3 53 3" xfId="51069" xr:uid="{866963F6-32E2-461A-8F86-CA47283F1DDE}"/>
    <cellStyle name="Cálculo 2 7 3 54" xfId="17192" xr:uid="{32F4C9B0-E39A-49E5-809D-867BF584CD27}"/>
    <cellStyle name="Cálculo 2 7 3 54 2" xfId="34447" xr:uid="{9A8F53C2-C38D-416C-8C40-1E17BC1EF9E0}"/>
    <cellStyle name="Cálculo 2 7 3 54 3" xfId="51317" xr:uid="{971EC21C-A61D-42CC-930B-BC0BEA61B5AC}"/>
    <cellStyle name="Cálculo 2 7 3 55" xfId="17858" xr:uid="{B0D21FFE-03C0-49F0-B838-A4AE9E3BBF3C}"/>
    <cellStyle name="Cálculo 2 7 3 56" xfId="34920" xr:uid="{A2EDC985-8E14-464B-BB57-1BF002A9A4F5}"/>
    <cellStyle name="Cálculo 2 7 3 6" xfId="2332" xr:uid="{3AD9076D-0BDD-4D09-AED7-69A78A3A66A6}"/>
    <cellStyle name="Cálculo 2 7 3 6 2" xfId="19587" xr:uid="{24FE2176-7683-4264-BC25-4567712A4223}"/>
    <cellStyle name="Cálculo 2 7 3 6 3" xfId="36609" xr:uid="{39752603-FA33-4CF8-B3C2-B91F7BEB72FD}"/>
    <cellStyle name="Cálculo 2 7 3 7" xfId="2641" xr:uid="{246C9638-E416-4407-9A9A-A458C736DEC7}"/>
    <cellStyle name="Cálculo 2 7 3 7 2" xfId="19896" xr:uid="{A50541B2-5603-4CBC-83FD-F716777FCDC1}"/>
    <cellStyle name="Cálculo 2 7 3 7 3" xfId="36918" xr:uid="{AE658F1E-350E-4B7B-9BC4-FFF6166A720A}"/>
    <cellStyle name="Cálculo 2 7 3 8" xfId="2949" xr:uid="{16BF6280-D7F5-420B-B31B-D8571F5D68EF}"/>
    <cellStyle name="Cálculo 2 7 3 8 2" xfId="20204" xr:uid="{11598B1C-F0EB-4FD5-848F-F19FB0D88085}"/>
    <cellStyle name="Cálculo 2 7 3 8 3" xfId="37226" xr:uid="{F3F9CB6C-8F0D-44AB-8074-F8F97116735C}"/>
    <cellStyle name="Cálculo 2 7 3 9" xfId="3257" xr:uid="{D1B31D88-15AE-41F4-9018-67ADBAECC98A}"/>
    <cellStyle name="Cálculo 2 7 3 9 2" xfId="20512" xr:uid="{8257681D-7DFD-4F91-8942-5F46E5579B2B}"/>
    <cellStyle name="Cálculo 2 7 3 9 3" xfId="37534" xr:uid="{9EA612C7-E6B4-4099-BA49-94D0BD539AD8}"/>
    <cellStyle name="Cálculo 2 7 30" xfId="7389" xr:uid="{73C2AAE6-05D1-4402-BE5B-2458F4958514}"/>
    <cellStyle name="Cálculo 2 7 30 2" xfId="24644" xr:uid="{B7E874B0-F29B-48B5-8CF3-29C6B81E5534}"/>
    <cellStyle name="Cálculo 2 7 30 3" xfId="41666" xr:uid="{DF75E6EE-10A6-43CE-A871-23944F9A2209}"/>
    <cellStyle name="Cálculo 2 7 31" xfId="8009" xr:uid="{20447E70-EE37-47AD-99BA-A81B3BB67EA5}"/>
    <cellStyle name="Cálculo 2 7 31 2" xfId="25264" xr:uid="{DC13E913-FC50-4BD7-B40D-8C1EB40985E6}"/>
    <cellStyle name="Cálculo 2 7 31 3" xfId="42286" xr:uid="{9D89F5ED-9710-414A-B446-13A6D4146F3D}"/>
    <cellStyle name="Cálculo 2 7 32" xfId="8146" xr:uid="{B3D5C054-DE68-45E0-81DA-E4A6F36D39AE}"/>
    <cellStyle name="Cálculo 2 7 32 2" xfId="25401" xr:uid="{4AE7A2B9-C9F0-4291-8F88-D5D64DE65D56}"/>
    <cellStyle name="Cálculo 2 7 32 3" xfId="42423" xr:uid="{36390CA1-61EB-4885-BC68-D649FFB0BE7F}"/>
    <cellStyle name="Cálculo 2 7 33" xfId="9230" xr:uid="{7B4C33DF-96F8-479F-A048-409DFD968697}"/>
    <cellStyle name="Cálculo 2 7 33 2" xfId="26485" xr:uid="{C678D1FE-F638-4630-9819-52872650DF87}"/>
    <cellStyle name="Cálculo 2 7 33 3" xfId="43507" xr:uid="{FD5C19C7-9270-482E-931F-89FE0C117D03}"/>
    <cellStyle name="Cálculo 2 7 34" xfId="9197" xr:uid="{9A973BD3-8AD4-4162-AFE6-B35945AC4007}"/>
    <cellStyle name="Cálculo 2 7 34 2" xfId="26452" xr:uid="{01712E52-90B5-453E-8AFB-DEAF11E220CC}"/>
    <cellStyle name="Cálculo 2 7 34 3" xfId="43474" xr:uid="{D3B56DED-D46A-43EE-A4F3-2D0369ABEE29}"/>
    <cellStyle name="Cálculo 2 7 35" xfId="9105" xr:uid="{EDAFC728-3388-475B-8E55-83D4B1AD136D}"/>
    <cellStyle name="Cálculo 2 7 35 2" xfId="26360" xr:uid="{7D80730E-55DE-488B-822B-333E736BB22E}"/>
    <cellStyle name="Cálculo 2 7 35 3" xfId="43382" xr:uid="{15D78C46-1360-414E-9659-78DB9A49E800}"/>
    <cellStyle name="Cálculo 2 7 36" xfId="8589" xr:uid="{CDBB3C85-AF6C-4E82-B67A-1A7F09B44827}"/>
    <cellStyle name="Cálculo 2 7 36 2" xfId="25844" xr:uid="{8125873F-2A69-4F6F-A211-85B900E32392}"/>
    <cellStyle name="Cálculo 2 7 36 3" xfId="42866" xr:uid="{F4F13E6F-6206-43B0-BE1B-E5C4A5084F6C}"/>
    <cellStyle name="Cálculo 2 7 37" xfId="9211" xr:uid="{A154946B-C1B4-480F-B0A0-8D5391936D06}"/>
    <cellStyle name="Cálculo 2 7 37 2" xfId="26466" xr:uid="{B76B89CE-9CE5-4BA7-9B54-F1040CA1CFFA}"/>
    <cellStyle name="Cálculo 2 7 37 3" xfId="43488" xr:uid="{41A495C3-6B99-4BBE-AA11-F964FF106CFE}"/>
    <cellStyle name="Cálculo 2 7 38" xfId="9857" xr:uid="{22C11659-3CE9-4F42-97AC-8924BD8B6124}"/>
    <cellStyle name="Cálculo 2 7 38 2" xfId="27112" xr:uid="{3BD43669-C03B-4F12-9F18-23C571173CF2}"/>
    <cellStyle name="Cálculo 2 7 38 3" xfId="44134" xr:uid="{4A352FD3-9C5C-44F8-885B-1401D8BABBE2}"/>
    <cellStyle name="Cálculo 2 7 39" xfId="10689" xr:uid="{AC35BB75-9286-4D7A-ADD1-5F471EBD8A9F}"/>
    <cellStyle name="Cálculo 2 7 39 2" xfId="27944" xr:uid="{E68226CB-8894-4536-84A3-6E017BFFEB63}"/>
    <cellStyle name="Cálculo 2 7 39 3" xfId="44966" xr:uid="{A344FAB3-1115-4C7F-AE9A-F31C9A8D7E97}"/>
    <cellStyle name="Cálculo 2 7 4" xfId="720" xr:uid="{35AB17A9-19B5-4D66-B340-5F06A77E9E25}"/>
    <cellStyle name="Cálculo 2 7 4 10" xfId="3682" xr:uid="{DDFC0EF6-7161-4C1D-A28B-DB7BA36CBD5E}"/>
    <cellStyle name="Cálculo 2 7 4 10 2" xfId="20937" xr:uid="{2D3AABFD-97DB-4A51-B7FE-A02FA1D87539}"/>
    <cellStyle name="Cálculo 2 7 4 10 3" xfId="37959" xr:uid="{0918E8D9-0A97-44A0-9934-B1BD8F8CF27F}"/>
    <cellStyle name="Cálculo 2 7 4 11" xfId="3989" xr:uid="{513D0B1C-555A-46A1-998F-04521FCF3F8A}"/>
    <cellStyle name="Cálculo 2 7 4 11 2" xfId="21244" xr:uid="{C4FC2FBC-B75A-4068-A476-D1A846E01121}"/>
    <cellStyle name="Cálculo 2 7 4 11 3" xfId="38266" xr:uid="{19D60E6C-E2B0-4194-896F-DC7348987B01}"/>
    <cellStyle name="Cálculo 2 7 4 12" xfId="4290" xr:uid="{BF38D59E-D5DF-4D3F-B678-499F449F226A}"/>
    <cellStyle name="Cálculo 2 7 4 12 2" xfId="21545" xr:uid="{B8369DE7-9CC2-470F-9281-ACB27B7A349F}"/>
    <cellStyle name="Cálculo 2 7 4 12 3" xfId="38567" xr:uid="{094F7090-CF1A-4197-9D13-42E6A15FC6FF}"/>
    <cellStyle name="Cálculo 2 7 4 13" xfId="4588" xr:uid="{9DED63A2-B734-46E5-8586-A55FF2D373E4}"/>
    <cellStyle name="Cálculo 2 7 4 13 2" xfId="21843" xr:uid="{A85A8438-532C-4250-9844-2DE6024E0692}"/>
    <cellStyle name="Cálculo 2 7 4 13 3" xfId="38865" xr:uid="{79586417-EDFF-4497-B60B-A6AD0A73F5E8}"/>
    <cellStyle name="Cálculo 2 7 4 14" xfId="4887" xr:uid="{81E902CC-D8BA-4D67-A4A3-8F6773AA5A19}"/>
    <cellStyle name="Cálculo 2 7 4 14 2" xfId="22142" xr:uid="{B743B865-CD87-4A56-A17C-8471E018AC43}"/>
    <cellStyle name="Cálculo 2 7 4 14 3" xfId="39164" xr:uid="{8B665967-950F-4D5B-BB90-ECA9B8EFECFF}"/>
    <cellStyle name="Cálculo 2 7 4 15" xfId="5169" xr:uid="{F9BC688D-11FB-4C7A-8BA9-4BF7FED50F5D}"/>
    <cellStyle name="Cálculo 2 7 4 15 2" xfId="22424" xr:uid="{AB2D21D9-3DEC-4CB0-A1BB-0E8B8FA35341}"/>
    <cellStyle name="Cálculo 2 7 4 15 3" xfId="39446" xr:uid="{A3D048CC-609F-45F4-A6A7-FD28E8879FB9}"/>
    <cellStyle name="Cálculo 2 7 4 16" xfId="5556" xr:uid="{296E57E1-ED6A-4673-B36F-D437A9BF9288}"/>
    <cellStyle name="Cálculo 2 7 4 16 2" xfId="22811" xr:uid="{5ED814FF-0838-4D82-A77E-C7584CA64FC5}"/>
    <cellStyle name="Cálculo 2 7 4 16 3" xfId="39833" xr:uid="{5B956229-D08A-45EF-9F5F-D2B4016A2DCE}"/>
    <cellStyle name="Cálculo 2 7 4 17" xfId="5278" xr:uid="{7A3F37E0-7652-40AD-92B9-3D54BDDE4B96}"/>
    <cellStyle name="Cálculo 2 7 4 17 2" xfId="22533" xr:uid="{EB1677FC-3EB6-4AD3-9B4A-88F1AF787B88}"/>
    <cellStyle name="Cálculo 2 7 4 17 3" xfId="39555" xr:uid="{A55B92C0-8547-43A1-A0E3-E60BFCEA61FE}"/>
    <cellStyle name="Cálculo 2 7 4 18" xfId="6187" xr:uid="{949F4842-46B1-4C4E-AFE9-C1593419D473}"/>
    <cellStyle name="Cálculo 2 7 4 18 2" xfId="23442" xr:uid="{2EE7F8C1-19F2-4242-B3A3-B0D8F0A61E4C}"/>
    <cellStyle name="Cálculo 2 7 4 18 3" xfId="40464" xr:uid="{FA8A0D5B-0DBE-4E44-9F54-715742467F51}"/>
    <cellStyle name="Cálculo 2 7 4 19" xfId="6502" xr:uid="{DC3695E7-6F4B-446B-A8DE-8BBE27615A6D}"/>
    <cellStyle name="Cálculo 2 7 4 19 2" xfId="23757" xr:uid="{D19C4CB0-A1E2-42BC-B317-DC0851F0F7D4}"/>
    <cellStyle name="Cálculo 2 7 4 19 3" xfId="40779" xr:uid="{A23A09F2-872F-466F-8D2F-FB6B60EDE776}"/>
    <cellStyle name="Cálculo 2 7 4 2" xfId="1169" xr:uid="{634D25CF-C998-4542-B350-A1BC21EBB0B8}"/>
    <cellStyle name="Cálculo 2 7 4 2 2" xfId="18424" xr:uid="{D8155195-70CC-4384-98BA-062B202C55CD}"/>
    <cellStyle name="Cálculo 2 7 4 2 3" xfId="35446" xr:uid="{7CAFA820-1F0D-4D15-AA05-6988B110420B}"/>
    <cellStyle name="Cálculo 2 7 4 20" xfId="6817" xr:uid="{7084BC6C-5380-44EF-8618-54093FE00328}"/>
    <cellStyle name="Cálculo 2 7 4 20 2" xfId="24072" xr:uid="{7D677A5D-3724-4463-AF9E-9DE1EA108627}"/>
    <cellStyle name="Cálculo 2 7 4 20 3" xfId="41094" xr:uid="{9891526E-872E-460B-A2F5-F71CADD2D7D5}"/>
    <cellStyle name="Cálculo 2 7 4 21" xfId="7128" xr:uid="{6612DED3-A59C-48A6-AB53-876028CE0C33}"/>
    <cellStyle name="Cálculo 2 7 4 21 2" xfId="24383" xr:uid="{94CA8E46-59E5-4AAC-A6E4-B22A1E565C80}"/>
    <cellStyle name="Cálculo 2 7 4 21 3" xfId="41405" xr:uid="{B1E02E28-1A4D-4595-8E86-19DC5AD697E5}"/>
    <cellStyle name="Cálculo 2 7 4 22" xfId="7438" xr:uid="{EF48C0B4-5FA0-4517-8830-0A638EADB0F3}"/>
    <cellStyle name="Cálculo 2 7 4 22 2" xfId="24693" xr:uid="{68FB6AF1-B731-4E2A-A6EF-59C88B62D801}"/>
    <cellStyle name="Cálculo 2 7 4 22 3" xfId="41715" xr:uid="{5710EB15-F782-4A35-9759-C9F070E3C6EF}"/>
    <cellStyle name="Cálculo 2 7 4 23" xfId="7748" xr:uid="{7B61AF92-B3F3-429B-A384-4F6A3727A4D0}"/>
    <cellStyle name="Cálculo 2 7 4 23 2" xfId="25003" xr:uid="{F731DF84-C663-4562-B349-09C8481ACCFA}"/>
    <cellStyle name="Cálculo 2 7 4 23 3" xfId="42025" xr:uid="{694F4894-5F4D-4574-B9D8-7C8F7097A65C}"/>
    <cellStyle name="Cálculo 2 7 4 24" xfId="8058" xr:uid="{61F5C2C8-0F38-4E5A-8BD1-1131436BDC48}"/>
    <cellStyle name="Cálculo 2 7 4 24 2" xfId="25313" xr:uid="{68F3B908-F411-4C84-97E8-24F948E4EDDA}"/>
    <cellStyle name="Cálculo 2 7 4 24 3" xfId="42335" xr:uid="{E623ECCE-A11A-4F9D-A0A0-2ABCE701ACBC}"/>
    <cellStyle name="Cálculo 2 7 4 25" xfId="8371" xr:uid="{DBD28672-118B-425C-8EBC-A0B1E890146A}"/>
    <cellStyle name="Cálculo 2 7 4 25 2" xfId="25626" xr:uid="{3EE18282-701E-4D80-BA28-8AD9660339DD}"/>
    <cellStyle name="Cálculo 2 7 4 25 3" xfId="42648" xr:uid="{ACD800A3-C918-4BE5-9F03-37EA33FDD111}"/>
    <cellStyle name="Cálculo 2 7 4 26" xfId="8679" xr:uid="{1FE58B09-237B-4C2C-9048-AA73EA849C53}"/>
    <cellStyle name="Cálculo 2 7 4 26 2" xfId="25934" xr:uid="{03AFD73B-0CA7-4C48-B76C-6D4246B5951D}"/>
    <cellStyle name="Cálculo 2 7 4 26 3" xfId="42956" xr:uid="{554737DC-1F63-4EB7-8582-789EAC7439D0}"/>
    <cellStyle name="Cálculo 2 7 4 27" xfId="8989" xr:uid="{65BD9142-C752-4013-A4A3-FAE8F52AAF77}"/>
    <cellStyle name="Cálculo 2 7 4 27 2" xfId="26244" xr:uid="{73BD1153-FCE8-4B2E-8BE5-1CB66607E8BA}"/>
    <cellStyle name="Cálculo 2 7 4 27 3" xfId="43266" xr:uid="{56349416-CB57-4F97-A37D-E5FFE381ECDE}"/>
    <cellStyle name="Cálculo 2 7 4 28" xfId="6721" xr:uid="{689008CB-9811-44BA-8425-422AF54BAB2D}"/>
    <cellStyle name="Cálculo 2 7 4 28 2" xfId="23976" xr:uid="{5DB99F85-1FDA-4663-B636-902B94CD5B47}"/>
    <cellStyle name="Cálculo 2 7 4 28 3" xfId="40998" xr:uid="{E1B84A10-DADB-4738-901F-5EBF7BCC8F75}"/>
    <cellStyle name="Cálculo 2 7 4 29" xfId="9611" xr:uid="{22667B83-BB98-4B8D-978D-C0290868C89B}"/>
    <cellStyle name="Cálculo 2 7 4 29 2" xfId="26866" xr:uid="{2802B079-12CA-4328-A77E-C23D743626C0}"/>
    <cellStyle name="Cálculo 2 7 4 29 3" xfId="43888" xr:uid="{3ABD4445-B1B2-4978-8E8F-5397F12640A2}"/>
    <cellStyle name="Cálculo 2 7 4 3" xfId="1460" xr:uid="{72B614A0-0928-43BD-A922-C0D19C01A62D}"/>
    <cellStyle name="Cálculo 2 7 4 3 2" xfId="18715" xr:uid="{17AE5865-4CE0-474C-A3D3-EFB3CBD39CCB}"/>
    <cellStyle name="Cálculo 2 7 4 3 3" xfId="35737" xr:uid="{B2665E71-9CF6-4707-A5CB-9735D37FDBDF}"/>
    <cellStyle name="Cálculo 2 7 4 30" xfId="9906" xr:uid="{C9D0B6C5-299E-4FC7-B1E0-9B361D28CD54}"/>
    <cellStyle name="Cálculo 2 7 4 30 2" xfId="27161" xr:uid="{7E19C822-E00B-4E58-A5CA-259B063B4D7D}"/>
    <cellStyle name="Cálculo 2 7 4 30 3" xfId="44183" xr:uid="{9CE6B1CA-5002-45CC-8E31-8FB955206D19}"/>
    <cellStyle name="Cálculo 2 7 4 31" xfId="10206" xr:uid="{756BCDCD-B3D7-4982-9E9F-9A0D09D6713B}"/>
    <cellStyle name="Cálculo 2 7 4 31 2" xfId="27461" xr:uid="{DCF407BB-7E7D-420D-A684-7B9F4A2BCAC0}"/>
    <cellStyle name="Cálculo 2 7 4 31 3" xfId="44483" xr:uid="{FF8BDAD4-748F-4791-ACE9-321E9BA9F4B7}"/>
    <cellStyle name="Cálculo 2 7 4 32" xfId="10494" xr:uid="{4F50384C-57E5-4415-8A2F-1F3C69328001}"/>
    <cellStyle name="Cálculo 2 7 4 32 2" xfId="27749" xr:uid="{576F5990-7538-4F60-82A0-A7E135F3B699}"/>
    <cellStyle name="Cálculo 2 7 4 32 3" xfId="44771" xr:uid="{7CE51DB1-0E34-4554-AA98-C539F34705E8}"/>
    <cellStyle name="Cálculo 2 7 4 33" xfId="10784" xr:uid="{3E075E9A-55E4-4963-BB21-874E15694162}"/>
    <cellStyle name="Cálculo 2 7 4 33 2" xfId="28039" xr:uid="{81D9A12E-68DF-4787-9B59-BD4262B859C7}"/>
    <cellStyle name="Cálculo 2 7 4 33 3" xfId="45061" xr:uid="{B59FEF0F-557D-40D3-A7AB-F43D4353A0B9}"/>
    <cellStyle name="Cálculo 2 7 4 34" xfId="11058" xr:uid="{1A9780D3-5656-497D-9015-1D572229CE76}"/>
    <cellStyle name="Cálculo 2 7 4 34 2" xfId="28313" xr:uid="{4B679EA8-7BDF-4858-BE67-82E57C2E7F8D}"/>
    <cellStyle name="Cálculo 2 7 4 34 3" xfId="45335" xr:uid="{B3770658-D5B7-44D3-8351-A7E3AFF80F9A}"/>
    <cellStyle name="Cálculo 2 7 4 35" xfId="11315" xr:uid="{569E131C-D096-4C32-97ED-156581B32E61}"/>
    <cellStyle name="Cálculo 2 7 4 35 2" xfId="28570" xr:uid="{844685F8-36C2-40FB-A352-8A11F7E10F7E}"/>
    <cellStyle name="Cálculo 2 7 4 35 3" xfId="45592" xr:uid="{93C3B9C5-A2F3-4690-A634-197737AA2197}"/>
    <cellStyle name="Cálculo 2 7 4 36" xfId="11552" xr:uid="{FEB8DD4B-427D-4177-AF03-3DFCAF879622}"/>
    <cellStyle name="Cálculo 2 7 4 36 2" xfId="28807" xr:uid="{41A93BFE-93E0-4E92-AB08-6CA43D00D10E}"/>
    <cellStyle name="Cálculo 2 7 4 36 3" xfId="45829" xr:uid="{5C83B127-341D-47E6-BF94-9E8D04122CEE}"/>
    <cellStyle name="Cálculo 2 7 4 37" xfId="12115" xr:uid="{48A20DB1-B930-4A62-A3E3-563C11240B28}"/>
    <cellStyle name="Cálculo 2 7 4 37 2" xfId="29370" xr:uid="{78978F74-57BE-49D6-B557-20D55B1C5BB4}"/>
    <cellStyle name="Cálculo 2 7 4 37 3" xfId="46240" xr:uid="{114D7DD2-4DB5-46CE-A55F-3752CBB24331}"/>
    <cellStyle name="Cálculo 2 7 4 38" xfId="12582" xr:uid="{D3E5D885-F9B5-4B68-BD85-9FAAE0AA0367}"/>
    <cellStyle name="Cálculo 2 7 4 38 2" xfId="29837" xr:uid="{664BFA10-2905-4DDC-BB57-18C6512799F4}"/>
    <cellStyle name="Cálculo 2 7 4 38 3" xfId="46707" xr:uid="{9D4E2092-4941-42DE-8D1D-DF2EB3F41F7A}"/>
    <cellStyle name="Cálculo 2 7 4 39" xfId="12892" xr:uid="{BD84CB0E-9CE2-4D9F-9C01-D8D01E055F4A}"/>
    <cellStyle name="Cálculo 2 7 4 39 2" xfId="30147" xr:uid="{9D312270-01DD-4E61-9873-693730EEF2A4}"/>
    <cellStyle name="Cálculo 2 7 4 39 3" xfId="47017" xr:uid="{CA2422B9-7F21-4294-BFA4-ACB81CEA5A3C}"/>
    <cellStyle name="Cálculo 2 7 4 4" xfId="1826" xr:uid="{81CDC04D-3142-4A09-9181-1F7C5915672A}"/>
    <cellStyle name="Cálculo 2 7 4 4 2" xfId="19081" xr:uid="{A4EA679F-463C-4769-AE7A-CF3C2633C2C6}"/>
    <cellStyle name="Cálculo 2 7 4 4 3" xfId="36103" xr:uid="{D833C14F-D8B6-4133-8BED-DE3AA267885B}"/>
    <cellStyle name="Cálculo 2 7 4 40" xfId="12224" xr:uid="{CFA9E415-28B6-4470-A3D6-95C4DA8CE656}"/>
    <cellStyle name="Cálculo 2 7 4 40 2" xfId="29479" xr:uid="{AAF22651-78DF-4753-BD0A-4E8F45A20FC1}"/>
    <cellStyle name="Cálculo 2 7 4 40 3" xfId="46349" xr:uid="{13606FA4-468F-46C0-B6C9-6E8C2CBFEDDF}"/>
    <cellStyle name="Cálculo 2 7 4 41" xfId="12744" xr:uid="{F5660ED0-0AB6-4AF3-AC97-D1BB52007597}"/>
    <cellStyle name="Cálculo 2 7 4 41 2" xfId="29999" xr:uid="{CB43E5CA-C16C-4E8D-BE6F-7B1940CA08E6}"/>
    <cellStyle name="Cálculo 2 7 4 41 3" xfId="46869" xr:uid="{E5474F9A-BAAC-4F90-8B73-5A9B928ADE9E}"/>
    <cellStyle name="Cálculo 2 7 4 42" xfId="13832" xr:uid="{086D4B30-13E1-4AA9-97E2-6B154BA279B3}"/>
    <cellStyle name="Cálculo 2 7 4 42 2" xfId="31087" xr:uid="{116A2400-2C76-44ED-98B9-848A640F3336}"/>
    <cellStyle name="Cálculo 2 7 4 42 3" xfId="47957" xr:uid="{D4813C72-2903-4450-8CB3-B61FA3861A27}"/>
    <cellStyle name="Cálculo 2 7 4 43" xfId="14142" xr:uid="{17A07C65-4AE9-4FF5-80B8-F03B985AF92B}"/>
    <cellStyle name="Cálculo 2 7 4 43 2" xfId="31397" xr:uid="{3AE6A542-C1A2-4DA1-8CF0-C918FB449BF6}"/>
    <cellStyle name="Cálculo 2 7 4 43 3" xfId="48267" xr:uid="{B014EFB8-3382-4DCB-912E-337C17EB37B7}"/>
    <cellStyle name="Cálculo 2 7 4 44" xfId="13533" xr:uid="{13038DAE-DABF-4C14-837F-2491DB511C10}"/>
    <cellStyle name="Cálculo 2 7 4 44 2" xfId="30788" xr:uid="{25C20280-89DF-40AA-8AF6-3C3FB4EF9585}"/>
    <cellStyle name="Cálculo 2 7 4 44 3" xfId="47658" xr:uid="{2D3A0ED7-E450-408C-B64C-3CAB0309A2DB}"/>
    <cellStyle name="Cálculo 2 7 4 45" xfId="14770" xr:uid="{52B731AE-1D3B-4D2F-A9B5-BEB2ED626BF4}"/>
    <cellStyle name="Cálculo 2 7 4 45 2" xfId="32025" xr:uid="{53A345DF-C929-4EDA-9068-D1C7080B0874}"/>
    <cellStyle name="Cálculo 2 7 4 45 3" xfId="48895" xr:uid="{36290A88-C113-49DA-A29F-61AA9A10644A}"/>
    <cellStyle name="Cálculo 2 7 4 46" xfId="15032" xr:uid="{536291B7-1126-4409-8B74-4F3ABB75C57B}"/>
    <cellStyle name="Cálculo 2 7 4 46 2" xfId="32287" xr:uid="{66EA63F7-9B4C-4681-99DE-C11686765871}"/>
    <cellStyle name="Cálculo 2 7 4 46 3" xfId="49157" xr:uid="{626064AE-3EE5-4229-9447-F0FB4D391AD4}"/>
    <cellStyle name="Cálculo 2 7 4 47" xfId="15341" xr:uid="{3D1BC453-F2EF-4E8C-97DD-AB7FEEF21376}"/>
    <cellStyle name="Cálculo 2 7 4 47 2" xfId="32596" xr:uid="{25CE4EB2-0DA1-4913-A309-055FA3FEC5BF}"/>
    <cellStyle name="Cálculo 2 7 4 47 3" xfId="49466" xr:uid="{74B9BDC4-9DEB-4A95-9CB8-B4FD72593D4D}"/>
    <cellStyle name="Cálculo 2 7 4 48" xfId="15646" xr:uid="{760E7545-6E04-4C0A-B4DF-625601059A72}"/>
    <cellStyle name="Cálculo 2 7 4 48 2" xfId="32901" xr:uid="{183A764A-11F5-4CF5-A7E1-4610D302965C}"/>
    <cellStyle name="Cálculo 2 7 4 48 3" xfId="49771" xr:uid="{F58574D2-5307-4EDD-8694-9B949DFE4501}"/>
    <cellStyle name="Cálculo 2 7 4 49" xfId="15942" xr:uid="{963C6C2C-8E4C-4097-9395-1D6BA01B9268}"/>
    <cellStyle name="Cálculo 2 7 4 49 2" xfId="33197" xr:uid="{2270EA7E-3D1E-4434-AD43-62457B9A307F}"/>
    <cellStyle name="Cálculo 2 7 4 49 3" xfId="50067" xr:uid="{890FED11-B4C1-48F1-BC5E-B7CA161E70BA}"/>
    <cellStyle name="Cálculo 2 7 4 5" xfId="2139" xr:uid="{6A4E9983-1A51-4BC2-9FED-746D87164F55}"/>
    <cellStyle name="Cálculo 2 7 4 5 2" xfId="19394" xr:uid="{A1F6762F-7A52-4BD4-869B-2D022365005D}"/>
    <cellStyle name="Cálculo 2 7 4 5 3" xfId="36416" xr:uid="{F64A31E9-6ECE-4659-A988-B14F54252675}"/>
    <cellStyle name="Cálculo 2 7 4 50" xfId="16234" xr:uid="{C73C0C90-8427-40F0-8F29-8FBAD46DE69D}"/>
    <cellStyle name="Cálculo 2 7 4 50 2" xfId="33489" xr:uid="{4F5CAEEC-FCBC-43F5-8E3F-EB9CB805A4B4}"/>
    <cellStyle name="Cálculo 2 7 4 50 3" xfId="50359" xr:uid="{2CF9375B-0FDE-4175-9227-7FE6991A854F}"/>
    <cellStyle name="Cálculo 2 7 4 51" xfId="16512" xr:uid="{D6F693C7-63BC-457C-AADD-6646E5A7DE0B}"/>
    <cellStyle name="Cálculo 2 7 4 51 2" xfId="33767" xr:uid="{75A38E81-97D5-44AE-8C80-945DEBE2E817}"/>
    <cellStyle name="Cálculo 2 7 4 51 3" xfId="50637" xr:uid="{B3505670-D0EE-4000-AFEF-A9CC51F5E30C}"/>
    <cellStyle name="Cálculo 2 7 4 52" xfId="16780" xr:uid="{0FD7D5FC-35B1-4522-8DFA-57F9447800E8}"/>
    <cellStyle name="Cálculo 2 7 4 52 2" xfId="34035" xr:uid="{813E9533-499A-4858-A4ED-3D30E76D151C}"/>
    <cellStyle name="Cálculo 2 7 4 52 3" xfId="50905" xr:uid="{7F484A56-6854-4584-9E58-15E7EB8E81E2}"/>
    <cellStyle name="Cálculo 2 7 4 53" xfId="17032" xr:uid="{000864F6-132A-4517-BAB2-48AD6E064ED6}"/>
    <cellStyle name="Cálculo 2 7 4 53 2" xfId="34287" xr:uid="{C120659F-5842-4A61-BA35-AAA34AD427CF}"/>
    <cellStyle name="Cálculo 2 7 4 53 3" xfId="51157" xr:uid="{9E8A3F9D-8EEC-439D-BB20-87EEBE391826}"/>
    <cellStyle name="Cálculo 2 7 4 54" xfId="17269" xr:uid="{3119C5DA-8A6C-459B-AB53-8E2B75E9967A}"/>
    <cellStyle name="Cálculo 2 7 4 54 2" xfId="34524" xr:uid="{605BCD15-5F09-49C1-8879-E8F8CE9DC0E5}"/>
    <cellStyle name="Cálculo 2 7 4 54 3" xfId="51394" xr:uid="{7F0A1E0A-B05D-4A2F-9456-D8E6478A7C5A}"/>
    <cellStyle name="Cálculo 2 7 4 55" xfId="17975" xr:uid="{AA432720-FCB4-474A-9794-794B1DA06D04}"/>
    <cellStyle name="Cálculo 2 7 4 56" xfId="34997" xr:uid="{98EFF15A-E8F3-4DDC-BA12-5DEF4FA9CA4C}"/>
    <cellStyle name="Cálculo 2 7 4 6" xfId="2449" xr:uid="{6A267DE6-9E61-4417-A676-A23AFD884005}"/>
    <cellStyle name="Cálculo 2 7 4 6 2" xfId="19704" xr:uid="{070757DC-805F-4550-8EB0-9AB409DD17BC}"/>
    <cellStyle name="Cálculo 2 7 4 6 3" xfId="36726" xr:uid="{1F03818D-1695-4A96-8424-2455FF285CA8}"/>
    <cellStyle name="Cálculo 2 7 4 7" xfId="2758" xr:uid="{17DCCF03-A096-4B0D-8105-6A062892EE7B}"/>
    <cellStyle name="Cálculo 2 7 4 7 2" xfId="20013" xr:uid="{55C7BB09-344F-46D7-9392-F63E97020628}"/>
    <cellStyle name="Cálculo 2 7 4 7 3" xfId="37035" xr:uid="{4D208158-AD36-4390-B2E7-FCCAFA6BDCE6}"/>
    <cellStyle name="Cálculo 2 7 4 8" xfId="3064" xr:uid="{1F1131D1-1057-48DF-A1F0-2DE9EE207E6F}"/>
    <cellStyle name="Cálculo 2 7 4 8 2" xfId="20319" xr:uid="{F432BBD5-2787-454A-B953-3B5F0A282F1F}"/>
    <cellStyle name="Cálculo 2 7 4 8 3" xfId="37341" xr:uid="{01F128CA-F0C5-4AD4-A344-5A7E39D1A82B}"/>
    <cellStyle name="Cálculo 2 7 4 9" xfId="3374" xr:uid="{4369FB30-DE1D-4CE0-8812-FDFBBA22588C}"/>
    <cellStyle name="Cálculo 2 7 4 9 2" xfId="20629" xr:uid="{3470F8AE-BADE-4B8F-A0F8-2ED7A95AC5F5}"/>
    <cellStyle name="Cálculo 2 7 4 9 3" xfId="37651" xr:uid="{5EEBF680-3BB3-4A89-9C30-B4722E504D26}"/>
    <cellStyle name="Cálculo 2 7 40" xfId="10373" xr:uid="{69F4983E-AD60-4261-B0A3-29A645740222}"/>
    <cellStyle name="Cálculo 2 7 40 2" xfId="27628" xr:uid="{D860BE2C-92C3-4E39-BBEA-4ED7A0CE8B90}"/>
    <cellStyle name="Cálculo 2 7 40 3" xfId="44650" xr:uid="{566C37F0-C133-4301-99C4-FE31C540FF47}"/>
    <cellStyle name="Cálculo 2 7 41" xfId="10897" xr:uid="{C005FE7A-986F-4E12-8DA5-18503C590905}"/>
    <cellStyle name="Cálculo 2 7 41 2" xfId="28152" xr:uid="{B57704A1-CFBF-4F94-9A2E-F6DF56443559}"/>
    <cellStyle name="Cálculo 2 7 41 3" xfId="45174" xr:uid="{0A3865DD-F32F-4C41-84C1-7D3563ED3A1D}"/>
    <cellStyle name="Cálculo 2 7 42" xfId="11810" xr:uid="{D7BC0027-CBAB-46AD-9D78-B1D200E6AA71}"/>
    <cellStyle name="Cálculo 2 7 42 2" xfId="29065" xr:uid="{04E2E32C-4A67-42D6-A540-E3667875B47F}"/>
    <cellStyle name="Cálculo 2 7 42 3" xfId="46051" xr:uid="{058DDDB8-E586-4A78-99E8-851C84CCC702}"/>
    <cellStyle name="Cálculo 2 7 43" xfId="12277" xr:uid="{5B6F52D7-9F27-486F-86E4-309AB271E711}"/>
    <cellStyle name="Cálculo 2 7 43 2" xfId="29532" xr:uid="{077ECDC0-1911-4EFF-89D7-830178AE16F3}"/>
    <cellStyle name="Cálculo 2 7 43 3" xfId="46402" xr:uid="{93354719-E17B-40F7-812B-8B061F1C966A}"/>
    <cellStyle name="Cálculo 2 7 44" xfId="12248" xr:uid="{1134FC52-AC56-41B6-AB0E-23A8EDB7F49B}"/>
    <cellStyle name="Cálculo 2 7 44 2" xfId="29503" xr:uid="{713DC267-2963-4687-81B4-91079015AE44}"/>
    <cellStyle name="Cálculo 2 7 44 3" xfId="46373" xr:uid="{D027FF97-133F-4905-A2D1-B937140A671E}"/>
    <cellStyle name="Cálculo 2 7 45" xfId="13233" xr:uid="{12987372-0B42-4CE1-8454-6BA8BB2F9CBF}"/>
    <cellStyle name="Cálculo 2 7 45 2" xfId="30488" xr:uid="{7369536C-ED35-4669-9FBC-1FDC56302018}"/>
    <cellStyle name="Cálculo 2 7 45 3" xfId="47358" xr:uid="{995E377A-4D8A-42A1-89DE-FFED161000DE}"/>
    <cellStyle name="Cálculo 2 7 46" xfId="13446" xr:uid="{902A368A-21E4-463F-A840-C4F119E48051}"/>
    <cellStyle name="Cálculo 2 7 46 2" xfId="30701" xr:uid="{4D4819B7-ECA0-411D-9BE9-72239893DBB9}"/>
    <cellStyle name="Cálculo 2 7 46 3" xfId="47571" xr:uid="{76A2CC80-CB4F-4F8F-B47E-2C444E5E96ED}"/>
    <cellStyle name="Cálculo 2 7 47" xfId="13339" xr:uid="{369BA79B-C65A-467E-8718-FFBF010A02CB}"/>
    <cellStyle name="Cálculo 2 7 47 2" xfId="30594" xr:uid="{109773A6-F648-4AAD-A8D5-3CCB08843ABC}"/>
    <cellStyle name="Cálculo 2 7 47 3" xfId="47464" xr:uid="{95D695E4-5F53-428A-AD0A-3A105E1F2E43}"/>
    <cellStyle name="Cálculo 2 7 48" xfId="13386" xr:uid="{9D01D459-2EDE-4F15-83F1-BE1F291940E3}"/>
    <cellStyle name="Cálculo 2 7 48 2" xfId="30641" xr:uid="{97D70795-7999-45AD-801C-6D80D66C986C}"/>
    <cellStyle name="Cálculo 2 7 48 3" xfId="47511" xr:uid="{1B9F0C7B-828E-44A3-B9A6-D6AA505D418F}"/>
    <cellStyle name="Cálculo 2 7 49" xfId="14379" xr:uid="{EBE8A5AE-5442-4F9F-B397-4E31F1855ED5}"/>
    <cellStyle name="Cálculo 2 7 49 2" xfId="31634" xr:uid="{3E720343-B776-4CAA-BE16-8DDC68A976C7}"/>
    <cellStyle name="Cálculo 2 7 49 3" xfId="48504" xr:uid="{134095CD-BCE1-4EB7-BE71-D1DDC89D76D0}"/>
    <cellStyle name="Cálculo 2 7 5" xfId="536" xr:uid="{C2AD124B-71D2-483B-9D70-9D35397ED829}"/>
    <cellStyle name="Cálculo 2 7 5 10" xfId="3500" xr:uid="{6D66AD4E-BB7C-4F21-9059-C28A502FB3AE}"/>
    <cellStyle name="Cálculo 2 7 5 10 2" xfId="20755" xr:uid="{0BEE49C3-479D-4F5B-B8A6-E7E97B48AE95}"/>
    <cellStyle name="Cálculo 2 7 5 10 3" xfId="37777" xr:uid="{6A3E264B-0C1C-468A-B0E0-B0834EFE4E17}"/>
    <cellStyle name="Cálculo 2 7 5 11" xfId="3808" xr:uid="{3C3D2833-96F0-4687-92C0-7217C8EF14BF}"/>
    <cellStyle name="Cálculo 2 7 5 11 2" xfId="21063" xr:uid="{6750EB7C-8D61-4542-9703-20C243AE784E}"/>
    <cellStyle name="Cálculo 2 7 5 11 3" xfId="38085" xr:uid="{83623A71-F42D-4DDD-8E61-C4A992462119}"/>
    <cellStyle name="Cálculo 2 7 5 12" xfId="4113" xr:uid="{988834BA-00E8-46A9-ADF8-054891693ACD}"/>
    <cellStyle name="Cálculo 2 7 5 12 2" xfId="21368" xr:uid="{6F505957-4315-4C3A-A586-A63ADE9DB5FB}"/>
    <cellStyle name="Cálculo 2 7 5 12 3" xfId="38390" xr:uid="{97B0751A-333F-4BB4-81C6-03C1E842BEAE}"/>
    <cellStyle name="Cálculo 2 7 5 13" xfId="4418" xr:uid="{A93D1992-6DC1-42B9-965F-C45F09C56465}"/>
    <cellStyle name="Cálculo 2 7 5 13 2" xfId="21673" xr:uid="{5D418465-0C64-4F2A-BC6A-EE819C76D398}"/>
    <cellStyle name="Cálculo 2 7 5 13 3" xfId="38695" xr:uid="{42BFDE7A-401C-49B3-952C-B5F9A04BF516}"/>
    <cellStyle name="Cálculo 2 7 5 14" xfId="4713" xr:uid="{B38AF798-BEE0-4A86-A4D7-19D1D5CEBDD3}"/>
    <cellStyle name="Cálculo 2 7 5 14 2" xfId="21968" xr:uid="{D275AB49-6DF1-4010-B73B-7C41E173C530}"/>
    <cellStyle name="Cálculo 2 7 5 14 3" xfId="38990" xr:uid="{4603D277-38FF-4C7C-8E82-662B90F618DE}"/>
    <cellStyle name="Cálculo 2 7 5 15" xfId="5012" xr:uid="{B54A016A-21ED-4D06-B87D-3C45A9C92E9E}"/>
    <cellStyle name="Cálculo 2 7 5 15 2" xfId="22267" xr:uid="{F90EA7A1-1A1E-4106-B2E1-0E9B3254609A}"/>
    <cellStyle name="Cálculo 2 7 5 15 3" xfId="39289" xr:uid="{31B843BC-C188-4F13-BBAC-3E3129A827D5}"/>
    <cellStyle name="Cálculo 2 7 5 16" xfId="5372" xr:uid="{3A50D28B-1CB3-4D8E-96D1-CDA354E2BA99}"/>
    <cellStyle name="Cálculo 2 7 5 16 2" xfId="22627" xr:uid="{AA50153E-ACDE-4E2B-ADE7-3DA0714D560B}"/>
    <cellStyle name="Cálculo 2 7 5 16 3" xfId="39649" xr:uid="{52E56D32-4B09-4BBD-89A1-570B3FA5A358}"/>
    <cellStyle name="Cálculo 2 7 5 17" xfId="5824" xr:uid="{F8E195A3-21E5-4422-8E37-05A6D0B8A2DB}"/>
    <cellStyle name="Cálculo 2 7 5 17 2" xfId="23079" xr:uid="{05F81461-56A1-4419-AE43-70223FF05A9E}"/>
    <cellStyle name="Cálculo 2 7 5 17 3" xfId="40101" xr:uid="{9344DA25-B0DD-4CB7-9B4E-A4E31F9B70BB}"/>
    <cellStyle name="Cálculo 2 7 5 18" xfId="6003" xr:uid="{F5AB963B-1535-4A6D-8FA5-8D02F3C7C764}"/>
    <cellStyle name="Cálculo 2 7 5 18 2" xfId="23258" xr:uid="{5F92C106-1F8D-4B30-AC14-2C43C574D53C}"/>
    <cellStyle name="Cálculo 2 7 5 18 3" xfId="40280" xr:uid="{B521F5F4-ED2E-4A92-B0FA-4B61EB3ABF1B}"/>
    <cellStyle name="Cálculo 2 7 5 19" xfId="6318" xr:uid="{36E354D5-D66C-4A1C-A72C-3B3C5746F860}"/>
    <cellStyle name="Cálculo 2 7 5 19 2" xfId="23573" xr:uid="{07EEA832-0826-4046-A2F7-BF0EDDD5B526}"/>
    <cellStyle name="Cálculo 2 7 5 19 3" xfId="40595" xr:uid="{00F2B0DE-334C-4E9B-B720-F209DD341097}"/>
    <cellStyle name="Cálculo 2 7 5 2" xfId="994" xr:uid="{892CFC77-7AF6-4C88-91F3-2E55CA452242}"/>
    <cellStyle name="Cálculo 2 7 5 2 2" xfId="18249" xr:uid="{2F9C5F89-9741-4668-91BD-9BFF80133E73}"/>
    <cellStyle name="Cálculo 2 7 5 2 3" xfId="35271" xr:uid="{B9ECF722-3965-4232-ABBD-347AD876ED1F}"/>
    <cellStyle name="Cálculo 2 7 5 20" xfId="6633" xr:uid="{D55E5B93-4F0A-4D5F-AD8B-E98DA94CBC0C}"/>
    <cellStyle name="Cálculo 2 7 5 20 2" xfId="23888" xr:uid="{1FD2E9CA-AC9A-4D18-8ED3-24B31A0473B1}"/>
    <cellStyle name="Cálculo 2 7 5 20 3" xfId="40910" xr:uid="{9D18F197-2C9A-4DFC-8880-CA726079A708}"/>
    <cellStyle name="Cálculo 2 7 5 21" xfId="6945" xr:uid="{B9A2C37D-8056-49BB-A45C-86E0B5895542}"/>
    <cellStyle name="Cálculo 2 7 5 21 2" xfId="24200" xr:uid="{0FE8DF23-D9CA-4CDE-9EF2-9FE2E677E1B5}"/>
    <cellStyle name="Cálculo 2 7 5 21 3" xfId="41222" xr:uid="{264582E5-A193-448D-9FE8-C0E01453C65B}"/>
    <cellStyle name="Cálculo 2 7 5 22" xfId="7254" xr:uid="{DF3FB48B-A336-4884-9688-0A6A60F5609A}"/>
    <cellStyle name="Cálculo 2 7 5 22 2" xfId="24509" xr:uid="{2E72B35E-EF2E-48A0-A101-ED36A91140FA}"/>
    <cellStyle name="Cálculo 2 7 5 22 3" xfId="41531" xr:uid="{E49E6161-6E2E-4DEB-ADB9-5D0CCE610C48}"/>
    <cellStyle name="Cálculo 2 7 5 23" xfId="7564" xr:uid="{7BBFAC87-D410-43EE-9B0B-88F6940BBCAC}"/>
    <cellStyle name="Cálculo 2 7 5 23 2" xfId="24819" xr:uid="{008DF0BE-2F2B-4B61-9D88-5796469A1D64}"/>
    <cellStyle name="Cálculo 2 7 5 23 3" xfId="41841" xr:uid="{8B98DCB4-EAAE-4B48-81A4-633C966DFAB8}"/>
    <cellStyle name="Cálculo 2 7 5 24" xfId="7874" xr:uid="{FC6B682B-EC3F-4912-AEE1-B0E832C61CB5}"/>
    <cellStyle name="Cálculo 2 7 5 24 2" xfId="25129" xr:uid="{4707DFCB-6114-43E2-AB23-F0564F97C62B}"/>
    <cellStyle name="Cálculo 2 7 5 24 3" xfId="42151" xr:uid="{9A67D7DB-50DC-4CF0-A568-C44EAAB91DFB}"/>
    <cellStyle name="Cálculo 2 7 5 25" xfId="8187" xr:uid="{DB714523-6760-4FA1-B9B3-481BD20A8CA8}"/>
    <cellStyle name="Cálculo 2 7 5 25 2" xfId="25442" xr:uid="{B97F3030-DD4D-4C16-B462-B8D2B6CAEE75}"/>
    <cellStyle name="Cálculo 2 7 5 25 3" xfId="42464" xr:uid="{E5157AA8-36E0-4F4F-8916-EECE4475158F}"/>
    <cellStyle name="Cálculo 2 7 5 26" xfId="8497" xr:uid="{EF023627-6536-49FC-B94B-E83788A63D9C}"/>
    <cellStyle name="Cálculo 2 7 5 26 2" xfId="25752" xr:uid="{1B32E2D8-39E5-45CC-B5EC-76E44E795AE2}"/>
    <cellStyle name="Cálculo 2 7 5 26 3" xfId="42774" xr:uid="{61BB5400-0D0A-4D91-ADAB-C12B7D9DF5D0}"/>
    <cellStyle name="Cálculo 2 7 5 27" xfId="8805" xr:uid="{3EFDC1B6-C222-41BE-83EB-E0A087426560}"/>
    <cellStyle name="Cálculo 2 7 5 27 2" xfId="26060" xr:uid="{043D9E6F-E175-49DC-9F6C-BA418A2F95CA}"/>
    <cellStyle name="Cálculo 2 7 5 27 3" xfId="43082" xr:uid="{CA63FB23-CFC6-49F6-BC0F-93532C78CEF9}"/>
    <cellStyle name="Cálculo 2 7 5 28" xfId="8584" xr:uid="{0A3CCE8A-D2D1-494B-A295-ECEE26507D5F}"/>
    <cellStyle name="Cálculo 2 7 5 28 2" xfId="25839" xr:uid="{30FE87A9-9DE4-402C-B810-D53390602D21}"/>
    <cellStyle name="Cálculo 2 7 5 28 3" xfId="42861" xr:uid="{6B5AFACB-C981-448E-9FBB-B7D2F666E422}"/>
    <cellStyle name="Cálculo 2 7 5 29" xfId="9429" xr:uid="{156F2EDB-2C62-416B-B9B6-4674E7075062}"/>
    <cellStyle name="Cálculo 2 7 5 29 2" xfId="26684" xr:uid="{46688DDD-E0C3-41DA-AE64-55A4B7D94089}"/>
    <cellStyle name="Cálculo 2 7 5 29 3" xfId="43706" xr:uid="{5751C5D1-6CD2-4865-9A30-E0966D21FBAB}"/>
    <cellStyle name="Cálculo 2 7 5 3" xfId="1297" xr:uid="{354565AD-062D-47F9-B07F-0C5D1C9EDBED}"/>
    <cellStyle name="Cálculo 2 7 5 3 2" xfId="18552" xr:uid="{4740A9BA-CD52-4AE0-BF09-4DC8FE6E6620}"/>
    <cellStyle name="Cálculo 2 7 5 3 3" xfId="35574" xr:uid="{6BE34519-BC79-4C6D-B33F-13CB9FE19553}"/>
    <cellStyle name="Cálculo 2 7 5 30" xfId="9735" xr:uid="{95FF513E-F0B7-44A5-91C1-3ED4662707F0}"/>
    <cellStyle name="Cálculo 2 7 5 30 2" xfId="26990" xr:uid="{E7A20F02-2BF7-4789-A54D-824D6B1FFA25}"/>
    <cellStyle name="Cálculo 2 7 5 30 3" xfId="44012" xr:uid="{D12239B9-2937-40AC-AE56-7A57408A9F1B}"/>
    <cellStyle name="Cálculo 2 7 5 31" xfId="10032" xr:uid="{B3EF235B-02FB-48DE-B4AF-50DE7494F558}"/>
    <cellStyle name="Cálculo 2 7 5 31 2" xfId="27287" xr:uid="{4E98BE52-025B-4161-9903-C5ED66CBA699}"/>
    <cellStyle name="Cálculo 2 7 5 31 3" xfId="44309" xr:uid="{0D457D23-0848-45A5-B549-2D51B5D8A208}"/>
    <cellStyle name="Cálculo 2 7 5 32" xfId="10329" xr:uid="{A043F56F-CCEB-431D-81AA-684CA250D85B}"/>
    <cellStyle name="Cálculo 2 7 5 32 2" xfId="27584" xr:uid="{C847881B-D6E7-48B6-8F06-4DD31F8F56BC}"/>
    <cellStyle name="Cálculo 2 7 5 32 3" xfId="44606" xr:uid="{DF84E496-B69A-4DEC-B612-CEF0A26C842B}"/>
    <cellStyle name="Cálculo 2 7 5 33" xfId="10618" xr:uid="{B3E99A4A-3ACA-4DC7-AF67-A4C03C63CD73}"/>
    <cellStyle name="Cálculo 2 7 5 33 2" xfId="27873" xr:uid="{382F2A1B-0E61-4380-A2E7-41D87B05B418}"/>
    <cellStyle name="Cálculo 2 7 5 33 3" xfId="44895" xr:uid="{9BD52255-95F3-43B3-A959-B1D48DFE7156}"/>
    <cellStyle name="Cálculo 2 7 5 34" xfId="10909" xr:uid="{80FE1168-009D-49F7-BDA4-F975AA7141D1}"/>
    <cellStyle name="Cálculo 2 7 5 34 2" xfId="28164" xr:uid="{BCB1C751-B408-42A4-8B74-B5B033DE46DA}"/>
    <cellStyle name="Cálculo 2 7 5 34 3" xfId="45186" xr:uid="{D198AD1F-3A6E-4328-A30D-6F3FF7E9DDAF}"/>
    <cellStyle name="Cálculo 2 7 5 35" xfId="11182" xr:uid="{ACB35601-3E52-4C51-A6D2-CC14EEFD0152}"/>
    <cellStyle name="Cálculo 2 7 5 35 2" xfId="28437" xr:uid="{F11429A9-286A-447F-A201-CFCA85F1CC3B}"/>
    <cellStyle name="Cálculo 2 7 5 35 3" xfId="45459" xr:uid="{5268AB1D-4A47-4ED0-B0A7-015D0711B5F2}"/>
    <cellStyle name="Cálculo 2 7 5 36" xfId="11434" xr:uid="{3620EB13-C5D3-4433-962A-8B78A7FB77A3}"/>
    <cellStyle name="Cálculo 2 7 5 36 2" xfId="28689" xr:uid="{0425DDD9-9193-4BBB-AEA5-A2DFA1868AF2}"/>
    <cellStyle name="Cálculo 2 7 5 36 3" xfId="45711" xr:uid="{4106BBA7-0AA4-40F4-8F67-9F914729DA6F}"/>
    <cellStyle name="Cálculo 2 7 5 37" xfId="11931" xr:uid="{2975E27B-F30E-45E7-A075-C602BF7B9D78}"/>
    <cellStyle name="Cálculo 2 7 5 37 2" xfId="29186" xr:uid="{286DE164-C6FE-4DD1-8A74-F60766B28A5E}"/>
    <cellStyle name="Cálculo 2 7 5 37 3" xfId="46122" xr:uid="{F663371D-B25C-4F3B-8808-FBF3C958D7E3}"/>
    <cellStyle name="Cálculo 2 7 5 38" xfId="12398" xr:uid="{A0563F5C-F806-401E-8EC0-D5C4F4CC0797}"/>
    <cellStyle name="Cálculo 2 7 5 38 2" xfId="29653" xr:uid="{B83B95B6-0970-4F4A-BF54-F7345C6B83BE}"/>
    <cellStyle name="Cálculo 2 7 5 38 3" xfId="46523" xr:uid="{84D7BA11-1DCF-4099-B290-198802D9AE0C}"/>
    <cellStyle name="Cálculo 2 7 5 39" xfId="12708" xr:uid="{026AC7C9-7CB6-459F-90BB-3AAF9DE04A28}"/>
    <cellStyle name="Cálculo 2 7 5 39 2" xfId="29963" xr:uid="{5EBD2BCF-C01F-4581-8E81-21DF6C06AEB2}"/>
    <cellStyle name="Cálculo 2 7 5 39 3" xfId="46833" xr:uid="{EC2A797E-0FF5-4E57-B6B9-52F94CCB9DF4}"/>
    <cellStyle name="Cálculo 2 7 5 4" xfId="1642" xr:uid="{5D6B3EAD-7344-4D85-AB3E-1A32DF3144C6}"/>
    <cellStyle name="Cálculo 2 7 5 4 2" xfId="18897" xr:uid="{A6CEF867-6637-4775-9787-EAA25B4D8995}"/>
    <cellStyle name="Cálculo 2 7 5 4 3" xfId="35919" xr:uid="{19F85928-BEFE-4992-B630-2ADCE9E087C4}"/>
    <cellStyle name="Cálculo 2 7 5 40" xfId="13024" xr:uid="{C038F210-C8E0-43A0-9C84-D83D757D5A42}"/>
    <cellStyle name="Cálculo 2 7 5 40 2" xfId="30279" xr:uid="{1BF9280C-9B93-4F48-B674-B7DF3C20F0BD}"/>
    <cellStyle name="Cálculo 2 7 5 40 3" xfId="47149" xr:uid="{6BF81858-3399-48C2-A75A-F673BC94CD42}"/>
    <cellStyle name="Cálculo 2 7 5 41" xfId="13133" xr:uid="{DE427900-4B1C-4EB6-9E86-172854852225}"/>
    <cellStyle name="Cálculo 2 7 5 41 2" xfId="30388" xr:uid="{8D252A10-5A68-47D5-85A1-841D3D989E27}"/>
    <cellStyle name="Cálculo 2 7 5 41 3" xfId="47258" xr:uid="{5D96D068-F578-4F56-BE97-6A31C86592B6}"/>
    <cellStyle name="Cálculo 2 7 5 42" xfId="13648" xr:uid="{4C5BFBE6-3DED-4AD9-8FB3-CDC7D61FDB1A}"/>
    <cellStyle name="Cálculo 2 7 5 42 2" xfId="30903" xr:uid="{2FE0A5C3-1EC7-4F36-8E16-365CE7B5B5B7}"/>
    <cellStyle name="Cálculo 2 7 5 42 3" xfId="47773" xr:uid="{06A45CCD-0B79-4704-AC09-C1703A51966B}"/>
    <cellStyle name="Cálculo 2 7 5 43" xfId="13958" xr:uid="{69FEDE28-7468-472D-AE40-2D15DA0F0498}"/>
    <cellStyle name="Cálculo 2 7 5 43 2" xfId="31213" xr:uid="{1EF26EC7-FA53-476D-8A75-0110B2A7D7CD}"/>
    <cellStyle name="Cálculo 2 7 5 43 3" xfId="48083" xr:uid="{68620AD1-899F-473B-B123-FD243186DA9B}"/>
    <cellStyle name="Cálculo 2 7 5 44" xfId="14086" xr:uid="{46AF9E3D-3C15-4E62-BC9F-940EB8803CA2}"/>
    <cellStyle name="Cálculo 2 7 5 44 2" xfId="31341" xr:uid="{4B02FF6C-F647-412C-B9AB-32516ACD80D4}"/>
    <cellStyle name="Cálculo 2 7 5 44 3" xfId="48211" xr:uid="{1311FE49-2457-4F79-857A-8EF238B76659}"/>
    <cellStyle name="Cálculo 2 7 5 45" xfId="14586" xr:uid="{9A6351ED-1FEE-498D-9F17-779F2672DBF7}"/>
    <cellStyle name="Cálculo 2 7 5 45 2" xfId="31841" xr:uid="{437B267A-1F09-487E-B8E0-FA0260110056}"/>
    <cellStyle name="Cálculo 2 7 5 45 3" xfId="48711" xr:uid="{BA4CAE40-D988-4CBE-A0BC-55C8FBE73297}"/>
    <cellStyle name="Cálculo 2 7 5 46" xfId="14311" xr:uid="{B9706350-C542-4D82-AEE1-7959FC8F23BD}"/>
    <cellStyle name="Cálculo 2 7 5 46 2" xfId="31566" xr:uid="{69B3D310-D4C8-4C00-B2D6-C9303E33A079}"/>
    <cellStyle name="Cálculo 2 7 5 46 3" xfId="48436" xr:uid="{0BC7CF41-1F19-4A0C-A829-BC1D3F666CFE}"/>
    <cellStyle name="Cálculo 2 7 5 47" xfId="15160" xr:uid="{D025457D-14F7-4343-A656-022BAE2DCDCA}"/>
    <cellStyle name="Cálculo 2 7 5 47 2" xfId="32415" xr:uid="{D02F034A-826A-4EF3-BCED-AD07E96EC249}"/>
    <cellStyle name="Cálculo 2 7 5 47 3" xfId="49285" xr:uid="{7A058F25-262B-48DA-B3EC-5E78065509A5}"/>
    <cellStyle name="Cálculo 2 7 5 48" xfId="15468" xr:uid="{06904ACD-9DC9-4C2F-BFA0-A1FFBEE54B4F}"/>
    <cellStyle name="Cálculo 2 7 5 48 2" xfId="32723" xr:uid="{70D0A8F3-C101-4226-8900-0BB56B4684A6}"/>
    <cellStyle name="Cálculo 2 7 5 48 3" xfId="49593" xr:uid="{B8B4DD0A-31EA-443C-AFBA-B4C15DDFFDC2}"/>
    <cellStyle name="Cálculo 2 7 5 49" xfId="15769" xr:uid="{34867A50-0434-4AF1-B1B5-7AA51B43FA5D}"/>
    <cellStyle name="Cálculo 2 7 5 49 2" xfId="33024" xr:uid="{18F74952-0522-4B9D-B868-D39923995A9A}"/>
    <cellStyle name="Cálculo 2 7 5 49 3" xfId="49894" xr:uid="{8E11D36C-4126-41E2-9D1F-BDD3FF2FC168}"/>
    <cellStyle name="Cálculo 2 7 5 5" xfId="1955" xr:uid="{B4D5012B-8655-4052-AF7D-9922495BE4B2}"/>
    <cellStyle name="Cálculo 2 7 5 5 2" xfId="19210" xr:uid="{91C5DF93-439A-47D3-AA51-8B32E48EDB06}"/>
    <cellStyle name="Cálculo 2 7 5 5 3" xfId="36232" xr:uid="{7AE45828-E227-4793-9A6E-3F6A7B391CB8}"/>
    <cellStyle name="Cálculo 2 7 5 50" xfId="16066" xr:uid="{0E81E121-5A2E-4A9C-8A4D-9CADE2447BEA}"/>
    <cellStyle name="Cálculo 2 7 5 50 2" xfId="33321" xr:uid="{2A0C543E-E79F-4424-BA95-8462C983CCB2}"/>
    <cellStyle name="Cálculo 2 7 5 50 3" xfId="50191" xr:uid="{182E142E-EA2C-45CC-A5BB-D36558108FF5}"/>
    <cellStyle name="Cálculo 2 7 5 51" xfId="16356" xr:uid="{A5E8E685-8201-4EE6-81B7-6B40F5161F68}"/>
    <cellStyle name="Cálculo 2 7 5 51 2" xfId="33611" xr:uid="{9C80B096-391F-417B-9A14-E489C34D0974}"/>
    <cellStyle name="Cálculo 2 7 5 51 3" xfId="50481" xr:uid="{1F58AB13-E01E-4FA3-977C-AE8BE0099EBD}"/>
    <cellStyle name="Cálculo 2 7 5 52" xfId="16634" xr:uid="{54524059-CDFC-4E65-997D-9C2797D9F7AC}"/>
    <cellStyle name="Cálculo 2 7 5 52 2" xfId="33889" xr:uid="{33FC62C6-223C-45CA-B87F-13C05D953A7E}"/>
    <cellStyle name="Cálculo 2 7 5 52 3" xfId="50759" xr:uid="{4665F355-AF3C-4897-AD9C-F8BCBAA4139B}"/>
    <cellStyle name="Cálculo 2 7 5 53" xfId="16899" xr:uid="{66A795F8-E31E-4197-8EA7-0FFBF61D71AE}"/>
    <cellStyle name="Cálculo 2 7 5 53 2" xfId="34154" xr:uid="{23E7B266-3195-4200-869F-47388D7E0A45}"/>
    <cellStyle name="Cálculo 2 7 5 53 3" xfId="51024" xr:uid="{7BBA52AA-A12F-403D-BDB2-831774802CCB}"/>
    <cellStyle name="Cálculo 2 7 5 54" xfId="17151" xr:uid="{BB2FC9FE-E5E5-4648-9111-6A66C79B1A2B}"/>
    <cellStyle name="Cálculo 2 7 5 54 2" xfId="34406" xr:uid="{B8E8E1AC-7979-48D3-9873-03CBC3320C2C}"/>
    <cellStyle name="Cálculo 2 7 5 54 3" xfId="51276" xr:uid="{D82D76FA-4011-4137-842C-E2A0139EAD6C}"/>
    <cellStyle name="Cálculo 2 7 5 55" xfId="17791" xr:uid="{F4D20AB2-6597-4317-BBC0-E24014B353FE}"/>
    <cellStyle name="Cálculo 2 7 5 56" xfId="34879" xr:uid="{2CFAD6CA-95A8-4EE4-8976-2A4B4EFFDFBF}"/>
    <cellStyle name="Cálculo 2 7 5 6" xfId="2265" xr:uid="{26F29010-3DC0-4386-8786-6938267F4B7F}"/>
    <cellStyle name="Cálculo 2 7 5 6 2" xfId="19520" xr:uid="{9CC8070F-3D39-43CC-83C9-5CE6ADB46602}"/>
    <cellStyle name="Cálculo 2 7 5 6 3" xfId="36542" xr:uid="{21BAA6F3-30C0-4EEB-8446-B3603774EE88}"/>
    <cellStyle name="Cálculo 2 7 5 7" xfId="2575" xr:uid="{D27381BC-5EC9-4DFC-9BD9-CCD841067351}"/>
    <cellStyle name="Cálculo 2 7 5 7 2" xfId="19830" xr:uid="{A74CF3CB-1EB8-467B-B1D7-1F15DF98FA23}"/>
    <cellStyle name="Cálculo 2 7 5 7 3" xfId="36852" xr:uid="{44F394B4-46CF-4901-B872-83B926DD6752}"/>
    <cellStyle name="Cálculo 2 7 5 8" xfId="2884" xr:uid="{48B09BCA-6B5E-4502-9CCF-B9E4D21A7BBF}"/>
    <cellStyle name="Cálculo 2 7 5 8 2" xfId="20139" xr:uid="{C6A9BD99-D757-4EF3-8FF4-CB27651736DB}"/>
    <cellStyle name="Cálculo 2 7 5 8 3" xfId="37161" xr:uid="{9C97D2FB-EDCF-44F7-8C25-AB8A25B5464D}"/>
    <cellStyle name="Cálculo 2 7 5 9" xfId="3190" xr:uid="{2BA4EDB3-0E34-43D8-AB92-B6138960222F}"/>
    <cellStyle name="Cálculo 2 7 5 9 2" xfId="20445" xr:uid="{2DBF62F6-0CC8-467B-8DF0-7A77C2142B0D}"/>
    <cellStyle name="Cálculo 2 7 5 9 3" xfId="37467" xr:uid="{8FA80A00-6DC7-4092-ADB2-D2CA6FE7EB73}"/>
    <cellStyle name="Cálculo 2 7 50" xfId="14520" xr:uid="{C8EA585F-13A6-40A2-970A-90D22A5054BF}"/>
    <cellStyle name="Cálculo 2 7 50 2" xfId="31775" xr:uid="{9A26DC00-5ABE-4F4B-99DD-F7B8D6CEB554}"/>
    <cellStyle name="Cálculo 2 7 50 3" xfId="48645" xr:uid="{B842B8AD-2C94-430C-9437-BFE415AA654C}"/>
    <cellStyle name="Cálculo 2 7 51" xfId="14522" xr:uid="{B879B6E3-D11A-40B3-9168-4DD842F410B0}"/>
    <cellStyle name="Cálculo 2 7 51 2" xfId="31777" xr:uid="{A2EEA3DA-AE8B-44A5-8A36-4C90E58C8BA5}"/>
    <cellStyle name="Cálculo 2 7 51 3" xfId="48647" xr:uid="{5C6748A0-E44F-4757-B273-FD500056162C}"/>
    <cellStyle name="Cálculo 2 7 52" xfId="14392" xr:uid="{CE04ED6D-B64E-45B9-A0FD-81939DD031A9}"/>
    <cellStyle name="Cálculo 2 7 52 2" xfId="31647" xr:uid="{A9454939-1CB4-47BC-B97C-52648A9B8F17}"/>
    <cellStyle name="Cálculo 2 7 52 3" xfId="48517" xr:uid="{CACA612D-20C7-46A5-AF9E-4C3AB44848AB}"/>
    <cellStyle name="Cálculo 2 7 53" xfId="15149" xr:uid="{D81619AC-2359-4CBE-B0A1-1B988D48DAFB}"/>
    <cellStyle name="Cálculo 2 7 53 2" xfId="32404" xr:uid="{5BD11D59-CA1E-4465-84D4-494C7EB9E285}"/>
    <cellStyle name="Cálculo 2 7 53 3" xfId="49274" xr:uid="{577341DB-574A-48AF-8A3B-3A6A53F250C4}"/>
    <cellStyle name="Cálculo 2 7 54" xfId="14966" xr:uid="{594888C2-3A72-4AAA-9FC4-E7F19A1932F9}"/>
    <cellStyle name="Cálculo 2 7 54 2" xfId="32221" xr:uid="{E2874876-A127-4F82-8DC4-8860864E5E23}"/>
    <cellStyle name="Cálculo 2 7 54 3" xfId="49091" xr:uid="{827E1A94-2D0F-4369-A7AC-7CEACED76202}"/>
    <cellStyle name="Cálculo 2 7 55" xfId="14725" xr:uid="{43D48870-8F5F-42EC-9DAF-7C5456674FE1}"/>
    <cellStyle name="Cálculo 2 7 55 2" xfId="31980" xr:uid="{C0D6C2D4-0D24-41BE-8F07-2073A2602061}"/>
    <cellStyle name="Cálculo 2 7 55 3" xfId="48850" xr:uid="{C4609C4A-6292-4F47-8B74-988031735ACC}"/>
    <cellStyle name="Cálculo 2 7 56" xfId="14342" xr:uid="{43019E12-502B-446B-BFD5-7B76832DA961}"/>
    <cellStyle name="Cálculo 2 7 56 2" xfId="31597" xr:uid="{B7506C9C-A7F4-4846-8AF8-2FC6843AC61C}"/>
    <cellStyle name="Cálculo 2 7 56 3" xfId="48467" xr:uid="{3709C023-D390-45E8-86B2-E21C0B6B792B}"/>
    <cellStyle name="Cálculo 2 7 57" xfId="14884" xr:uid="{44B3CC47-3B13-481F-92F3-04C6F4D98992}"/>
    <cellStyle name="Cálculo 2 7 57 2" xfId="32139" xr:uid="{C8AF1912-9F1E-4B72-A24A-1218405C8DD4}"/>
    <cellStyle name="Cálculo 2 7 57 3" xfId="49009" xr:uid="{4EC29A92-5FA5-45DA-A859-41648A0C08B6}"/>
    <cellStyle name="Cálculo 2 7 58" xfId="15557" xr:uid="{047E8C5A-7AC0-4EF5-ADF7-D6F8895D3B0A}"/>
    <cellStyle name="Cálculo 2 7 58 2" xfId="32812" xr:uid="{901226CF-D648-42F8-9647-30FF23757C09}"/>
    <cellStyle name="Cálculo 2 7 58 3" xfId="49682" xr:uid="{3C19C4A3-3383-4E12-8BE6-FCD9ED39F662}"/>
    <cellStyle name="Cálculo 2 7 59" xfId="16463" xr:uid="{0F61FE3C-E56B-46FB-B6FB-C322F553F78E}"/>
    <cellStyle name="Cálculo 2 7 59 2" xfId="33718" xr:uid="{B4D9825A-4C0E-4A52-B2BA-89C069117233}"/>
    <cellStyle name="Cálculo 2 7 59 3" xfId="50588" xr:uid="{6A9C3258-D854-4CFA-A14F-25695D1FCB8A}"/>
    <cellStyle name="Cálculo 2 7 6" xfId="415" xr:uid="{C58AC466-CFC7-4F20-A490-AB27FC927AFD}"/>
    <cellStyle name="Cálculo 2 7 6 2" xfId="17670" xr:uid="{80620D2D-B82B-42D1-95E0-6F24A2AAC30D}"/>
    <cellStyle name="Cálculo 2 7 6 3" xfId="34808" xr:uid="{4D674A14-E407-4B8C-B49F-6E1513CBADB9}"/>
    <cellStyle name="Cálculo 2 7 60" xfId="17432" xr:uid="{9C228A76-3992-4D3B-8DB8-15DB3EBA0591}"/>
    <cellStyle name="Cálculo 2 7 61" xfId="34646" xr:uid="{98AA9800-5E96-4972-B955-42EB50D75F08}"/>
    <cellStyle name="Cálculo 2 7 7" xfId="877" xr:uid="{D5AFDE47-531B-4848-8D57-446E6373EB70}"/>
    <cellStyle name="Cálculo 2 7 7 2" xfId="18132" xr:uid="{78CA1A97-587F-4F76-94E1-EDA8BFFE6038}"/>
    <cellStyle name="Cálculo 2 7 7 3" xfId="35154" xr:uid="{698FC3A8-2A44-4A66-8A23-56617010D330}"/>
    <cellStyle name="Cálculo 2 7 8" xfId="891" xr:uid="{EC19C7A8-B23F-46EE-8BB1-03D7604DE959}"/>
    <cellStyle name="Cálculo 2 7 8 2" xfId="18146" xr:uid="{155D8301-188F-43E5-88D5-1BDFE18751CC}"/>
    <cellStyle name="Cálculo 2 7 8 3" xfId="35168" xr:uid="{7C3C2888-7D83-4A02-BCEA-049515D19687}"/>
    <cellStyle name="Cálculo 2 7 9" xfId="816" xr:uid="{166CA899-9EC6-4613-9708-00C2932B2B62}"/>
    <cellStyle name="Cálculo 2 7 9 2" xfId="18071" xr:uid="{D500954D-164F-4323-805A-7D5F0236C197}"/>
    <cellStyle name="Cálculo 2 7 9 3" xfId="35093" xr:uid="{50EF7503-3F61-4CDF-9375-C8E8E43A83CC}"/>
    <cellStyle name="Cálculo 2 8" xfId="170" xr:uid="{218AB665-097E-46E4-8F91-1D173C6A1865}"/>
    <cellStyle name="Cálculo 2 8 10" xfId="900" xr:uid="{11D2E31B-BE38-4C6F-8D51-9A52D293F79A}"/>
    <cellStyle name="Cálculo 2 8 10 2" xfId="18155" xr:uid="{8B2AAACA-7C62-4070-A294-FA1C1E20372F}"/>
    <cellStyle name="Cálculo 2 8 10 3" xfId="35177" xr:uid="{3A89C509-90BD-45C5-B7ED-92ACDCD03B35}"/>
    <cellStyle name="Cálculo 2 8 11" xfId="1584" xr:uid="{12F87898-BABE-4496-8FE8-23343173F1A4}"/>
    <cellStyle name="Cálculo 2 8 11 2" xfId="18839" xr:uid="{8C89484A-16C5-48DC-A7F4-99B9E5C5613B}"/>
    <cellStyle name="Cálculo 2 8 11 3" xfId="35861" xr:uid="{FAA8D044-24D7-41C0-A79C-68A502F48CDD}"/>
    <cellStyle name="Cálculo 2 8 12" xfId="2085" xr:uid="{E9292558-0497-4482-9286-24AF1F5644AC}"/>
    <cellStyle name="Cálculo 2 8 12 2" xfId="19340" xr:uid="{B13AB4A7-1E09-497A-B87A-8C7430B3545E}"/>
    <cellStyle name="Cálculo 2 8 12 3" xfId="36362" xr:uid="{447575CC-A7B7-49A1-803E-C20C4295F702}"/>
    <cellStyle name="Cálculo 2 8 13" xfId="2395" xr:uid="{C626E2F3-5D00-41D9-A7D8-AAFB3F9EC99A}"/>
    <cellStyle name="Cálculo 2 8 13 2" xfId="19650" xr:uid="{98DA5661-FAF2-4076-8370-71E30E8301E4}"/>
    <cellStyle name="Cálculo 2 8 13 3" xfId="36672" xr:uid="{212B8EB3-9B2D-459E-AD83-31CDE67C5F26}"/>
    <cellStyle name="Cálculo 2 8 14" xfId="2704" xr:uid="{735629BA-8DA1-40D2-8939-3E07BEE760E2}"/>
    <cellStyle name="Cálculo 2 8 14 2" xfId="19959" xr:uid="{2AAFCC4E-0C48-471D-9799-5916DF773216}"/>
    <cellStyle name="Cálculo 2 8 14 3" xfId="36981" xr:uid="{A67BCF8A-B7AA-43A3-9F22-127397567CC9}"/>
    <cellStyle name="Cálculo 2 8 15" xfId="3010" xr:uid="{89D07D2F-F9BE-4648-8EF4-B0E1E59E83A9}"/>
    <cellStyle name="Cálculo 2 8 15 2" xfId="20265" xr:uid="{E5E717B7-03C1-455E-AD31-9F3FE699A342}"/>
    <cellStyle name="Cálculo 2 8 15 3" xfId="37287" xr:uid="{9ABC345B-3AFE-4051-AA32-FCCB3EC1F61F}"/>
    <cellStyle name="Cálculo 2 8 16" xfId="3320" xr:uid="{AD0474B9-1772-47C2-B82F-8B892B178EBA}"/>
    <cellStyle name="Cálculo 2 8 16 2" xfId="20575" xr:uid="{053BD9CD-0481-4077-987E-7F32D9991876}"/>
    <cellStyle name="Cálculo 2 8 16 3" xfId="37597" xr:uid="{3B4D9B87-0A3E-4B87-BFFB-125664EFEB2B}"/>
    <cellStyle name="Cálculo 2 8 17" xfId="3629" xr:uid="{1001F468-A5ED-45E3-BEE2-74FA1B2D9F36}"/>
    <cellStyle name="Cálculo 2 8 17 2" xfId="20884" xr:uid="{42C94B53-3B76-4CA2-95BA-E866CEFE6C5A}"/>
    <cellStyle name="Cálculo 2 8 17 3" xfId="37906" xr:uid="{B81D4E99-7C41-4F9F-B8FB-FC87795334BC}"/>
    <cellStyle name="Cálculo 2 8 18" xfId="3924" xr:uid="{0D5850CE-FEFD-420D-AAE6-5329814318BB}"/>
    <cellStyle name="Cálculo 2 8 18 2" xfId="21179" xr:uid="{A376C660-1641-47AB-B42E-8714B31DCABE}"/>
    <cellStyle name="Cálculo 2 8 18 3" xfId="38201" xr:uid="{DD801A6B-4922-484C-92AD-85F434A0B03D}"/>
    <cellStyle name="Cálculo 2 8 19" xfId="2661" xr:uid="{126F66DE-765D-4C23-896A-781FA83C4168}"/>
    <cellStyle name="Cálculo 2 8 19 2" xfId="19916" xr:uid="{54E13288-9B5E-41E1-AB9C-F31826D25F42}"/>
    <cellStyle name="Cálculo 2 8 19 3" xfId="36938" xr:uid="{A771F0F9-3DCA-4D46-B1C2-67CABA15A9A4}"/>
    <cellStyle name="Cálculo 2 8 2" xfId="248" xr:uid="{C0135408-2637-4C37-A4DA-4BA5D23492C5}"/>
    <cellStyle name="Cálculo 2 8 2 10" xfId="1409" xr:uid="{A5AC180F-8093-4F26-B230-597637E2D3DA}"/>
    <cellStyle name="Cálculo 2 8 2 10 2" xfId="18664" xr:uid="{BA3ECB78-D0FE-428C-B82B-0E3C4932FDF6}"/>
    <cellStyle name="Cálculo 2 8 2 10 3" xfId="35686" xr:uid="{23FE7C10-DCAF-47D2-881A-F090B3EB7B7B}"/>
    <cellStyle name="Cálculo 2 8 2 11" xfId="1703" xr:uid="{C4F468C4-262D-42D9-99B7-D07918836B67}"/>
    <cellStyle name="Cálculo 2 8 2 11 2" xfId="18958" xr:uid="{58CF5E21-401B-4D64-898A-330186E57446}"/>
    <cellStyle name="Cálculo 2 8 2 11 3" xfId="35980" xr:uid="{AA045AAA-6FCC-41C9-9303-07F7362A31E8}"/>
    <cellStyle name="Cálculo 2 8 2 12" xfId="2016" xr:uid="{F0C0DEA7-71E0-4C62-A781-43A54F538943}"/>
    <cellStyle name="Cálculo 2 8 2 12 2" xfId="19271" xr:uid="{B51B9557-CA85-4D07-8F82-A33D24EA1E51}"/>
    <cellStyle name="Cálculo 2 8 2 12 3" xfId="36293" xr:uid="{535322C4-B9B6-4800-8C95-D38D5962F319}"/>
    <cellStyle name="Cálculo 2 8 2 13" xfId="2326" xr:uid="{697C92F5-C615-4C1B-B5B3-B6B5166298BC}"/>
    <cellStyle name="Cálculo 2 8 2 13 2" xfId="19581" xr:uid="{78D37652-7D61-409F-B31E-AF3976E7024F}"/>
    <cellStyle name="Cálculo 2 8 2 13 3" xfId="36603" xr:uid="{3B8AA902-E248-4EDD-AD5A-45E10F8709C4}"/>
    <cellStyle name="Cálculo 2 8 2 14" xfId="2635" xr:uid="{F7408EC9-CED9-4682-872F-FDE2F02B43F1}"/>
    <cellStyle name="Cálculo 2 8 2 14 2" xfId="19890" xr:uid="{90642C43-5015-4833-99D3-612F2D4C6EE2}"/>
    <cellStyle name="Cálculo 2 8 2 14 3" xfId="36912" xr:uid="{3810BF38-85FD-4910-A377-B0B7E9BCB24E}"/>
    <cellStyle name="Cálculo 2 8 2 15" xfId="2943" xr:uid="{997B4477-1B14-47A9-A0DC-B49B90E9131F}"/>
    <cellStyle name="Cálculo 2 8 2 15 2" xfId="20198" xr:uid="{C1B14DB3-131F-49A4-9235-1C19E5E942C7}"/>
    <cellStyle name="Cálculo 2 8 2 15 3" xfId="37220" xr:uid="{CFA33E64-1C12-4718-84E9-D9386BAFA6D4}"/>
    <cellStyle name="Cálculo 2 8 2 16" xfId="3251" xr:uid="{5A21F1C9-BBE5-4363-8D8E-CE4248F7FC4E}"/>
    <cellStyle name="Cálculo 2 8 2 16 2" xfId="20506" xr:uid="{BEEE7623-0165-483D-9447-2FEDC4459790}"/>
    <cellStyle name="Cálculo 2 8 2 16 3" xfId="37528" xr:uid="{86756DDC-D26A-4B5A-8A4C-E43747288FF5}"/>
    <cellStyle name="Cálculo 2 8 2 17" xfId="3901" xr:uid="{1DA53A84-55DD-41FA-BECC-1278B0C95D15}"/>
    <cellStyle name="Cálculo 2 8 2 17 2" xfId="21156" xr:uid="{9D5E6330-21B6-41F2-976B-D5153AFB0081}"/>
    <cellStyle name="Cálculo 2 8 2 17 3" xfId="38178" xr:uid="{3E33DC5C-1613-42E3-B644-D673271A5E15}"/>
    <cellStyle name="Cálculo 2 8 2 18" xfId="3867" xr:uid="{0106F8AF-B366-4C73-BBEF-2F0FE3AD4F7E}"/>
    <cellStyle name="Cálculo 2 8 2 18 2" xfId="21122" xr:uid="{931B4EDD-A491-4A07-AEE9-6E44339DE9AB}"/>
    <cellStyle name="Cálculo 2 8 2 18 3" xfId="38144" xr:uid="{D8DC2699-0CDE-4064-8434-B685BBAA36C6}"/>
    <cellStyle name="Cálculo 2 8 2 19" xfId="4503" xr:uid="{8682CA5F-2FF0-4FF7-95F1-6AA4B49110E6}"/>
    <cellStyle name="Cálculo 2 8 2 19 2" xfId="21758" xr:uid="{7CA6789C-D742-40A4-B103-F404B85D080A}"/>
    <cellStyle name="Cálculo 2 8 2 19 3" xfId="38780" xr:uid="{7C663BB6-B4E1-44D2-B90C-21175FB95886}"/>
    <cellStyle name="Cálculo 2 8 2 2" xfId="674" xr:uid="{4EC26F3E-4559-4283-95E4-A1697629E9DA}"/>
    <cellStyle name="Cálculo 2 8 2 2 10" xfId="3636" xr:uid="{BCDFF9F1-496D-4C02-94E8-8604AC94A5B7}"/>
    <cellStyle name="Cálculo 2 8 2 2 10 2" xfId="20891" xr:uid="{9785F542-CCAD-4F0E-9ECE-CC6B9C2021E0}"/>
    <cellStyle name="Cálculo 2 8 2 2 10 3" xfId="37913" xr:uid="{20503552-EDAB-43BF-BE96-42E57FFE6E20}"/>
    <cellStyle name="Cálculo 2 8 2 2 11" xfId="3943" xr:uid="{62B25FA3-7049-41AF-A420-528C8FEBAE34}"/>
    <cellStyle name="Cálculo 2 8 2 2 11 2" xfId="21198" xr:uid="{808C66D8-2EAC-42CB-99AC-2DAE978C6942}"/>
    <cellStyle name="Cálculo 2 8 2 2 11 3" xfId="38220" xr:uid="{8D3EB4CD-E83A-4EB5-83B5-CE77E10477C0}"/>
    <cellStyle name="Cálculo 2 8 2 2 12" xfId="4244" xr:uid="{31A5C0AC-2C31-42FA-BE04-6363A277A2DE}"/>
    <cellStyle name="Cálculo 2 8 2 2 12 2" xfId="21499" xr:uid="{2213B7BB-7CEF-48AD-BB4D-EFB4B6C716D6}"/>
    <cellStyle name="Cálculo 2 8 2 2 12 3" xfId="38521" xr:uid="{7B42BB64-1163-4CAC-B642-751228FF504D}"/>
    <cellStyle name="Cálculo 2 8 2 2 13" xfId="4542" xr:uid="{058A5915-6D0E-4925-B68A-D1B0D40D8CA3}"/>
    <cellStyle name="Cálculo 2 8 2 2 13 2" xfId="21797" xr:uid="{C103E82B-4A5D-4D87-AD28-2645512C7D39}"/>
    <cellStyle name="Cálculo 2 8 2 2 13 3" xfId="38819" xr:uid="{BD7FE863-401B-4D3F-8251-BED91B08674F}"/>
    <cellStyle name="Cálculo 2 8 2 2 14" xfId="4842" xr:uid="{DAEFDD8C-7645-4441-9A35-0A43ADEA36EC}"/>
    <cellStyle name="Cálculo 2 8 2 2 14 2" xfId="22097" xr:uid="{82A112E9-51C9-458E-AF30-F1D267F09D2F}"/>
    <cellStyle name="Cálculo 2 8 2 2 14 3" xfId="39119" xr:uid="{F9B2CD1C-DBB6-4723-879A-6C3D520B1455}"/>
    <cellStyle name="Cálculo 2 8 2 2 15" xfId="5124" xr:uid="{33D2D9CF-8971-404C-8523-926788800D02}"/>
    <cellStyle name="Cálculo 2 8 2 2 15 2" xfId="22379" xr:uid="{D22F4E42-7EB3-49D3-9F7E-297B3E623825}"/>
    <cellStyle name="Cálculo 2 8 2 2 15 3" xfId="39401" xr:uid="{3F3254A1-57DB-48F4-96FC-6B9EC58DB1CF}"/>
    <cellStyle name="Cálculo 2 8 2 2 16" xfId="5510" xr:uid="{506E02C9-B1FC-4A95-B7AA-89990A6BB4CC}"/>
    <cellStyle name="Cálculo 2 8 2 2 16 2" xfId="22765" xr:uid="{DDBD9755-98B4-45B6-8AA8-6B96624A6A41}"/>
    <cellStyle name="Cálculo 2 8 2 2 16 3" xfId="39787" xr:uid="{C1365100-0559-4076-91FA-D3FC92818A55}"/>
    <cellStyle name="Cálculo 2 8 2 2 17" xfId="5078" xr:uid="{529FD549-B4D1-408D-9E8C-B9FD30620BA6}"/>
    <cellStyle name="Cálculo 2 8 2 2 17 2" xfId="22333" xr:uid="{09067F11-7242-4293-9128-B3E1ABB6270A}"/>
    <cellStyle name="Cálculo 2 8 2 2 17 3" xfId="39355" xr:uid="{CE3D004E-658B-4A4A-9391-78A9ACEFF42F}"/>
    <cellStyle name="Cálculo 2 8 2 2 18" xfId="6141" xr:uid="{5E413D7A-0CDF-470B-9A51-57255C99C6A5}"/>
    <cellStyle name="Cálculo 2 8 2 2 18 2" xfId="23396" xr:uid="{3F363FC8-444D-4492-ADB0-F23F950038FB}"/>
    <cellStyle name="Cálculo 2 8 2 2 18 3" xfId="40418" xr:uid="{9F0DBEE6-C2D2-46EE-A6ED-FA07BBC032D4}"/>
    <cellStyle name="Cálculo 2 8 2 2 19" xfId="6456" xr:uid="{9F545BD7-1CFC-4694-8ACD-696BB6B2122C}"/>
    <cellStyle name="Cálculo 2 8 2 2 19 2" xfId="23711" xr:uid="{1ADFB4E4-43D6-49B8-97C9-23DB4D5B3F93}"/>
    <cellStyle name="Cálculo 2 8 2 2 19 3" xfId="40733" xr:uid="{4125FF68-0815-4AA3-B040-0637DF47BEE8}"/>
    <cellStyle name="Cálculo 2 8 2 2 2" xfId="1124" xr:uid="{13DD4F37-EFE4-428F-81FE-48953A910A16}"/>
    <cellStyle name="Cálculo 2 8 2 2 2 2" xfId="18379" xr:uid="{C5BF0754-BAD2-4B41-B396-35ABCA31097B}"/>
    <cellStyle name="Cálculo 2 8 2 2 2 3" xfId="35401" xr:uid="{9701ADB1-3A10-4794-890C-73211AA81607}"/>
    <cellStyle name="Cálculo 2 8 2 2 20" xfId="6771" xr:uid="{D3FF54CE-65F9-44B8-98BD-A5BD4812B7A8}"/>
    <cellStyle name="Cálculo 2 8 2 2 20 2" xfId="24026" xr:uid="{71002045-E434-4FDD-B428-E2EE5CCCB9BF}"/>
    <cellStyle name="Cálculo 2 8 2 2 20 3" xfId="41048" xr:uid="{812D0F5A-D9B4-4768-88E9-A94B3E234EF8}"/>
    <cellStyle name="Cálculo 2 8 2 2 21" xfId="7082" xr:uid="{52F1B0CF-8133-434C-89F4-CC0BDB9514E5}"/>
    <cellStyle name="Cálculo 2 8 2 2 21 2" xfId="24337" xr:uid="{A02A11C3-9DD4-4D5D-BEB3-AF5E26847403}"/>
    <cellStyle name="Cálculo 2 8 2 2 21 3" xfId="41359" xr:uid="{80636AC3-5AF7-48AD-8FAC-5D24AE77E4EE}"/>
    <cellStyle name="Cálculo 2 8 2 2 22" xfId="7392" xr:uid="{C1E6FE4C-25FC-4C76-8E83-4EA5D11F9312}"/>
    <cellStyle name="Cálculo 2 8 2 2 22 2" xfId="24647" xr:uid="{73972463-84C4-4953-90FF-ADC3A4635633}"/>
    <cellStyle name="Cálculo 2 8 2 2 22 3" xfId="41669" xr:uid="{0B6DD5CE-CCEC-47D3-A793-3BABDA6037BA}"/>
    <cellStyle name="Cálculo 2 8 2 2 23" xfId="7702" xr:uid="{79DD6B98-A65C-4205-9DA8-946FEB04DCDC}"/>
    <cellStyle name="Cálculo 2 8 2 2 23 2" xfId="24957" xr:uid="{4C72F05D-DC47-47C4-A1FF-776615B3396B}"/>
    <cellStyle name="Cálculo 2 8 2 2 23 3" xfId="41979" xr:uid="{BC273804-F57F-427E-9187-CB97CCE4B7EA}"/>
    <cellStyle name="Cálculo 2 8 2 2 24" xfId="8012" xr:uid="{3F2BED77-1D55-445F-8200-9543D1862F97}"/>
    <cellStyle name="Cálculo 2 8 2 2 24 2" xfId="25267" xr:uid="{1B7A0779-C80F-4425-AA20-76CEF5B8AFD6}"/>
    <cellStyle name="Cálculo 2 8 2 2 24 3" xfId="42289" xr:uid="{1E88E9AF-2965-4438-9496-90EE62CB2803}"/>
    <cellStyle name="Cálculo 2 8 2 2 25" xfId="8325" xr:uid="{34A9D35E-8DF9-467A-B85D-411978B9A41A}"/>
    <cellStyle name="Cálculo 2 8 2 2 25 2" xfId="25580" xr:uid="{0361220A-91D3-44A4-BE57-FEEC1AD5F084}"/>
    <cellStyle name="Cálculo 2 8 2 2 25 3" xfId="42602" xr:uid="{741BBEA4-BFE4-46F1-B48E-1490CDEAAFEE}"/>
    <cellStyle name="Cálculo 2 8 2 2 26" xfId="8633" xr:uid="{DE4E5A52-45B9-4B1B-8C17-A501AFF3C071}"/>
    <cellStyle name="Cálculo 2 8 2 2 26 2" xfId="25888" xr:uid="{154FA73A-4297-408A-9C8C-0065128A0F34}"/>
    <cellStyle name="Cálculo 2 8 2 2 26 3" xfId="42910" xr:uid="{8AC16292-589C-4AB0-805F-095F582ECE8B}"/>
    <cellStyle name="Cálculo 2 8 2 2 27" xfId="8943" xr:uid="{21325E27-2136-4F16-AE2F-E55ADC33FDD8}"/>
    <cellStyle name="Cálculo 2 8 2 2 27 2" xfId="26198" xr:uid="{85ED873D-4A46-45F7-908C-365F7352D222}"/>
    <cellStyle name="Cálculo 2 8 2 2 27 3" xfId="43220" xr:uid="{BDE2A030-CF9E-493F-9EF2-37C55BB17265}"/>
    <cellStyle name="Cálculo 2 8 2 2 28" xfId="9276" xr:uid="{ABDA99BC-FC45-4147-B28D-6A98B91BCC63}"/>
    <cellStyle name="Cálculo 2 8 2 2 28 2" xfId="26531" xr:uid="{CB0970BE-F2AF-4891-A1B5-0E177C0B9DC7}"/>
    <cellStyle name="Cálculo 2 8 2 2 28 3" xfId="43553" xr:uid="{5CFBF4CD-8408-41CA-9BD2-CAA5EB2D016B}"/>
    <cellStyle name="Cálculo 2 8 2 2 29" xfId="9565" xr:uid="{89F56701-2382-4530-A123-2B77512C66D8}"/>
    <cellStyle name="Cálculo 2 8 2 2 29 2" xfId="26820" xr:uid="{9B80AF07-EA62-474F-BBAE-62CE89D2D28F}"/>
    <cellStyle name="Cálculo 2 8 2 2 29 3" xfId="43842" xr:uid="{F99F7020-E985-4456-83B3-D391B435A3A3}"/>
    <cellStyle name="Cálculo 2 8 2 2 3" xfId="1415" xr:uid="{B487F4D3-4050-476E-8ECB-E67CAC305F46}"/>
    <cellStyle name="Cálculo 2 8 2 2 3 2" xfId="18670" xr:uid="{1AB8EEC4-191F-4CFA-A6DD-92CBC48FE3EB}"/>
    <cellStyle name="Cálculo 2 8 2 2 3 3" xfId="35692" xr:uid="{98400DDA-6468-4EE5-AA8C-E559A7408EBD}"/>
    <cellStyle name="Cálculo 2 8 2 2 30" xfId="9860" xr:uid="{9C96ACE3-F1B2-4764-BCA0-42C6C52AEB47}"/>
    <cellStyle name="Cálculo 2 8 2 2 30 2" xfId="27115" xr:uid="{0A016CFE-CE04-4460-9D7B-CC383FF825D6}"/>
    <cellStyle name="Cálculo 2 8 2 2 30 3" xfId="44137" xr:uid="{F2A8A2AD-3413-4E11-A577-60B2061B31D7}"/>
    <cellStyle name="Cálculo 2 8 2 2 31" xfId="10160" xr:uid="{65D7D233-F2DA-4374-A28B-9192EB9AC315}"/>
    <cellStyle name="Cálculo 2 8 2 2 31 2" xfId="27415" xr:uid="{BF1CE6EB-716F-4217-851C-A9888074A239}"/>
    <cellStyle name="Cálculo 2 8 2 2 31 3" xfId="44437" xr:uid="{FF8A94B6-57EF-4136-A0A7-32308CB44BC4}"/>
    <cellStyle name="Cálculo 2 8 2 2 32" xfId="10449" xr:uid="{11FDB2CA-138E-44CD-9CD4-0807F09A8849}"/>
    <cellStyle name="Cálculo 2 8 2 2 32 2" xfId="27704" xr:uid="{C881E6DA-A50E-4863-A300-5996A4F0C205}"/>
    <cellStyle name="Cálculo 2 8 2 2 32 3" xfId="44726" xr:uid="{0B3C15E1-2C2B-42BE-9EE7-6AC8A06D19CF}"/>
    <cellStyle name="Cálculo 2 8 2 2 33" xfId="10738" xr:uid="{1EB96DC7-73ED-4741-BCF1-2BB8FA5251D5}"/>
    <cellStyle name="Cálculo 2 8 2 2 33 2" xfId="27993" xr:uid="{F8AFFF21-3900-4BA8-870B-A0925AE5B772}"/>
    <cellStyle name="Cálculo 2 8 2 2 33 3" xfId="45015" xr:uid="{369E11BE-5AA0-4842-A55C-BD43C804F488}"/>
    <cellStyle name="Cálculo 2 8 2 2 34" xfId="11013" xr:uid="{D85676A1-C0E3-4D9E-AFFA-7BA83906CE92}"/>
    <cellStyle name="Cálculo 2 8 2 2 34 2" xfId="28268" xr:uid="{B2FC97B9-0688-4DE7-B788-3B7DFC176C72}"/>
    <cellStyle name="Cálculo 2 8 2 2 34 3" xfId="45290" xr:uid="{E8063B38-098F-42EE-A0E3-6DF13AB868DA}"/>
    <cellStyle name="Cálculo 2 8 2 2 35" xfId="11270" xr:uid="{ED87F7DB-666F-4F6D-8CCD-D3C3DEF0435E}"/>
    <cellStyle name="Cálculo 2 8 2 2 35 2" xfId="28525" xr:uid="{DD6A7C30-4D84-485D-9A36-03E05754CCF7}"/>
    <cellStyle name="Cálculo 2 8 2 2 35 3" xfId="45547" xr:uid="{650315F3-146E-408B-BE34-ED39DEBE786B}"/>
    <cellStyle name="Cálculo 2 8 2 2 36" xfId="11509" xr:uid="{7A3C4E33-952B-4FF3-95D5-8D3FA38BC1B9}"/>
    <cellStyle name="Cálculo 2 8 2 2 36 2" xfId="28764" xr:uid="{8F7DAFD7-721F-497F-9EA6-4A801121C5D8}"/>
    <cellStyle name="Cálculo 2 8 2 2 36 3" xfId="45786" xr:uid="{976A6273-1066-4220-A175-4EE38C6C7AC4}"/>
    <cellStyle name="Cálculo 2 8 2 2 37" xfId="12069" xr:uid="{9712CC71-54BA-47A7-B2A7-C184CC4BB314}"/>
    <cellStyle name="Cálculo 2 8 2 2 37 2" xfId="29324" xr:uid="{C5F085E5-6CF6-4D3E-8C9F-DE6012405DEB}"/>
    <cellStyle name="Cálculo 2 8 2 2 37 3" xfId="46197" xr:uid="{2EB23080-F24A-4EF7-A94B-56DF4F8F754D}"/>
    <cellStyle name="Cálculo 2 8 2 2 38" xfId="12536" xr:uid="{46439D23-71DD-4A69-B34D-0C2C70EB147F}"/>
    <cellStyle name="Cálculo 2 8 2 2 38 2" xfId="29791" xr:uid="{54EAB627-F1CE-4280-9E00-D1B236B85E72}"/>
    <cellStyle name="Cálculo 2 8 2 2 38 3" xfId="46661" xr:uid="{9031D425-1251-433B-A892-438002575BC3}"/>
    <cellStyle name="Cálculo 2 8 2 2 39" xfId="12846" xr:uid="{DE87E476-80B8-47B3-A552-8B4FB1FF64E4}"/>
    <cellStyle name="Cálculo 2 8 2 2 39 2" xfId="30101" xr:uid="{060425A3-9AB1-4F77-9124-894171778A1C}"/>
    <cellStyle name="Cálculo 2 8 2 2 39 3" xfId="46971" xr:uid="{EB17BC80-A2B5-4337-9317-30AC90232CB8}"/>
    <cellStyle name="Cálculo 2 8 2 2 4" xfId="1780" xr:uid="{6E7F10D4-4964-4344-9399-B8DA9B0F6392}"/>
    <cellStyle name="Cálculo 2 8 2 2 4 2" xfId="19035" xr:uid="{57024CD9-D998-4943-9809-D91FE1805904}"/>
    <cellStyle name="Cálculo 2 8 2 2 4 3" xfId="36057" xr:uid="{071EB0EC-8ACA-4EE6-917A-74F097C425F3}"/>
    <cellStyle name="Cálculo 2 8 2 2 40" xfId="12855" xr:uid="{DC58520F-0B86-40F9-9801-F9D5CF932BE1}"/>
    <cellStyle name="Cálculo 2 8 2 2 40 2" xfId="30110" xr:uid="{CD55822E-7657-4C44-86EC-773200D974C5}"/>
    <cellStyle name="Cálculo 2 8 2 2 40 3" xfId="46980" xr:uid="{64A6FF9C-BB84-4D30-80FF-DDE6F166E286}"/>
    <cellStyle name="Cálculo 2 8 2 2 41" xfId="13364" xr:uid="{82918668-604B-4FF8-87D4-46F300471580}"/>
    <cellStyle name="Cálculo 2 8 2 2 41 2" xfId="30619" xr:uid="{2444E3FB-EAB1-4DC3-9621-212FEF2C86A6}"/>
    <cellStyle name="Cálculo 2 8 2 2 41 3" xfId="47489" xr:uid="{2B6D3E63-9D8D-435F-8A1B-607014205292}"/>
    <cellStyle name="Cálculo 2 8 2 2 42" xfId="13786" xr:uid="{D9DCC51A-845E-4201-8B2E-B4B2DAAA6CA8}"/>
    <cellStyle name="Cálculo 2 8 2 2 42 2" xfId="31041" xr:uid="{0024D1EA-9F1E-4353-8139-06F8793FD521}"/>
    <cellStyle name="Cálculo 2 8 2 2 42 3" xfId="47911" xr:uid="{AFF842E9-A4C4-4CE8-BA42-AE7F2D079976}"/>
    <cellStyle name="Cálculo 2 8 2 2 43" xfId="14096" xr:uid="{F8B3BDF4-1F3B-4142-BE6D-83E536158842}"/>
    <cellStyle name="Cálculo 2 8 2 2 43 2" xfId="31351" xr:uid="{75E47560-24CF-420A-ADDA-64C4F58EE349}"/>
    <cellStyle name="Cálculo 2 8 2 2 43 3" xfId="48221" xr:uid="{7622DCAC-0B03-4084-86AF-77779CA99512}"/>
    <cellStyle name="Cálculo 2 8 2 2 44" xfId="14298" xr:uid="{29FBCD46-A435-4830-AEE0-A075E76E2C18}"/>
    <cellStyle name="Cálculo 2 8 2 2 44 2" xfId="31553" xr:uid="{DD57773E-F643-452E-9526-E5C7C2BBB276}"/>
    <cellStyle name="Cálculo 2 8 2 2 44 3" xfId="48423" xr:uid="{7A6E0DD2-ECAE-47DA-9AC6-AEB784493155}"/>
    <cellStyle name="Cálculo 2 8 2 2 45" xfId="14724" xr:uid="{14B24E65-73CD-4D84-98F3-C7BDFD077F39}"/>
    <cellStyle name="Cálculo 2 8 2 2 45 2" xfId="31979" xr:uid="{DE203E49-A383-4047-92D2-DA80CB16F4CE}"/>
    <cellStyle name="Cálculo 2 8 2 2 45 3" xfId="48849" xr:uid="{3B5BEC68-FB76-41E1-94A3-8A95BCDE6984}"/>
    <cellStyle name="Cálculo 2 8 2 2 46" xfId="14986" xr:uid="{CC06F404-A335-4944-8287-A4FC9BE65A83}"/>
    <cellStyle name="Cálculo 2 8 2 2 46 2" xfId="32241" xr:uid="{752EE569-AA6E-4DC6-9F2C-1313123A28BC}"/>
    <cellStyle name="Cálculo 2 8 2 2 46 3" xfId="49111" xr:uid="{622D5FFA-9BB3-4623-A01A-0CC208265C34}"/>
    <cellStyle name="Cálculo 2 8 2 2 47" xfId="15295" xr:uid="{5A1169BB-3726-4763-9166-DE126915DD9F}"/>
    <cellStyle name="Cálculo 2 8 2 2 47 2" xfId="32550" xr:uid="{A9FF26A0-4169-4FA7-91C5-D94974BFFBAE}"/>
    <cellStyle name="Cálculo 2 8 2 2 47 3" xfId="49420" xr:uid="{9FB20643-00E0-4639-B8AA-8BFE2CA88CB9}"/>
    <cellStyle name="Cálculo 2 8 2 2 48" xfId="15600" xr:uid="{99F28B5A-55A5-448F-BD8C-3675FE263C59}"/>
    <cellStyle name="Cálculo 2 8 2 2 48 2" xfId="32855" xr:uid="{C4B6465B-C5A3-4DF7-8418-58AC9A152B1B}"/>
    <cellStyle name="Cálculo 2 8 2 2 48 3" xfId="49725" xr:uid="{65D78770-C150-4B04-BC79-FF88175F6A29}"/>
    <cellStyle name="Cálculo 2 8 2 2 49" xfId="15896" xr:uid="{40BF3A45-4203-4819-BB7B-69B89E7A13F6}"/>
    <cellStyle name="Cálculo 2 8 2 2 49 2" xfId="33151" xr:uid="{1D39E728-860A-4DF0-8902-74D8DA60F576}"/>
    <cellStyle name="Cálculo 2 8 2 2 49 3" xfId="50021" xr:uid="{FB1C3E39-C39E-4BA3-ADBD-71DF2D3CB664}"/>
    <cellStyle name="Cálculo 2 8 2 2 5" xfId="2093" xr:uid="{1A7CB3F9-2834-4BBE-8F09-478DA56C3BBC}"/>
    <cellStyle name="Cálculo 2 8 2 2 5 2" xfId="19348" xr:uid="{632A6A0F-DC11-4D97-AA68-4D88DBF9DC05}"/>
    <cellStyle name="Cálculo 2 8 2 2 5 3" xfId="36370" xr:uid="{B0FB3529-614D-4B3F-9E8C-4EBF6F61F795}"/>
    <cellStyle name="Cálculo 2 8 2 2 50" xfId="16188" xr:uid="{304C4F6B-992D-49F7-AD26-D4C55BAC257E}"/>
    <cellStyle name="Cálculo 2 8 2 2 50 2" xfId="33443" xr:uid="{BEBB8EB3-0C7A-47B7-8ACB-0F7E45A40005}"/>
    <cellStyle name="Cálculo 2 8 2 2 50 3" xfId="50313" xr:uid="{C1403777-DB0F-4FFD-AA98-D9717AEF2744}"/>
    <cellStyle name="Cálculo 2 8 2 2 51" xfId="16466" xr:uid="{BE35CA45-A5BC-4750-BC4E-27D6E5126070}"/>
    <cellStyle name="Cálculo 2 8 2 2 51 2" xfId="33721" xr:uid="{FDF15F60-FD17-4120-A1BB-6DCA409E66D3}"/>
    <cellStyle name="Cálculo 2 8 2 2 51 3" xfId="50591" xr:uid="{78A8B41E-E076-470E-8D3C-61CED69B4581}"/>
    <cellStyle name="Cálculo 2 8 2 2 52" xfId="16735" xr:uid="{857E8B55-AF93-4443-81EF-9EA33BEC6748}"/>
    <cellStyle name="Cálculo 2 8 2 2 52 2" xfId="33990" xr:uid="{C60B6F18-08DA-45F3-B80E-75426F27C223}"/>
    <cellStyle name="Cálculo 2 8 2 2 52 3" xfId="50860" xr:uid="{FCB8501F-DB37-4D59-A052-76C6179D888D}"/>
    <cellStyle name="Cálculo 2 8 2 2 53" xfId="16987" xr:uid="{207932DD-8147-4527-BF54-CC4FF786E1B5}"/>
    <cellStyle name="Cálculo 2 8 2 2 53 2" xfId="34242" xr:uid="{DA10B012-9545-4DC4-B3E3-36012D7678DD}"/>
    <cellStyle name="Cálculo 2 8 2 2 53 3" xfId="51112" xr:uid="{19446979-3A3A-464E-AAC2-5A6CBEE00F25}"/>
    <cellStyle name="Cálculo 2 8 2 2 54" xfId="17226" xr:uid="{C50AAF69-AE00-4F96-B036-B9F898649FD4}"/>
    <cellStyle name="Cálculo 2 8 2 2 54 2" xfId="34481" xr:uid="{F5033750-AF05-4FF5-8278-965F05ABFAD6}"/>
    <cellStyle name="Cálculo 2 8 2 2 54 3" xfId="51351" xr:uid="{12D00DB6-017A-4F93-941D-A4F2B6436221}"/>
    <cellStyle name="Cálculo 2 8 2 2 55" xfId="17929" xr:uid="{6B4A8CEE-1F4C-42D3-93AC-410DF321EF20}"/>
    <cellStyle name="Cálculo 2 8 2 2 56" xfId="34954" xr:uid="{D7389A44-094A-4C48-B0CB-944672D71FE2}"/>
    <cellStyle name="Cálculo 2 8 2 2 6" xfId="2403" xr:uid="{431F8102-32FC-423B-AE06-6B55A1B9C4B7}"/>
    <cellStyle name="Cálculo 2 8 2 2 6 2" xfId="19658" xr:uid="{1EEC9563-F8F6-4475-8FA3-CF46089C0DB5}"/>
    <cellStyle name="Cálculo 2 8 2 2 6 3" xfId="36680" xr:uid="{5ACB842E-75BF-4CBE-A7AF-7AC21EE1FE4D}"/>
    <cellStyle name="Cálculo 2 8 2 2 7" xfId="2712" xr:uid="{64059810-180A-4EC7-8402-2935334C70BD}"/>
    <cellStyle name="Cálculo 2 8 2 2 7 2" xfId="19967" xr:uid="{F6CD90EC-EF60-48BE-8D9E-9E3E47E59491}"/>
    <cellStyle name="Cálculo 2 8 2 2 7 3" xfId="36989" xr:uid="{A74779D3-8B61-4B10-A0A3-4939456E2154}"/>
    <cellStyle name="Cálculo 2 8 2 2 8" xfId="3018" xr:uid="{0AFB030B-B0F3-4AF2-851A-AEE88452A5A5}"/>
    <cellStyle name="Cálculo 2 8 2 2 8 2" xfId="20273" xr:uid="{E8CEA0F3-902A-4550-8623-D87F1CD37BFE}"/>
    <cellStyle name="Cálculo 2 8 2 2 8 3" xfId="37295" xr:uid="{A946F739-D9E8-4C96-83F8-D78AACC3D8ED}"/>
    <cellStyle name="Cálculo 2 8 2 2 9" xfId="3328" xr:uid="{515F03F7-F359-4B2C-ACDC-CED1AD13E20A}"/>
    <cellStyle name="Cálculo 2 8 2 2 9 2" xfId="20583" xr:uid="{70F114C6-A40E-4ECA-94E4-7B1FF2740316}"/>
    <cellStyle name="Cálculo 2 8 2 2 9 3" xfId="37605" xr:uid="{A18E49C3-3FA0-4F4E-BED2-66CBD8D12C47}"/>
    <cellStyle name="Cálculo 2 8 2 20" xfId="5322" xr:uid="{2ECC02C0-5AA3-4070-B710-8C337036F25E}"/>
    <cellStyle name="Cálculo 2 8 2 20 2" xfId="22577" xr:uid="{2B12D465-E038-4669-AA72-1860C8D0354B}"/>
    <cellStyle name="Cálculo 2 8 2 20 3" xfId="39599" xr:uid="{B259C855-7C9F-477F-98EC-ADA8DF8E77F9}"/>
    <cellStyle name="Cálculo 2 8 2 21" xfId="5002" xr:uid="{5D8C85A3-D327-40E0-BE11-98D168205147}"/>
    <cellStyle name="Cálculo 2 8 2 21 2" xfId="22257" xr:uid="{CC6FB626-00F6-4C73-9685-D852FFA467AC}"/>
    <cellStyle name="Cálculo 2 8 2 21 3" xfId="39279" xr:uid="{F8527FA7-08AC-4771-88E5-93EE6E3E65EA}"/>
    <cellStyle name="Cálculo 2 8 2 22" xfId="5676" xr:uid="{F831B1A7-BD03-4688-96BE-3B9972CF02A7}"/>
    <cellStyle name="Cálculo 2 8 2 22 2" xfId="22931" xr:uid="{570F3CF6-1716-42F3-BA7D-1CBBD950CC0B}"/>
    <cellStyle name="Cálculo 2 8 2 22 3" xfId="39953" xr:uid="{569B08F5-AC54-4CD9-BF82-FAA5F530753E}"/>
    <cellStyle name="Cálculo 2 8 2 23" xfId="3571" xr:uid="{95AF5484-D253-4787-A00B-9969D67B99DC}"/>
    <cellStyle name="Cálculo 2 8 2 23 2" xfId="20826" xr:uid="{8C53B800-DB5B-4C8C-BB28-D2859A81C6A5}"/>
    <cellStyle name="Cálculo 2 8 2 23 3" xfId="37848" xr:uid="{BF1B565D-E0E4-4668-963B-2A3AF16A1C59}"/>
    <cellStyle name="Cálculo 2 8 2 24" xfId="5332" xr:uid="{9C67E777-4449-4D05-ADF7-C7D093C45F81}"/>
    <cellStyle name="Cálculo 2 8 2 24 2" xfId="22587" xr:uid="{ADAE2326-7B29-4DA3-A51B-A7ED1CEFD8C0}"/>
    <cellStyle name="Cálculo 2 8 2 24 3" xfId="39609" xr:uid="{C1323440-86C5-442F-8474-D35596D2751A}"/>
    <cellStyle name="Cálculo 2 8 2 25" xfId="4757" xr:uid="{869E25F3-2CC7-4DF0-925A-9F4262EB498A}"/>
    <cellStyle name="Cálculo 2 8 2 25 2" xfId="22012" xr:uid="{81A5DAFF-C554-4C17-9008-CCCC926D0F07}"/>
    <cellStyle name="Cálculo 2 8 2 25 3" xfId="39034" xr:uid="{0FD0FA9D-1896-42C0-9E6E-78F4C9788105}"/>
    <cellStyle name="Cálculo 2 8 2 26" xfId="6379" xr:uid="{610B8DC8-3B4E-439F-8614-73698A57061D}"/>
    <cellStyle name="Cálculo 2 8 2 26 2" xfId="23634" xr:uid="{716B4231-575B-4BC7-A7B5-178889B4C554}"/>
    <cellStyle name="Cálculo 2 8 2 26 3" xfId="40656" xr:uid="{4CE77A87-CA50-4E4E-9BAD-E9C7444EED67}"/>
    <cellStyle name="Cálculo 2 8 2 27" xfId="6694" xr:uid="{16ED5274-DE9F-43DE-853F-B533566B2F94}"/>
    <cellStyle name="Cálculo 2 8 2 27 2" xfId="23949" xr:uid="{A43F04BD-9025-45B9-9619-0FA81EE7D9A4}"/>
    <cellStyle name="Cálculo 2 8 2 27 3" xfId="40971" xr:uid="{72D87981-23E0-4A99-80D0-CA860C659E19}"/>
    <cellStyle name="Cálculo 2 8 2 28" xfId="7006" xr:uid="{E4789849-5CBD-439F-88E4-EDF0FAB555B3}"/>
    <cellStyle name="Cálculo 2 8 2 28 2" xfId="24261" xr:uid="{E871F3B0-4EDF-47C5-810A-C17FE1269C03}"/>
    <cellStyle name="Cálculo 2 8 2 28 3" xfId="41283" xr:uid="{5DD358F1-CDD7-4722-A696-E8AD551A333C}"/>
    <cellStyle name="Cálculo 2 8 2 29" xfId="7660" xr:uid="{D0F256E0-02C3-45EC-B7D5-1329BF286049}"/>
    <cellStyle name="Cálculo 2 8 2 29 2" xfId="24915" xr:uid="{2C94FF85-24E6-4CF0-AD7C-15EDE5A6B25B}"/>
    <cellStyle name="Cálculo 2 8 2 29 3" xfId="41937" xr:uid="{2EBF54DC-9301-480A-9AE7-4065BDA254A9}"/>
    <cellStyle name="Cálculo 2 8 2 3" xfId="759" xr:uid="{030A2CE7-A107-46CA-9963-797CA61DBCB9}"/>
    <cellStyle name="Cálculo 2 8 2 3 10" xfId="3721" xr:uid="{83CF6C9E-E616-41DA-B7A3-A5FE8FAFB813}"/>
    <cellStyle name="Cálculo 2 8 2 3 10 2" xfId="20976" xr:uid="{1A668034-BB83-4A02-AD5C-468F18963202}"/>
    <cellStyle name="Cálculo 2 8 2 3 10 3" xfId="37998" xr:uid="{DD70CA69-5973-4E29-92F4-561947EFB2D5}"/>
    <cellStyle name="Cálculo 2 8 2 3 11" xfId="4028" xr:uid="{C50C621C-AB39-4A83-A7AA-C07C9C8E9A21}"/>
    <cellStyle name="Cálculo 2 8 2 3 11 2" xfId="21283" xr:uid="{5BA90F05-CD7E-48A9-AF47-F83411892DBC}"/>
    <cellStyle name="Cálculo 2 8 2 3 11 3" xfId="38305" xr:uid="{954847E8-D42D-455D-800C-5F0D6206703D}"/>
    <cellStyle name="Cálculo 2 8 2 3 12" xfId="4329" xr:uid="{10FFF61C-D03F-489F-B0FE-F766EFB8E4C1}"/>
    <cellStyle name="Cálculo 2 8 2 3 12 2" xfId="21584" xr:uid="{50AFB182-8FFB-4DCC-BD5B-30E41F183A19}"/>
    <cellStyle name="Cálculo 2 8 2 3 12 3" xfId="38606" xr:uid="{F213E973-DC05-401D-A7AD-D3B3D9BC44FA}"/>
    <cellStyle name="Cálculo 2 8 2 3 13" xfId="4627" xr:uid="{4637B185-24C3-4046-A5D7-2AC14E0BC8EA}"/>
    <cellStyle name="Cálculo 2 8 2 3 13 2" xfId="21882" xr:uid="{843B0B76-5797-4603-B773-3C54B6A9333C}"/>
    <cellStyle name="Cálculo 2 8 2 3 13 3" xfId="38904" xr:uid="{3363DCD8-7F0F-4E93-8247-AAD87E2DABEA}"/>
    <cellStyle name="Cálculo 2 8 2 3 14" xfId="4926" xr:uid="{AFAAAF5E-8FCD-4CEE-818D-B0B328A7ED92}"/>
    <cellStyle name="Cálculo 2 8 2 3 14 2" xfId="22181" xr:uid="{5F9BD940-2F96-4D94-9370-4AF124E98178}"/>
    <cellStyle name="Cálculo 2 8 2 3 14 3" xfId="39203" xr:uid="{DC2D56F1-5991-4552-B599-7ABDBAE2CA32}"/>
    <cellStyle name="Cálculo 2 8 2 3 15" xfId="5208" xr:uid="{1DC240F4-4088-4553-9053-CAAFBFBF431C}"/>
    <cellStyle name="Cálculo 2 8 2 3 15 2" xfId="22463" xr:uid="{BCB8A6C0-69F5-4768-A13F-AB1E4436EAFB}"/>
    <cellStyle name="Cálculo 2 8 2 3 15 3" xfId="39485" xr:uid="{B13BC24A-C74E-40C6-96A7-903AF6DDCEA8}"/>
    <cellStyle name="Cálculo 2 8 2 3 16" xfId="5595" xr:uid="{1C8F8A91-1892-4966-950A-141189B5C8D5}"/>
    <cellStyle name="Cálculo 2 8 2 3 16 2" xfId="22850" xr:uid="{1451558A-41B6-4AFE-B335-CA1E90F2CE3D}"/>
    <cellStyle name="Cálculo 2 8 2 3 16 3" xfId="39872" xr:uid="{954F5F18-E458-4AAA-B148-1EFF817D4E21}"/>
    <cellStyle name="Cálculo 2 8 2 3 17" xfId="5842" xr:uid="{B02CF8FF-DCEF-477A-B291-E1A799852BF6}"/>
    <cellStyle name="Cálculo 2 8 2 3 17 2" xfId="23097" xr:uid="{F4300C7F-C63C-4343-8BDD-5F4A0DE4541C}"/>
    <cellStyle name="Cálculo 2 8 2 3 17 3" xfId="40119" xr:uid="{1413AD0B-98EC-476D-9EE5-6E0B802E8301}"/>
    <cellStyle name="Cálculo 2 8 2 3 18" xfId="6226" xr:uid="{F2E8FCAD-7D3E-4B62-AA6D-D32A8FDABDCB}"/>
    <cellStyle name="Cálculo 2 8 2 3 18 2" xfId="23481" xr:uid="{AB08A06F-2CA3-46B9-ADB1-E356E5083FF2}"/>
    <cellStyle name="Cálculo 2 8 2 3 18 3" xfId="40503" xr:uid="{5246A623-AE43-4AAF-A3D2-78E5F71E6E35}"/>
    <cellStyle name="Cálculo 2 8 2 3 19" xfId="6541" xr:uid="{851341A2-7EF4-4173-BA2A-C1F0C47975C9}"/>
    <cellStyle name="Cálculo 2 8 2 3 19 2" xfId="23796" xr:uid="{E08A7C62-027E-40ED-B85E-1D2C369C3B3A}"/>
    <cellStyle name="Cálculo 2 8 2 3 19 3" xfId="40818" xr:uid="{41478F7E-3755-4871-8F2A-582370A16E76}"/>
    <cellStyle name="Cálculo 2 8 2 3 2" xfId="1208" xr:uid="{EAF3B4BE-96C4-427E-8EBF-52C35450BF22}"/>
    <cellStyle name="Cálculo 2 8 2 3 2 2" xfId="18463" xr:uid="{80A88816-1E7C-46B6-8D48-E83C3EC0FBA0}"/>
    <cellStyle name="Cálculo 2 8 2 3 2 3" xfId="35485" xr:uid="{FFDB7536-CF20-476E-A67B-2DB3B67940A5}"/>
    <cellStyle name="Cálculo 2 8 2 3 20" xfId="6856" xr:uid="{A297E98D-5159-4097-BB66-293CA3BD7A3E}"/>
    <cellStyle name="Cálculo 2 8 2 3 20 2" xfId="24111" xr:uid="{297B4729-B507-4C7B-841D-920B5BF969D4}"/>
    <cellStyle name="Cálculo 2 8 2 3 20 3" xfId="41133" xr:uid="{B4F25FD2-1D19-464A-81F1-2F22001DDCE8}"/>
    <cellStyle name="Cálculo 2 8 2 3 21" xfId="7167" xr:uid="{0398F1F7-9360-4B80-9747-7923DB2DD397}"/>
    <cellStyle name="Cálculo 2 8 2 3 21 2" xfId="24422" xr:uid="{7F7B536F-5BB5-41DF-A752-956A68E58BBA}"/>
    <cellStyle name="Cálculo 2 8 2 3 21 3" xfId="41444" xr:uid="{87791690-7D0C-42CF-BA89-D98EDACCFFEA}"/>
    <cellStyle name="Cálculo 2 8 2 3 22" xfId="7477" xr:uid="{469B2438-CC87-46F1-8C29-F2B23CA256B8}"/>
    <cellStyle name="Cálculo 2 8 2 3 22 2" xfId="24732" xr:uid="{7717A644-7569-47CC-9750-1A0B863D4671}"/>
    <cellStyle name="Cálculo 2 8 2 3 22 3" xfId="41754" xr:uid="{E1847143-1C58-4D15-898A-983D1274A07A}"/>
    <cellStyle name="Cálculo 2 8 2 3 23" xfId="7787" xr:uid="{9A344E86-1B07-4067-8561-E819C9019E18}"/>
    <cellStyle name="Cálculo 2 8 2 3 23 2" xfId="25042" xr:uid="{BC760B66-86D4-491E-847B-DA16860D1594}"/>
    <cellStyle name="Cálculo 2 8 2 3 23 3" xfId="42064" xr:uid="{27D63B33-76FE-4EBE-AE2E-D5DE9A41E510}"/>
    <cellStyle name="Cálculo 2 8 2 3 24" xfId="8097" xr:uid="{F2F09C14-F3A8-4986-A608-05809DB81ECF}"/>
    <cellStyle name="Cálculo 2 8 2 3 24 2" xfId="25352" xr:uid="{BD138332-A597-4F3F-B18C-5D3347F39DAB}"/>
    <cellStyle name="Cálculo 2 8 2 3 24 3" xfId="42374" xr:uid="{9BF720EB-F34E-40EB-9923-F7B1271CE845}"/>
    <cellStyle name="Cálculo 2 8 2 3 25" xfId="8410" xr:uid="{C341577F-814C-4622-BB74-606CE8F44F77}"/>
    <cellStyle name="Cálculo 2 8 2 3 25 2" xfId="25665" xr:uid="{686CBE9D-94CC-4CAE-83D1-B3D6A6616C62}"/>
    <cellStyle name="Cálculo 2 8 2 3 25 3" xfId="42687" xr:uid="{7FA4E71A-E347-401F-998E-C0BBF5D22025}"/>
    <cellStyle name="Cálculo 2 8 2 3 26" xfId="8718" xr:uid="{3C311236-248D-4610-BBB0-726E270740C6}"/>
    <cellStyle name="Cálculo 2 8 2 3 26 2" xfId="25973" xr:uid="{2CF80207-868B-4249-A782-8FF40A51790D}"/>
    <cellStyle name="Cálculo 2 8 2 3 26 3" xfId="42995" xr:uid="{76782DC1-0312-4D2A-9474-E9ADC7E80B25}"/>
    <cellStyle name="Cálculo 2 8 2 3 27" xfId="9028" xr:uid="{50AC837A-FA90-45B6-8640-1D6CFFEE46F3}"/>
    <cellStyle name="Cálculo 2 8 2 3 27 2" xfId="26283" xr:uid="{5B1038DA-2F65-4A9D-A62F-FB236B2FF95B}"/>
    <cellStyle name="Cálculo 2 8 2 3 27 3" xfId="43305" xr:uid="{E11CE251-B8D2-4E5A-BFCC-49FB1F7E39D7}"/>
    <cellStyle name="Cálculo 2 8 2 3 28" xfId="8246" xr:uid="{81BF9759-4DFD-424D-9915-71B32222E752}"/>
    <cellStyle name="Cálculo 2 8 2 3 28 2" xfId="25501" xr:uid="{79E8A57E-717B-4650-9BDF-A2F66EB9DD11}"/>
    <cellStyle name="Cálculo 2 8 2 3 28 3" xfId="42523" xr:uid="{D6ACEEE3-861F-447A-A949-742F65911C39}"/>
    <cellStyle name="Cálculo 2 8 2 3 29" xfId="9650" xr:uid="{ABFE3EB2-B360-49F3-90EB-C4F5A1E8333E}"/>
    <cellStyle name="Cálculo 2 8 2 3 29 2" xfId="26905" xr:uid="{825809B2-CBA0-426A-81AA-ED2312BC8798}"/>
    <cellStyle name="Cálculo 2 8 2 3 29 3" xfId="43927" xr:uid="{C1D6E7F7-6179-45F3-A3B2-3C5473B425D7}"/>
    <cellStyle name="Cálculo 2 8 2 3 3" xfId="1499" xr:uid="{CE8C2BAA-18A4-47EF-AECA-F4A76BF20659}"/>
    <cellStyle name="Cálculo 2 8 2 3 3 2" xfId="18754" xr:uid="{5CAF7CB2-44BF-4B0D-AE0B-E7DBF7E354DC}"/>
    <cellStyle name="Cálculo 2 8 2 3 3 3" xfId="35776" xr:uid="{7617B9EF-85B3-4768-8DFD-444C26C286AF}"/>
    <cellStyle name="Cálculo 2 8 2 3 30" xfId="9945" xr:uid="{F4EA8CF9-2364-4885-A2D0-923D52722715}"/>
    <cellStyle name="Cálculo 2 8 2 3 30 2" xfId="27200" xr:uid="{35A88C0C-7700-4568-B552-43CDBC081CA4}"/>
    <cellStyle name="Cálculo 2 8 2 3 30 3" xfId="44222" xr:uid="{1857C585-07CD-4C24-B823-2A108B4A5134}"/>
    <cellStyle name="Cálculo 2 8 2 3 31" xfId="10245" xr:uid="{0810D735-24D7-429D-A523-1EBA2AD39E2D}"/>
    <cellStyle name="Cálculo 2 8 2 3 31 2" xfId="27500" xr:uid="{037A39F7-C84F-4644-A272-0AE617ECB8FB}"/>
    <cellStyle name="Cálculo 2 8 2 3 31 3" xfId="44522" xr:uid="{0241A817-5709-494F-AA44-49DD04262293}"/>
    <cellStyle name="Cálculo 2 8 2 3 32" xfId="10533" xr:uid="{FE6BF4E4-A5DF-464D-9807-A1C101E3D0C5}"/>
    <cellStyle name="Cálculo 2 8 2 3 32 2" xfId="27788" xr:uid="{796AA87D-6BC7-4805-BDBF-D62F38B13E92}"/>
    <cellStyle name="Cálculo 2 8 2 3 32 3" xfId="44810" xr:uid="{AF22C17E-025D-4AE4-84E0-EE34F8E66B3E}"/>
    <cellStyle name="Cálculo 2 8 2 3 33" xfId="10823" xr:uid="{27932ED3-775F-4CF8-92B4-032EF1AC3673}"/>
    <cellStyle name="Cálculo 2 8 2 3 33 2" xfId="28078" xr:uid="{44187F3F-3C94-4355-A5CC-482ECD9A714B}"/>
    <cellStyle name="Cálculo 2 8 2 3 33 3" xfId="45100" xr:uid="{038361B3-F344-4195-8C53-38A054AB7A21}"/>
    <cellStyle name="Cálculo 2 8 2 3 34" xfId="11097" xr:uid="{4256C9F2-AA4C-48C2-A21F-2740F02FCB09}"/>
    <cellStyle name="Cálculo 2 8 2 3 34 2" xfId="28352" xr:uid="{69291F10-FE91-4858-A428-2557FF17AFCE}"/>
    <cellStyle name="Cálculo 2 8 2 3 34 3" xfId="45374" xr:uid="{2937D75F-143F-4E1B-92C8-34D207820308}"/>
    <cellStyle name="Cálculo 2 8 2 3 35" xfId="11354" xr:uid="{7110478D-9473-4F2B-A1D4-2AD05DBCC2C6}"/>
    <cellStyle name="Cálculo 2 8 2 3 35 2" xfId="28609" xr:uid="{73DAF97B-5170-4E04-B504-D2FF555AAD17}"/>
    <cellStyle name="Cálculo 2 8 2 3 35 3" xfId="45631" xr:uid="{FED468A8-18DC-46A5-90B7-DD00B4E424A7}"/>
    <cellStyle name="Cálculo 2 8 2 3 36" xfId="11591" xr:uid="{788DA34A-7611-4190-8DBD-29F5806FE78D}"/>
    <cellStyle name="Cálculo 2 8 2 3 36 2" xfId="28846" xr:uid="{5CC90478-6B9D-4D0B-9969-F85108DFF0A8}"/>
    <cellStyle name="Cálculo 2 8 2 3 36 3" xfId="45868" xr:uid="{610C1A84-5B0F-4D88-859B-48332FA725E0}"/>
    <cellStyle name="Cálculo 2 8 2 3 37" xfId="12154" xr:uid="{E95663FF-41FC-4386-9F70-52255E935B7E}"/>
    <cellStyle name="Cálculo 2 8 2 3 37 2" xfId="29409" xr:uid="{6B1E38A1-E18C-4E47-B5CD-EEF0BBB86E6F}"/>
    <cellStyle name="Cálculo 2 8 2 3 37 3" xfId="46279" xr:uid="{FD9FFCC7-EF12-4D5B-A5A5-5F2B1DE09DE5}"/>
    <cellStyle name="Cálculo 2 8 2 3 38" xfId="12621" xr:uid="{58542B40-7A91-47B5-9A82-EE1016EFA5B2}"/>
    <cellStyle name="Cálculo 2 8 2 3 38 2" xfId="29876" xr:uid="{F3E6A14E-2B9C-4FBE-983B-0B5F03877E59}"/>
    <cellStyle name="Cálculo 2 8 2 3 38 3" xfId="46746" xr:uid="{B429C396-1BB3-4ABA-A388-E21D8397789B}"/>
    <cellStyle name="Cálculo 2 8 2 3 39" xfId="12931" xr:uid="{293C7AE7-9B98-48DF-898F-F1345BC23957}"/>
    <cellStyle name="Cálculo 2 8 2 3 39 2" xfId="30186" xr:uid="{449057C8-B8BD-4830-AD71-AADF562D104A}"/>
    <cellStyle name="Cálculo 2 8 2 3 39 3" xfId="47056" xr:uid="{6EB9FFA4-7725-4AB3-873F-70F39E3247FF}"/>
    <cellStyle name="Cálculo 2 8 2 3 4" xfId="1865" xr:uid="{7609D708-47D2-40F4-A79B-48FCB68ECBC4}"/>
    <cellStyle name="Cálculo 2 8 2 3 4 2" xfId="19120" xr:uid="{BE6069AA-C4F8-4488-9858-DDD48E400BB9}"/>
    <cellStyle name="Cálculo 2 8 2 3 4 3" xfId="36142" xr:uid="{4797BDB1-F1C7-4EE7-B2E0-AB7C40CA8F4E}"/>
    <cellStyle name="Cálculo 2 8 2 3 40" xfId="13144" xr:uid="{27F368B3-5B79-4261-8200-BBF886AF6EDA}"/>
    <cellStyle name="Cálculo 2 8 2 3 40 2" xfId="30399" xr:uid="{EE6423EA-BAE3-4156-A090-F30086D3DC95}"/>
    <cellStyle name="Cálculo 2 8 2 3 40 3" xfId="47269" xr:uid="{7CF3A9FF-D637-413B-95E2-BF5B0A8B2FFD}"/>
    <cellStyle name="Cálculo 2 8 2 3 41" xfId="13489" xr:uid="{0BEB4B44-AE16-4354-AAAB-72D7413A5747}"/>
    <cellStyle name="Cálculo 2 8 2 3 41 2" xfId="30744" xr:uid="{FD53E576-E116-47A4-9B0A-C54992473F9C}"/>
    <cellStyle name="Cálculo 2 8 2 3 41 3" xfId="47614" xr:uid="{1481F7CA-2FDE-431D-9DDB-BC80EF6D1E4A}"/>
    <cellStyle name="Cálculo 2 8 2 3 42" xfId="13871" xr:uid="{5832D36A-779D-4A5D-9AF2-E51A1B7CD57A}"/>
    <cellStyle name="Cálculo 2 8 2 3 42 2" xfId="31126" xr:uid="{77CD5051-6CED-4E70-80CF-400B2A1FE628}"/>
    <cellStyle name="Cálculo 2 8 2 3 42 3" xfId="47996" xr:uid="{CD432238-B5F4-421C-AEA5-725A692550D0}"/>
    <cellStyle name="Cálculo 2 8 2 3 43" xfId="14181" xr:uid="{1FB4DD07-B972-4312-9FFB-254A0137C9CB}"/>
    <cellStyle name="Cálculo 2 8 2 3 43 2" xfId="31436" xr:uid="{9D1E4C45-D7A3-443E-A2BB-D803310D1710}"/>
    <cellStyle name="Cálculo 2 8 2 3 43 3" xfId="48306" xr:uid="{0BE24564-05B3-4DC8-885D-B80AF3AC58F9}"/>
    <cellStyle name="Cálculo 2 8 2 3 44" xfId="14422" xr:uid="{497BE22E-CF6C-44A4-8B4C-D9A49E19BB71}"/>
    <cellStyle name="Cálculo 2 8 2 3 44 2" xfId="31677" xr:uid="{942ABC57-1AB0-405D-8146-9C9083F8342F}"/>
    <cellStyle name="Cálculo 2 8 2 3 44 3" xfId="48547" xr:uid="{0727A88B-93E7-432E-A3EE-C5E175A69952}"/>
    <cellStyle name="Cálculo 2 8 2 3 45" xfId="14809" xr:uid="{A6E20B12-633D-47D0-8726-6679BC477848}"/>
    <cellStyle name="Cálculo 2 8 2 3 45 2" xfId="32064" xr:uid="{C375E958-2830-4551-A5B4-760F608C3D1F}"/>
    <cellStyle name="Cálculo 2 8 2 3 45 3" xfId="48934" xr:uid="{4063D68F-43C3-41FF-8068-8AC92C1B9C5C}"/>
    <cellStyle name="Cálculo 2 8 2 3 46" xfId="15071" xr:uid="{E1F6F70D-9D6E-456E-9A61-FE88BE7CAE51}"/>
    <cellStyle name="Cálculo 2 8 2 3 46 2" xfId="32326" xr:uid="{93A8CDC2-FA33-4B1F-B53F-08A032FA350A}"/>
    <cellStyle name="Cálculo 2 8 2 3 46 3" xfId="49196" xr:uid="{759DED3E-D370-4119-B4D8-BA18A970DBA5}"/>
    <cellStyle name="Cálculo 2 8 2 3 47" xfId="15380" xr:uid="{57CB689E-47BD-4868-9BDF-893C9EB8D98E}"/>
    <cellStyle name="Cálculo 2 8 2 3 47 2" xfId="32635" xr:uid="{29E6E802-485F-412E-8CEE-7406E732BB0C}"/>
    <cellStyle name="Cálculo 2 8 2 3 47 3" xfId="49505" xr:uid="{4BF90E92-3C3E-48DA-8A9C-CBF6AD960973}"/>
    <cellStyle name="Cálculo 2 8 2 3 48" xfId="15685" xr:uid="{73AE2347-EB33-4A75-9EC0-1314B5B16E91}"/>
    <cellStyle name="Cálculo 2 8 2 3 48 2" xfId="32940" xr:uid="{99DBF6EF-7C2D-4DD8-9FEC-92561C273783}"/>
    <cellStyle name="Cálculo 2 8 2 3 48 3" xfId="49810" xr:uid="{609ED258-1E64-41D5-AF08-70958A3ABDF8}"/>
    <cellStyle name="Cálculo 2 8 2 3 49" xfId="15981" xr:uid="{DBB990F0-3277-4C94-AE00-02EB3DD86663}"/>
    <cellStyle name="Cálculo 2 8 2 3 49 2" xfId="33236" xr:uid="{303EBF1C-47B7-496C-B483-92BE6A028E4C}"/>
    <cellStyle name="Cálculo 2 8 2 3 49 3" xfId="50106" xr:uid="{B4E1EA5A-CD03-46D4-A7A6-52CDC31758D7}"/>
    <cellStyle name="Cálculo 2 8 2 3 5" xfId="2178" xr:uid="{A31B115D-2536-4B21-8E1B-7B64B596CB9C}"/>
    <cellStyle name="Cálculo 2 8 2 3 5 2" xfId="19433" xr:uid="{BD55EC3D-00D3-4C66-8242-989E20431AD3}"/>
    <cellStyle name="Cálculo 2 8 2 3 5 3" xfId="36455" xr:uid="{F4E221CD-2123-4833-9736-BA152788A415}"/>
    <cellStyle name="Cálculo 2 8 2 3 50" xfId="16273" xr:uid="{41327C8B-78C0-4A2D-8F4C-B0BC993266FE}"/>
    <cellStyle name="Cálculo 2 8 2 3 50 2" xfId="33528" xr:uid="{1CBF995F-119B-40CD-A372-66C00008D649}"/>
    <cellStyle name="Cálculo 2 8 2 3 50 3" xfId="50398" xr:uid="{F2418267-D4D5-4DFE-8A1A-AD94671DFF46}"/>
    <cellStyle name="Cálculo 2 8 2 3 51" xfId="16551" xr:uid="{6B85366D-114F-4AFA-922C-61F18701DBB1}"/>
    <cellStyle name="Cálculo 2 8 2 3 51 2" xfId="33806" xr:uid="{CFF7D7A3-DC5A-4AAF-884E-BD8C19C584BC}"/>
    <cellStyle name="Cálculo 2 8 2 3 51 3" xfId="50676" xr:uid="{3CE70C57-D1FF-4CEC-AC9B-426A9A4B202D}"/>
    <cellStyle name="Cálculo 2 8 2 3 52" xfId="16819" xr:uid="{E01CE6D3-57C4-483F-B88C-7E0EFF35E3CA}"/>
    <cellStyle name="Cálculo 2 8 2 3 52 2" xfId="34074" xr:uid="{F70A3154-A08B-44BF-B3CF-A47213CB8CBA}"/>
    <cellStyle name="Cálculo 2 8 2 3 52 3" xfId="50944" xr:uid="{A0ED84B8-A1AE-4C1D-92AB-160D6871DC0D}"/>
    <cellStyle name="Cálculo 2 8 2 3 53" xfId="17071" xr:uid="{9E1EEA47-D05D-4B17-948D-D2D808AB0C24}"/>
    <cellStyle name="Cálculo 2 8 2 3 53 2" xfId="34326" xr:uid="{F99B67DD-196A-4D2E-9DF5-B71C84DB0402}"/>
    <cellStyle name="Cálculo 2 8 2 3 53 3" xfId="51196" xr:uid="{1520421B-979C-4187-991D-1E75D3F1D0DC}"/>
    <cellStyle name="Cálculo 2 8 2 3 54" xfId="17308" xr:uid="{B3C47545-4EB9-4F59-9211-604E4BEBC860}"/>
    <cellStyle name="Cálculo 2 8 2 3 54 2" xfId="34563" xr:uid="{03A49755-1B82-496A-8FE9-E0ECEB197F56}"/>
    <cellStyle name="Cálculo 2 8 2 3 54 3" xfId="51433" xr:uid="{AFC2200F-A34F-410B-8DA4-670C0048C82B}"/>
    <cellStyle name="Cálculo 2 8 2 3 55" xfId="18014" xr:uid="{F0C86B23-6DE3-42B0-9C9F-F0DA9ACD3959}"/>
    <cellStyle name="Cálculo 2 8 2 3 56" xfId="35036" xr:uid="{C6224729-770D-4D6B-A936-E8D4A84FAE52}"/>
    <cellStyle name="Cálculo 2 8 2 3 6" xfId="2488" xr:uid="{E2958EF4-6AD1-4B15-BC62-20A4C09CE401}"/>
    <cellStyle name="Cálculo 2 8 2 3 6 2" xfId="19743" xr:uid="{F4CC2D89-4835-4F01-A830-A844BD55ACFA}"/>
    <cellStyle name="Cálculo 2 8 2 3 6 3" xfId="36765" xr:uid="{BD86AF48-7D82-4FA2-B8A4-3FBDF1EBA515}"/>
    <cellStyle name="Cálculo 2 8 2 3 7" xfId="2797" xr:uid="{3CC4F7AA-AEA2-4C98-B843-D8280AB2C01A}"/>
    <cellStyle name="Cálculo 2 8 2 3 7 2" xfId="20052" xr:uid="{B8E20003-7758-4788-9CE8-D5F28134C313}"/>
    <cellStyle name="Cálculo 2 8 2 3 7 3" xfId="37074" xr:uid="{8ED3D038-90DA-4D46-96BF-8FAF7B4C6333}"/>
    <cellStyle name="Cálculo 2 8 2 3 8" xfId="3103" xr:uid="{B0A07563-B5BD-4833-8523-AA075764D3C6}"/>
    <cellStyle name="Cálculo 2 8 2 3 8 2" xfId="20358" xr:uid="{23856CF9-3CFC-4D7D-977B-93180B4FB2E9}"/>
    <cellStyle name="Cálculo 2 8 2 3 8 3" xfId="37380" xr:uid="{39DC9A6E-9CB3-4198-9877-B192641C6FAF}"/>
    <cellStyle name="Cálculo 2 8 2 3 9" xfId="3413" xr:uid="{A54B53BA-2E49-453A-8934-471AEEB44DD0}"/>
    <cellStyle name="Cálculo 2 8 2 3 9 2" xfId="20668" xr:uid="{7F86E1D7-CA46-41AA-9629-4DACA2E96EB0}"/>
    <cellStyle name="Cálculo 2 8 2 3 9 3" xfId="37690" xr:uid="{0423BFEF-DF1E-453D-84C0-39A6E78DBEA2}"/>
    <cellStyle name="Cálculo 2 8 2 30" xfId="7625" xr:uid="{1700C9BA-EE58-48DD-AB3D-224CFD8D951E}"/>
    <cellStyle name="Cálculo 2 8 2 30 2" xfId="24880" xr:uid="{3A6CF401-561D-4485-8360-EA3F89112B0C}"/>
    <cellStyle name="Cálculo 2 8 2 30 3" xfId="41902" xr:uid="{ADD5749A-9691-4293-ACD3-F79EB5E4802E}"/>
    <cellStyle name="Cálculo 2 8 2 31" xfId="7935" xr:uid="{6880B6FD-C972-4EF1-9F5C-58B0D3A9A516}"/>
    <cellStyle name="Cálculo 2 8 2 31 2" xfId="25190" xr:uid="{FAAA3C76-3483-435C-844B-ED507C747AF9}"/>
    <cellStyle name="Cálculo 2 8 2 31 3" xfId="42212" xr:uid="{A4A593A6-263A-4A1E-B8F3-67A22839D772}"/>
    <cellStyle name="Cálculo 2 8 2 32" xfId="9297" xr:uid="{F79B7A75-265B-4C39-9DF0-2A8F495567A3}"/>
    <cellStyle name="Cálculo 2 8 2 32 2" xfId="26552" xr:uid="{F29ACDE4-656F-41C9-B9F4-C0875AA2182D}"/>
    <cellStyle name="Cálculo 2 8 2 32 3" xfId="43574" xr:uid="{6C3D1491-BAA0-4B3F-8750-18805D11EAE3}"/>
    <cellStyle name="Cálculo 2 8 2 33" xfId="8319" xr:uid="{91453CD7-F588-4DD0-9465-1EF714D989F8}"/>
    <cellStyle name="Cálculo 2 8 2 33 2" xfId="25574" xr:uid="{66989797-B949-4C42-8231-7B4C0DC8EC59}"/>
    <cellStyle name="Cálculo 2 8 2 33 3" xfId="42596" xr:uid="{FA191101-8E98-4C71-BCFC-E85A1D705BBB}"/>
    <cellStyle name="Cálculo 2 8 2 34" xfId="9178" xr:uid="{9E459DA4-1990-4A9E-83A2-0D98BB437B08}"/>
    <cellStyle name="Cálculo 2 8 2 34 2" xfId="26433" xr:uid="{5235489F-25E8-4BA9-A9D5-AEEC79402164}"/>
    <cellStyle name="Cálculo 2 8 2 34 3" xfId="43455" xr:uid="{1CD5D93F-DA61-4A78-BEA0-4AF0206C2233}"/>
    <cellStyle name="Cálculo 2 8 2 35" xfId="9233" xr:uid="{8FA0ADD9-001E-40CB-8B28-092463230751}"/>
    <cellStyle name="Cálculo 2 8 2 35 2" xfId="26488" xr:uid="{1074F513-371F-455C-8D55-3B67A98C5E8A}"/>
    <cellStyle name="Cálculo 2 8 2 35 3" xfId="43510" xr:uid="{2094A1C2-A361-4DA5-AB21-AA22F527F525}"/>
    <cellStyle name="Cálculo 2 8 2 36" xfId="9490" xr:uid="{BBD6E31C-184B-4181-8C88-DDCFC40E4E61}"/>
    <cellStyle name="Cálculo 2 8 2 36 2" xfId="26745" xr:uid="{BB435A4F-0975-4CA5-83B8-722AF1EC739D}"/>
    <cellStyle name="Cálculo 2 8 2 36 3" xfId="43767" xr:uid="{14A0BC19-4256-4DE4-A24C-6439509397C2}"/>
    <cellStyle name="Cálculo 2 8 2 37" xfId="10119" xr:uid="{1F423E4D-68FD-4344-92AE-F2935B25AECA}"/>
    <cellStyle name="Cálculo 2 8 2 37 2" xfId="27374" xr:uid="{0CAC63A7-76CE-4ED4-A323-30BFE2DC6FDA}"/>
    <cellStyle name="Cálculo 2 8 2 37 3" xfId="44396" xr:uid="{D57E82DF-F65D-47AA-8144-66E57D3D3741}"/>
    <cellStyle name="Cálculo 2 8 2 38" xfId="9770" xr:uid="{FDEC8EA8-F565-4245-AB64-580A9BACA372}"/>
    <cellStyle name="Cálculo 2 8 2 38 2" xfId="27025" xr:uid="{840C8D9D-21A0-4410-8E5A-349883500713}"/>
    <cellStyle name="Cálculo 2 8 2 38 3" xfId="44047" xr:uid="{38793A7C-5882-46DD-9561-C91023349114}"/>
    <cellStyle name="Cálculo 2 8 2 39" xfId="10701" xr:uid="{C63F3E45-4930-47A5-A26B-2B7CE7C63A35}"/>
    <cellStyle name="Cálculo 2 8 2 39 2" xfId="27956" xr:uid="{0852458E-40E6-4130-98FD-D94BE9708161}"/>
    <cellStyle name="Cálculo 2 8 2 39 3" xfId="44978" xr:uid="{7CDABC60-0FF9-423E-8A22-FA87D0DB9F20}"/>
    <cellStyle name="Cálculo 2 8 2 4" xfId="800" xr:uid="{7E14EB07-6CB6-4C0A-A0C4-713177DD6D8B}"/>
    <cellStyle name="Cálculo 2 8 2 4 10" xfId="3762" xr:uid="{361C7822-3E4E-499E-9056-460640F49D8E}"/>
    <cellStyle name="Cálculo 2 8 2 4 10 2" xfId="21017" xr:uid="{57EA793D-4902-425E-9EF7-74A4E50A5415}"/>
    <cellStyle name="Cálculo 2 8 2 4 10 3" xfId="38039" xr:uid="{F3F61BD6-9FAE-409E-9E4A-FEDE8A06CD50}"/>
    <cellStyle name="Cálculo 2 8 2 4 11" xfId="4069" xr:uid="{4682FE86-DC88-46C0-AB82-D533D2A0A16C}"/>
    <cellStyle name="Cálculo 2 8 2 4 11 2" xfId="21324" xr:uid="{4F41C44F-E838-4822-BA0D-9E3DF5C4B963}"/>
    <cellStyle name="Cálculo 2 8 2 4 11 3" xfId="38346" xr:uid="{F14107A4-277A-45AB-B30B-54649ED60619}"/>
    <cellStyle name="Cálculo 2 8 2 4 12" xfId="4370" xr:uid="{58A322D0-4329-422C-8676-636F88F9315C}"/>
    <cellStyle name="Cálculo 2 8 2 4 12 2" xfId="21625" xr:uid="{B0C17F46-2AAE-4386-9012-8E1E990294D6}"/>
    <cellStyle name="Cálculo 2 8 2 4 12 3" xfId="38647" xr:uid="{4F3EE94B-6897-4C99-832D-84C77B3C8355}"/>
    <cellStyle name="Cálculo 2 8 2 4 13" xfId="4668" xr:uid="{4A27C159-6B0C-41CA-9338-82C62C6CA567}"/>
    <cellStyle name="Cálculo 2 8 2 4 13 2" xfId="21923" xr:uid="{0981599E-457B-4038-8684-A1943B1BCB63}"/>
    <cellStyle name="Cálculo 2 8 2 4 13 3" xfId="38945" xr:uid="{5AC345FB-E2E8-4BBC-8332-BBC6F4FA737E}"/>
    <cellStyle name="Cálculo 2 8 2 4 14" xfId="4967" xr:uid="{B98EE865-101D-40A6-B848-56AD447749C2}"/>
    <cellStyle name="Cálculo 2 8 2 4 14 2" xfId="22222" xr:uid="{16B38C17-FD63-4B48-A97E-CE8A07FAB947}"/>
    <cellStyle name="Cálculo 2 8 2 4 14 3" xfId="39244" xr:uid="{AEF8BA93-A3DC-4E41-B619-8561FAA99B7F}"/>
    <cellStyle name="Cálculo 2 8 2 4 15" xfId="5249" xr:uid="{1C5B2E2C-FCD5-4C01-B5F1-11E7EEDCD488}"/>
    <cellStyle name="Cálculo 2 8 2 4 15 2" xfId="22504" xr:uid="{B7762172-EDB0-434D-A8EE-E083991F057B}"/>
    <cellStyle name="Cálculo 2 8 2 4 15 3" xfId="39526" xr:uid="{D91A857D-024A-499C-B78B-FA13DCF4ACF7}"/>
    <cellStyle name="Cálculo 2 8 2 4 16" xfId="5636" xr:uid="{EAA03DB6-6F9B-46AA-A2F1-20ED58333905}"/>
    <cellStyle name="Cálculo 2 8 2 4 16 2" xfId="22891" xr:uid="{36C3FC03-4160-4AC0-AEF4-F4D8EC0AAA7F}"/>
    <cellStyle name="Cálculo 2 8 2 4 16 3" xfId="39913" xr:uid="{67D308BC-A899-4BE8-839B-9A340A2AA879}"/>
    <cellStyle name="Cálculo 2 8 2 4 17" xfId="5466" xr:uid="{E2D6B252-F9BE-4B15-8A96-27A3BE78DAFF}"/>
    <cellStyle name="Cálculo 2 8 2 4 17 2" xfId="22721" xr:uid="{6FE2E8AD-B5C5-4812-8EE8-4D71EA279E7B}"/>
    <cellStyle name="Cálculo 2 8 2 4 17 3" xfId="39743" xr:uid="{08CC6BB0-5CF5-4CFA-A87D-2454F80F1182}"/>
    <cellStyle name="Cálculo 2 8 2 4 18" xfId="6267" xr:uid="{E6DC517B-7DE9-428F-88BC-B1794C682A05}"/>
    <cellStyle name="Cálculo 2 8 2 4 18 2" xfId="23522" xr:uid="{C58F652D-A86E-41CC-B760-D8C7938DFD7E}"/>
    <cellStyle name="Cálculo 2 8 2 4 18 3" xfId="40544" xr:uid="{BBB1D1CA-ABC2-41AF-B7F1-FB45B9820455}"/>
    <cellStyle name="Cálculo 2 8 2 4 19" xfId="6582" xr:uid="{8D560981-E328-40C3-9BD1-0D15E9EB7FD8}"/>
    <cellStyle name="Cálculo 2 8 2 4 19 2" xfId="23837" xr:uid="{7CA735EF-957A-47AF-80FE-B3EC0AF119D5}"/>
    <cellStyle name="Cálculo 2 8 2 4 19 3" xfId="40859" xr:uid="{D8511E8F-24C7-40A8-8993-FF48C1BC8360}"/>
    <cellStyle name="Cálculo 2 8 2 4 2" xfId="1249" xr:uid="{1D23A2B5-B602-4E01-8764-44D8B6D35819}"/>
    <cellStyle name="Cálculo 2 8 2 4 2 2" xfId="18504" xr:uid="{360BF925-A08E-42F3-AF01-36945EDC6D64}"/>
    <cellStyle name="Cálculo 2 8 2 4 2 3" xfId="35526" xr:uid="{7A3E3567-18BD-4988-B396-08E64005631B}"/>
    <cellStyle name="Cálculo 2 8 2 4 20" xfId="6897" xr:uid="{624E4842-C5C4-4CEC-AC55-DA9F178E0BB4}"/>
    <cellStyle name="Cálculo 2 8 2 4 20 2" xfId="24152" xr:uid="{43388704-ED72-4A20-82AA-2F59D5EFF994}"/>
    <cellStyle name="Cálculo 2 8 2 4 20 3" xfId="41174" xr:uid="{7E64F15D-BAAD-434E-B48C-937F3046AE17}"/>
    <cellStyle name="Cálculo 2 8 2 4 21" xfId="7208" xr:uid="{7663C399-816B-4CAD-B9E5-F2938AFE3740}"/>
    <cellStyle name="Cálculo 2 8 2 4 21 2" xfId="24463" xr:uid="{AD47FA3D-B213-46AD-854B-006A79C971CD}"/>
    <cellStyle name="Cálculo 2 8 2 4 21 3" xfId="41485" xr:uid="{43BE8DF0-D41A-4C4F-A5CA-8B3216B98176}"/>
    <cellStyle name="Cálculo 2 8 2 4 22" xfId="7518" xr:uid="{AD399668-1C58-48FA-8751-45F1B5F89047}"/>
    <cellStyle name="Cálculo 2 8 2 4 22 2" xfId="24773" xr:uid="{2626A72B-82B1-4F37-A1B3-492C078C3425}"/>
    <cellStyle name="Cálculo 2 8 2 4 22 3" xfId="41795" xr:uid="{1E44FF89-55C2-4AF0-8527-AE85309F8748}"/>
    <cellStyle name="Cálculo 2 8 2 4 23" xfId="7828" xr:uid="{8D54623E-7EB3-415C-BBD4-2B04E2CBB4C8}"/>
    <cellStyle name="Cálculo 2 8 2 4 23 2" xfId="25083" xr:uid="{22C1DE3B-551D-4DF1-84C8-53A3EBB302D0}"/>
    <cellStyle name="Cálculo 2 8 2 4 23 3" xfId="42105" xr:uid="{A77710F4-33BE-4935-BCA9-C36848D21C81}"/>
    <cellStyle name="Cálculo 2 8 2 4 24" xfId="8138" xr:uid="{C582FFF1-18E4-4611-B415-842335ADEA5E}"/>
    <cellStyle name="Cálculo 2 8 2 4 24 2" xfId="25393" xr:uid="{B96169A8-EC56-4623-A2A1-7DD83E0D6246}"/>
    <cellStyle name="Cálculo 2 8 2 4 24 3" xfId="42415" xr:uid="{A52158FB-42A6-4CF4-8270-F46B19549DB8}"/>
    <cellStyle name="Cálculo 2 8 2 4 25" xfId="8451" xr:uid="{E9D7B99E-AB35-420F-9AF3-ACFA8689C6F4}"/>
    <cellStyle name="Cálculo 2 8 2 4 25 2" xfId="25706" xr:uid="{102426FE-7F1D-42E1-8914-BF990DFFDB46}"/>
    <cellStyle name="Cálculo 2 8 2 4 25 3" xfId="42728" xr:uid="{6C0B9B47-41F4-4F25-8748-330CF64EAD22}"/>
    <cellStyle name="Cálculo 2 8 2 4 26" xfId="8759" xr:uid="{1C51019C-4E4C-490F-94C8-BC6405376414}"/>
    <cellStyle name="Cálculo 2 8 2 4 26 2" xfId="26014" xr:uid="{ABF649A0-5EB8-47DB-97EC-29C52F363C45}"/>
    <cellStyle name="Cálculo 2 8 2 4 26 3" xfId="43036" xr:uid="{4652B766-74A7-4C12-ABEA-19458DEC9CB2}"/>
    <cellStyle name="Cálculo 2 8 2 4 27" xfId="9069" xr:uid="{2F9DF690-160C-42F1-84D1-E3D3FF4A9F52}"/>
    <cellStyle name="Cálculo 2 8 2 4 27 2" xfId="26324" xr:uid="{0E0ECA07-3D56-4B25-8591-8258B1AA7080}"/>
    <cellStyle name="Cálculo 2 8 2 4 27 3" xfId="43346" xr:uid="{59A56230-9BF8-43E8-A727-0668B08C9D9E}"/>
    <cellStyle name="Cálculo 2 8 2 4 28" xfId="8878" xr:uid="{D3DD0AEB-5463-44AF-AC6E-D111707F4F3B}"/>
    <cellStyle name="Cálculo 2 8 2 4 28 2" xfId="26133" xr:uid="{B45E7CDD-E6A5-49F5-A7DF-11B55431C8A8}"/>
    <cellStyle name="Cálculo 2 8 2 4 28 3" xfId="43155" xr:uid="{1830329F-0EF3-40A6-AF4B-C3397CD92E4B}"/>
    <cellStyle name="Cálculo 2 8 2 4 29" xfId="9691" xr:uid="{EB6DAA8A-BDEE-443A-B398-60E1252696D6}"/>
    <cellStyle name="Cálculo 2 8 2 4 29 2" xfId="26946" xr:uid="{A590A8CA-4A07-4297-82FE-6427C06A4C22}"/>
    <cellStyle name="Cálculo 2 8 2 4 29 3" xfId="43968" xr:uid="{0725060F-284F-4D29-AB9E-7D7D816734ED}"/>
    <cellStyle name="Cálculo 2 8 2 4 3" xfId="1540" xr:uid="{6C40BA40-2F3C-4939-9C04-B3D50CCA4FE7}"/>
    <cellStyle name="Cálculo 2 8 2 4 3 2" xfId="18795" xr:uid="{DE0B78D4-2DAE-4D9F-AF61-76D27A6BB9DD}"/>
    <cellStyle name="Cálculo 2 8 2 4 3 3" xfId="35817" xr:uid="{DD94044E-25BD-4229-B3D7-E14C520F60EA}"/>
    <cellStyle name="Cálculo 2 8 2 4 30" xfId="9986" xr:uid="{789C79EB-1491-429E-BA0B-5968D4DFB4AB}"/>
    <cellStyle name="Cálculo 2 8 2 4 30 2" xfId="27241" xr:uid="{D30B5BEE-44C1-4C92-8C9D-B459A69652B8}"/>
    <cellStyle name="Cálculo 2 8 2 4 30 3" xfId="44263" xr:uid="{3D1C234E-16DB-4BF0-988E-453F94DE2E59}"/>
    <cellStyle name="Cálculo 2 8 2 4 31" xfId="10286" xr:uid="{D33F1784-9988-411C-8726-E238FE8F857A}"/>
    <cellStyle name="Cálculo 2 8 2 4 31 2" xfId="27541" xr:uid="{689223AC-0C59-4118-9FCB-85204F0F1736}"/>
    <cellStyle name="Cálculo 2 8 2 4 31 3" xfId="44563" xr:uid="{39E4C73C-9FAB-41CB-BF9A-E4255988E44C}"/>
    <cellStyle name="Cálculo 2 8 2 4 32" xfId="10574" xr:uid="{4365994E-5E58-4829-B033-A0E8A11C6ECE}"/>
    <cellStyle name="Cálculo 2 8 2 4 32 2" xfId="27829" xr:uid="{99114D0F-43A1-4884-B112-38683A5EB6CD}"/>
    <cellStyle name="Cálculo 2 8 2 4 32 3" xfId="44851" xr:uid="{B349D265-42C0-44CB-9D74-759BD0A534B1}"/>
    <cellStyle name="Cálculo 2 8 2 4 33" xfId="10864" xr:uid="{BBB3998F-B77A-4528-AAE7-AC374EDFB4DF}"/>
    <cellStyle name="Cálculo 2 8 2 4 33 2" xfId="28119" xr:uid="{25885658-B024-41FC-BFFD-561A7D8BEFDA}"/>
    <cellStyle name="Cálculo 2 8 2 4 33 3" xfId="45141" xr:uid="{4BFBDDF0-DE08-4727-8AE8-42799283BCC3}"/>
    <cellStyle name="Cálculo 2 8 2 4 34" xfId="11138" xr:uid="{50C57784-2964-4084-AE02-5EE06AD3D360}"/>
    <cellStyle name="Cálculo 2 8 2 4 34 2" xfId="28393" xr:uid="{4CA2DFFC-494A-4728-9E63-90DB92854404}"/>
    <cellStyle name="Cálculo 2 8 2 4 34 3" xfId="45415" xr:uid="{1B2C9981-B9F5-40BE-86EF-F85D1573CA73}"/>
    <cellStyle name="Cálculo 2 8 2 4 35" xfId="11395" xr:uid="{419D88A6-6C08-4BC1-B436-7F19A73840E9}"/>
    <cellStyle name="Cálculo 2 8 2 4 35 2" xfId="28650" xr:uid="{D1E0E6D2-A9EA-4D17-BE17-5B46ED418A6E}"/>
    <cellStyle name="Cálculo 2 8 2 4 35 3" xfId="45672" xr:uid="{5906B5AF-3A78-4E6B-96FC-235FD886F4DF}"/>
    <cellStyle name="Cálculo 2 8 2 4 36" xfId="11632" xr:uid="{D0686DBF-C31C-416E-A16D-DAB2D07FA70F}"/>
    <cellStyle name="Cálculo 2 8 2 4 36 2" xfId="28887" xr:uid="{6EAAFB28-4844-4B10-907B-7600DABC75D4}"/>
    <cellStyle name="Cálculo 2 8 2 4 36 3" xfId="45909" xr:uid="{B2F166CC-6EB6-4703-AC2F-C6972710BB3F}"/>
    <cellStyle name="Cálculo 2 8 2 4 37" xfId="12195" xr:uid="{45B661DB-2004-4423-AA93-2959E193AA5E}"/>
    <cellStyle name="Cálculo 2 8 2 4 37 2" xfId="29450" xr:uid="{8120B6E2-ACBE-4810-A7E4-2882251645C6}"/>
    <cellStyle name="Cálculo 2 8 2 4 37 3" xfId="46320" xr:uid="{B2F1AB3E-297A-45AF-8BC5-8D1CC95D7AD0}"/>
    <cellStyle name="Cálculo 2 8 2 4 38" xfId="12662" xr:uid="{A2A83167-5695-47B3-8C5F-595E733A7662}"/>
    <cellStyle name="Cálculo 2 8 2 4 38 2" xfId="29917" xr:uid="{84E27957-21DC-4806-A072-6FF7487C8E25}"/>
    <cellStyle name="Cálculo 2 8 2 4 38 3" xfId="46787" xr:uid="{93173340-85FD-41A2-BE16-C6F33FB44564}"/>
    <cellStyle name="Cálculo 2 8 2 4 39" xfId="12972" xr:uid="{E546E986-6642-4AB3-95F7-AF0D11229611}"/>
    <cellStyle name="Cálculo 2 8 2 4 39 2" xfId="30227" xr:uid="{605F587E-528B-4E78-AD11-EB25DAE8AA95}"/>
    <cellStyle name="Cálculo 2 8 2 4 39 3" xfId="47097" xr:uid="{F6E167CD-5E98-4BA1-A0D6-3F6293821BEA}"/>
    <cellStyle name="Cálculo 2 8 2 4 4" xfId="1906" xr:uid="{4709C859-0459-42FF-A23C-C23FC2916461}"/>
    <cellStyle name="Cálculo 2 8 2 4 4 2" xfId="19161" xr:uid="{A9111903-DA53-4721-A4A8-1EC1ED83CA75}"/>
    <cellStyle name="Cálculo 2 8 2 4 4 3" xfId="36183" xr:uid="{DCC17401-4CDA-4A15-BD0C-50251634D917}"/>
    <cellStyle name="Cálculo 2 8 2 4 40" xfId="12726" xr:uid="{42B779CA-6A77-4A83-AA5F-91ED08364B24}"/>
    <cellStyle name="Cálculo 2 8 2 4 40 2" xfId="29981" xr:uid="{4A839CD1-A7CC-4203-966A-A40FBED48BD5}"/>
    <cellStyle name="Cálculo 2 8 2 4 40 3" xfId="46851" xr:uid="{B13577A8-765C-45C8-8A9E-D17EE6E74E88}"/>
    <cellStyle name="Cálculo 2 8 2 4 41" xfId="13117" xr:uid="{2E702AF9-64D9-4333-9443-2166D2EC4EB1}"/>
    <cellStyle name="Cálculo 2 8 2 4 41 2" xfId="30372" xr:uid="{48B722FC-831F-407D-B8C2-097BD471947A}"/>
    <cellStyle name="Cálculo 2 8 2 4 41 3" xfId="47242" xr:uid="{B9E22FD4-1E7A-42E7-87F3-C3A03B417A9A}"/>
    <cellStyle name="Cálculo 2 8 2 4 42" xfId="13912" xr:uid="{EF78BBBB-05A0-4A53-A848-F7F2555875E6}"/>
    <cellStyle name="Cálculo 2 8 2 4 42 2" xfId="31167" xr:uid="{719A9D23-5961-43D5-8B4B-EEBDF246FB40}"/>
    <cellStyle name="Cálculo 2 8 2 4 42 3" xfId="48037" xr:uid="{FF24B7EB-4F3D-4441-ABD2-7FAEEA97F2B3}"/>
    <cellStyle name="Cálculo 2 8 2 4 43" xfId="14222" xr:uid="{4BED4E9C-E11A-4123-917D-BB97040A979A}"/>
    <cellStyle name="Cálculo 2 8 2 4 43 2" xfId="31477" xr:uid="{7A28DC3E-FB2D-4874-A332-33F5FB51087A}"/>
    <cellStyle name="Cálculo 2 8 2 4 43 3" xfId="48347" xr:uid="{C697FE07-3337-45FE-95F7-5E3BFEB9ABFB}"/>
    <cellStyle name="Cálculo 2 8 2 4 44" xfId="13742" xr:uid="{D0C7E001-B1DC-4774-8B9E-3AB4E265F532}"/>
    <cellStyle name="Cálculo 2 8 2 4 44 2" xfId="30997" xr:uid="{145A2207-3E0A-430E-8245-B96903B241F9}"/>
    <cellStyle name="Cálculo 2 8 2 4 44 3" xfId="47867" xr:uid="{88DA79EC-7062-4539-BEFF-AC99D39730EC}"/>
    <cellStyle name="Cálculo 2 8 2 4 45" xfId="14850" xr:uid="{87A21F79-C498-4D6D-AA9A-ACE04F01E4F5}"/>
    <cellStyle name="Cálculo 2 8 2 4 45 2" xfId="32105" xr:uid="{E9F4B80C-0CF7-49B2-BB20-6E40BABEA9FB}"/>
    <cellStyle name="Cálculo 2 8 2 4 45 3" xfId="48975" xr:uid="{5391F48B-1238-4F64-95AC-C48679D17197}"/>
    <cellStyle name="Cálculo 2 8 2 4 46" xfId="15112" xr:uid="{65EB4CE2-7F18-4DD8-841F-B19AC7109DEC}"/>
    <cellStyle name="Cálculo 2 8 2 4 46 2" xfId="32367" xr:uid="{3C50BF61-288E-4FC4-AB53-CB48878B56F5}"/>
    <cellStyle name="Cálculo 2 8 2 4 46 3" xfId="49237" xr:uid="{12671E7F-B042-4A21-963F-841FD9B62F49}"/>
    <cellStyle name="Cálculo 2 8 2 4 47" xfId="15421" xr:uid="{938BACB6-4BFD-46DF-A292-A832FED80060}"/>
    <cellStyle name="Cálculo 2 8 2 4 47 2" xfId="32676" xr:uid="{219FFEF3-E297-430C-A831-C0F632745622}"/>
    <cellStyle name="Cálculo 2 8 2 4 47 3" xfId="49546" xr:uid="{EDEE9C9A-6A80-4A6A-A69D-31C7B59E86D2}"/>
    <cellStyle name="Cálculo 2 8 2 4 48" xfId="15726" xr:uid="{D4F69C2F-079C-4C4B-8AF2-6C37AB5786E5}"/>
    <cellStyle name="Cálculo 2 8 2 4 48 2" xfId="32981" xr:uid="{5A8A3F4C-4940-46A8-A4BA-804D3FCA0E5D}"/>
    <cellStyle name="Cálculo 2 8 2 4 48 3" xfId="49851" xr:uid="{6D604EE3-60F8-4AC0-ABC5-0EC00938C6DC}"/>
    <cellStyle name="Cálculo 2 8 2 4 49" xfId="16022" xr:uid="{62B72D5D-8AE1-44B5-A3AE-2A5BE58F6572}"/>
    <cellStyle name="Cálculo 2 8 2 4 49 2" xfId="33277" xr:uid="{7A1072D5-A506-4631-B41A-5160208F0CAC}"/>
    <cellStyle name="Cálculo 2 8 2 4 49 3" xfId="50147" xr:uid="{CD8BE162-9C15-4F31-8DD3-CE257775A246}"/>
    <cellStyle name="Cálculo 2 8 2 4 5" xfId="2219" xr:uid="{46F60C3F-E029-4F2E-828C-B852F07B4CB3}"/>
    <cellStyle name="Cálculo 2 8 2 4 5 2" xfId="19474" xr:uid="{64CEA6B6-93D6-4A2C-9834-CF5548A4612E}"/>
    <cellStyle name="Cálculo 2 8 2 4 5 3" xfId="36496" xr:uid="{8E1755BE-E042-4849-A081-FEB930E7EC6D}"/>
    <cellStyle name="Cálculo 2 8 2 4 50" xfId="16314" xr:uid="{794C028A-1ED5-433A-B7E3-E1370F6BEB81}"/>
    <cellStyle name="Cálculo 2 8 2 4 50 2" xfId="33569" xr:uid="{38F76F74-5DEB-4AD5-A052-48FEE4D0D910}"/>
    <cellStyle name="Cálculo 2 8 2 4 50 3" xfId="50439" xr:uid="{1163A834-798D-4FFA-908E-394B60AA8636}"/>
    <cellStyle name="Cálculo 2 8 2 4 51" xfId="16592" xr:uid="{E45914C2-D05F-45DA-AF9C-33424B793B7D}"/>
    <cellStyle name="Cálculo 2 8 2 4 51 2" xfId="33847" xr:uid="{5783CF31-126B-4621-B854-19459FDD51A9}"/>
    <cellStyle name="Cálculo 2 8 2 4 51 3" xfId="50717" xr:uid="{30CBF9CF-BAF8-42AB-88F5-6949C57C7DE0}"/>
    <cellStyle name="Cálculo 2 8 2 4 52" xfId="16860" xr:uid="{8381C4B6-B621-460D-A971-D3EB3B7E6518}"/>
    <cellStyle name="Cálculo 2 8 2 4 52 2" xfId="34115" xr:uid="{DBC90980-0764-4AF3-9B88-74F253A9DFE7}"/>
    <cellStyle name="Cálculo 2 8 2 4 52 3" xfId="50985" xr:uid="{1C5440B7-583E-46BC-B61D-3672BD87056B}"/>
    <cellStyle name="Cálculo 2 8 2 4 53" xfId="17112" xr:uid="{FC7D7BE1-96B3-41FC-9999-78B16D2FE21E}"/>
    <cellStyle name="Cálculo 2 8 2 4 53 2" xfId="34367" xr:uid="{5195E009-9E10-4188-A087-5A1EFF11A803}"/>
    <cellStyle name="Cálculo 2 8 2 4 53 3" xfId="51237" xr:uid="{AB641B86-D4DF-4DFC-B626-E221DB723688}"/>
    <cellStyle name="Cálculo 2 8 2 4 54" xfId="17349" xr:uid="{6988E6CC-12FF-4120-BDBD-D02AD86C3D3F}"/>
    <cellStyle name="Cálculo 2 8 2 4 54 2" xfId="34604" xr:uid="{1C6D6FE1-DB74-4279-BE05-BA9E8E22B2F7}"/>
    <cellStyle name="Cálculo 2 8 2 4 54 3" xfId="51474" xr:uid="{03BA5514-7614-4D7F-ABAC-B659CCD06987}"/>
    <cellStyle name="Cálculo 2 8 2 4 55" xfId="18055" xr:uid="{BA506987-2031-41D8-A00A-1703CA2D9920}"/>
    <cellStyle name="Cálculo 2 8 2 4 56" xfId="35077" xr:uid="{A8423F14-03DF-44D4-A159-703049E4F594}"/>
    <cellStyle name="Cálculo 2 8 2 4 6" xfId="2529" xr:uid="{28C3A7F1-E6D9-45CF-B85D-0ABAF3D3DDF1}"/>
    <cellStyle name="Cálculo 2 8 2 4 6 2" xfId="19784" xr:uid="{38184C44-95C2-4321-8724-BE8F8D1066FD}"/>
    <cellStyle name="Cálculo 2 8 2 4 6 3" xfId="36806" xr:uid="{63984A0E-EDB7-4D29-9FDF-D0391E7C59AF}"/>
    <cellStyle name="Cálculo 2 8 2 4 7" xfId="2838" xr:uid="{75592BFD-F745-49BC-9238-3D84D135B77C}"/>
    <cellStyle name="Cálculo 2 8 2 4 7 2" xfId="20093" xr:uid="{4ADCC4E5-B6B7-4665-AA19-2B139045C43E}"/>
    <cellStyle name="Cálculo 2 8 2 4 7 3" xfId="37115" xr:uid="{EB0A3DE9-110B-4B2A-82D9-D4A5363B016E}"/>
    <cellStyle name="Cálculo 2 8 2 4 8" xfId="3144" xr:uid="{6705982B-E2CE-4564-9430-0123FA5D7A63}"/>
    <cellStyle name="Cálculo 2 8 2 4 8 2" xfId="20399" xr:uid="{FBE3548A-7831-4DF6-88B2-AA06759AC651}"/>
    <cellStyle name="Cálculo 2 8 2 4 8 3" xfId="37421" xr:uid="{E29D0C37-29BE-4B77-B5EC-C23936A73AD4}"/>
    <cellStyle name="Cálculo 2 8 2 4 9" xfId="3454" xr:uid="{D94F6609-FBFB-4892-9224-4AED175DA725}"/>
    <cellStyle name="Cálculo 2 8 2 4 9 2" xfId="20709" xr:uid="{157B3011-9D54-4A12-989B-3D797F3DD906}"/>
    <cellStyle name="Cálculo 2 8 2 4 9 3" xfId="37731" xr:uid="{13D9BE43-0165-42F7-9624-061864D1F431}"/>
    <cellStyle name="Cálculo 2 8 2 40" xfId="10608" xr:uid="{E655E590-6C14-4326-8F58-4511DE21687B}"/>
    <cellStyle name="Cálculo 2 8 2 40 2" xfId="27863" xr:uid="{91C587F6-6FEA-4A48-B004-3C45BFBDC32C}"/>
    <cellStyle name="Cálculo 2 8 2 40 3" xfId="44885" xr:uid="{418E832C-0AB4-47F5-B732-96B646F4C581}"/>
    <cellStyle name="Cálculo 2 8 2 41" xfId="11881" xr:uid="{16347714-AB2D-425B-9229-0BBBF5036BF7}"/>
    <cellStyle name="Cálculo 2 8 2 41 2" xfId="29136" xr:uid="{67CD222A-420A-4D18-A292-1755A9109768}"/>
    <cellStyle name="Cálculo 2 8 2 41 3" xfId="46085" xr:uid="{84004FC3-7E94-4F8D-AF21-70BCD1239486}"/>
    <cellStyle name="Cálculo 2 8 2 42" xfId="12348" xr:uid="{0D14D4DE-DAD4-4BB6-9D48-6BE83ADE1A2B}"/>
    <cellStyle name="Cálculo 2 8 2 42 2" xfId="29603" xr:uid="{C7D60BBA-D93A-4DD3-9108-D7487DF1A57A}"/>
    <cellStyle name="Cálculo 2 8 2 42 3" xfId="46473" xr:uid="{F35E9B80-A187-4536-914F-F42D93F669E4}"/>
    <cellStyle name="Cálculo 2 8 2 43" xfId="11720" xr:uid="{C026C2F3-C0AA-49B7-B15F-5C5982352A9D}"/>
    <cellStyle name="Cálculo 2 8 2 43 2" xfId="28975" xr:uid="{F818F439-E00C-427C-B0D2-ABF59FB13E69}"/>
    <cellStyle name="Cálculo 2 8 2 43 3" xfId="45987" xr:uid="{9FE127BC-CCE0-4B5C-8D3C-6A82161F0BC5}"/>
    <cellStyle name="Cálculo 2 8 2 44" xfId="12357" xr:uid="{83BB87CE-B67A-4C09-8D30-06D877DB31AE}"/>
    <cellStyle name="Cálculo 2 8 2 44 2" xfId="29612" xr:uid="{82DD75D8-D2EB-4973-81D7-49FDC8D8B63D}"/>
    <cellStyle name="Cálculo 2 8 2 44 3" xfId="46482" xr:uid="{D3F538B9-1858-47D6-B248-1BE05AD317CF}"/>
    <cellStyle name="Cálculo 2 8 2 45" xfId="13515" xr:uid="{5A787D3D-BDD0-4985-AF72-D142D49C2249}"/>
    <cellStyle name="Cálculo 2 8 2 45 2" xfId="30770" xr:uid="{FEFCB20A-F088-47E9-B390-79DD43728DAD}"/>
    <cellStyle name="Cálculo 2 8 2 45 3" xfId="47640" xr:uid="{C76571B7-81F1-42CA-A7AA-C6A51E162F43}"/>
    <cellStyle name="Cálculo 2 8 2 46" xfId="12450" xr:uid="{A2497A0E-468B-4970-9243-0C919A13F5BD}"/>
    <cellStyle name="Cálculo 2 8 2 46 2" xfId="29705" xr:uid="{3E383FDE-01E6-44C6-A23A-8ECC20010E80}"/>
    <cellStyle name="Cálculo 2 8 2 46 3" xfId="46575" xr:uid="{89B7A3E5-6A59-43ED-867C-A60C38504CA8}"/>
    <cellStyle name="Cálculo 2 8 2 47" xfId="13394" xr:uid="{0F795E64-AF30-4ED0-B0DF-297B0CFCAD96}"/>
    <cellStyle name="Cálculo 2 8 2 47 2" xfId="30649" xr:uid="{D1E8459B-9819-4B83-812C-7172DA504E82}"/>
    <cellStyle name="Cálculo 2 8 2 47 3" xfId="47519" xr:uid="{3849BB63-182D-4984-8F87-BCA6B07B6866}"/>
    <cellStyle name="Cálculo 2 8 2 48" xfId="14448" xr:uid="{9442FCF7-4FE1-4CCB-9687-384798A7991A}"/>
    <cellStyle name="Cálculo 2 8 2 48 2" xfId="31703" xr:uid="{3898F48F-EB36-448C-9F58-5E8D1CF4D33A}"/>
    <cellStyle name="Cálculo 2 8 2 48 3" xfId="48573" xr:uid="{F3CDD298-833F-47E3-9549-5AFB87C7457D}"/>
    <cellStyle name="Cálculo 2 8 2 49" xfId="13318" xr:uid="{E9A954B5-D359-4062-9350-F2E0E41B1AF6}"/>
    <cellStyle name="Cálculo 2 8 2 49 2" xfId="30573" xr:uid="{F6C7CAD5-7C2E-4B15-A95B-C432236E9ABE}"/>
    <cellStyle name="Cálculo 2 8 2 49 3" xfId="47443" xr:uid="{B60F0468-EF39-43FF-9A28-C129D81509D1}"/>
    <cellStyle name="Cálculo 2 8 2 5" xfId="486" xr:uid="{23A2BE4D-C410-4D32-B12E-BBB7313784AB}"/>
    <cellStyle name="Cálculo 2 8 2 5 2" xfId="17741" xr:uid="{9DDBABE0-F3C5-4B39-948C-2648B5262FAD}"/>
    <cellStyle name="Cálculo 2 8 2 5 3" xfId="34842" xr:uid="{283D2775-C36E-46F1-9C5F-C9F4586995A6}"/>
    <cellStyle name="Cálculo 2 8 2 50" xfId="13128" xr:uid="{1D0ADE84-B150-4C8E-8430-9B2F7C97FF27}"/>
    <cellStyle name="Cálculo 2 8 2 50 2" xfId="30383" xr:uid="{523D2C15-7D85-4CE7-8A1E-0788B4DD9363}"/>
    <cellStyle name="Cálculo 2 8 2 50 3" xfId="47253" xr:uid="{B0213EB2-95F9-47DC-B534-33627E3F77DD}"/>
    <cellStyle name="Cálculo 2 8 2 51" xfId="14682" xr:uid="{5D37745C-EE01-450F-8724-48A86E978B85}"/>
    <cellStyle name="Cálculo 2 8 2 51 2" xfId="31937" xr:uid="{DEBCFFB8-6D78-4F57-8A04-B6F7140CAA16}"/>
    <cellStyle name="Cálculo 2 8 2 51 3" xfId="48807" xr:uid="{1A860AB2-354B-4835-A3AC-7C51F08BC225}"/>
    <cellStyle name="Cálculo 2 8 2 52" xfId="14568" xr:uid="{5D3DC312-F908-4652-855D-2BAAC5F7BAEC}"/>
    <cellStyle name="Cálculo 2 8 2 52 2" xfId="31823" xr:uid="{F3F5F707-F2F6-4A14-8B9A-02C3908E47E5}"/>
    <cellStyle name="Cálculo 2 8 2 52 3" xfId="48693" xr:uid="{DB6868BB-5736-47F6-AC18-F3FE5C8236BF}"/>
    <cellStyle name="Cálculo 2 8 2 53" xfId="15171" xr:uid="{DF42EC31-AD41-4431-8C2E-2C221EAB92F9}"/>
    <cellStyle name="Cálculo 2 8 2 53 2" xfId="32426" xr:uid="{0F1A0124-2C0A-443E-B000-53582D7AC113}"/>
    <cellStyle name="Cálculo 2 8 2 53 3" xfId="49296" xr:uid="{5E79D5AB-7C96-48CE-8260-DC125B58E98F}"/>
    <cellStyle name="Cálculo 2 8 2 54" xfId="15296" xr:uid="{1BCD7C89-957F-4693-947F-D04183404891}"/>
    <cellStyle name="Cálculo 2 8 2 54 2" xfId="32551" xr:uid="{D0F40427-F0F6-4F03-88DC-69A090C4C630}"/>
    <cellStyle name="Cálculo 2 8 2 54 3" xfId="49421" xr:uid="{FC5FB060-F4E8-449A-9725-C381829AB734}"/>
    <cellStyle name="Cálculo 2 8 2 55" xfId="15527" xr:uid="{367CEC56-2FF1-4376-A9E8-7A8A68508E68}"/>
    <cellStyle name="Cálculo 2 8 2 55 2" xfId="32782" xr:uid="{79BD1280-6514-4175-81FC-D6F589C83944}"/>
    <cellStyle name="Cálculo 2 8 2 55 3" xfId="49652" xr:uid="{319FE0D7-D4D6-4868-BADB-5912E611D927}"/>
    <cellStyle name="Cálculo 2 8 2 56" xfId="15825" xr:uid="{4C7DDA7D-B9CF-4FF2-A389-C592047D692F}"/>
    <cellStyle name="Cálculo 2 8 2 56 2" xfId="33080" xr:uid="{7D771FBA-83C3-451A-BCE1-2E60F9DC80EC}"/>
    <cellStyle name="Cálculo 2 8 2 56 3" xfId="49950" xr:uid="{13EEBCE9-7994-421E-BFAD-78A638110F6C}"/>
    <cellStyle name="Cálculo 2 8 2 57" xfId="16120" xr:uid="{CC11DB5D-7481-497B-B9F7-E6C845161936}"/>
    <cellStyle name="Cálculo 2 8 2 57 2" xfId="33375" xr:uid="{9039CB11-9ED6-445B-8315-81CFC78BB2AC}"/>
    <cellStyle name="Cálculo 2 8 2 57 3" xfId="50245" xr:uid="{04EA7928-0752-414F-8EFB-6BE6E03C065A}"/>
    <cellStyle name="Cálculo 2 8 2 58" xfId="15849" xr:uid="{98A465F8-2734-4BE6-AA9B-F27A5C2ADB76}"/>
    <cellStyle name="Cálculo 2 8 2 58 2" xfId="33104" xr:uid="{FDB54F17-9FD2-4B71-904F-7AA715433499}"/>
    <cellStyle name="Cálculo 2 8 2 58 3" xfId="49974" xr:uid="{30C972BF-9C63-40A2-8709-CD79FCBF7B57}"/>
    <cellStyle name="Cálculo 2 8 2 59" xfId="17503" xr:uid="{EE4B0AB7-EB46-457C-8682-077EE20668E4}"/>
    <cellStyle name="Cálculo 2 8 2 6" xfId="945" xr:uid="{D7A2C967-C5AD-4A43-82B7-03B8AD60AD62}"/>
    <cellStyle name="Cálculo 2 8 2 6 2" xfId="18200" xr:uid="{CA80767C-411A-45B7-81CF-EDA69710A6BF}"/>
    <cellStyle name="Cálculo 2 8 2 6 3" xfId="35222" xr:uid="{5A9EAB1E-4C45-4A17-8C48-A5C55D587B7C}"/>
    <cellStyle name="Cálculo 2 8 2 60" xfId="34680" xr:uid="{D0AD5072-5585-4CEA-8C0D-88A3DA8CB311}"/>
    <cellStyle name="Cálculo 2 8 2 7" xfId="359" xr:uid="{795DDF9F-C0B7-4852-A2FA-3752CAE54F47}"/>
    <cellStyle name="Cálculo 2 8 2 7 2" xfId="17614" xr:uid="{3CF0EADE-3DE2-4CB1-93FE-3F2A6DC1A344}"/>
    <cellStyle name="Cálculo 2 8 2 7 3" xfId="34771" xr:uid="{B5757578-6C63-4522-BB71-6EC7907100CE}"/>
    <cellStyle name="Cálculo 2 8 2 8" xfId="1592" xr:uid="{3CA05068-A851-40B4-B5F8-8C2BF7D4E6C7}"/>
    <cellStyle name="Cálculo 2 8 2 8 2" xfId="18847" xr:uid="{820BF379-A03D-4744-9087-3D838DADB413}"/>
    <cellStyle name="Cálculo 2 8 2 8 3" xfId="35869" xr:uid="{F43AA7EF-4385-4962-A5B4-D4C2C95BD995}"/>
    <cellStyle name="Cálculo 2 8 2 9" xfId="276" xr:uid="{D41BF91D-D0B8-404C-B4E8-2DBD99F4808C}"/>
    <cellStyle name="Cálculo 2 8 2 9 2" xfId="17531" xr:uid="{FB18B4EE-569F-4402-970B-B6ACCB05916A}"/>
    <cellStyle name="Cálculo 2 8 2 9 3" xfId="34700" xr:uid="{E8163447-4328-408F-A582-9EC3AA8030D8}"/>
    <cellStyle name="Cálculo 2 8 20" xfId="4526" xr:uid="{50527B21-FF7E-4F33-950B-70E6062E8419}"/>
    <cellStyle name="Cálculo 2 8 20 2" xfId="21781" xr:uid="{4DA4E5C3-6185-4E1A-BF3E-86685215D815}"/>
    <cellStyle name="Cálculo 2 8 20 3" xfId="38803" xr:uid="{49E38713-B766-40CF-99E1-79AB3BE8A861}"/>
    <cellStyle name="Cálculo 2 8 21" xfId="4724" xr:uid="{C0584636-5DF2-42FB-BB21-374F0FD78F73}"/>
    <cellStyle name="Cálculo 2 8 21 2" xfId="21979" xr:uid="{F0E2129B-DEB8-4B9C-B2A7-245832AB54ED}"/>
    <cellStyle name="Cálculo 2 8 21 3" xfId="39001" xr:uid="{DFEF7C3E-0CC0-4582-A1B7-0CC890CD727D}"/>
    <cellStyle name="Cálculo 2 8 22" xfId="5069" xr:uid="{1A92D0F5-852C-4119-B544-6596C8A1C472}"/>
    <cellStyle name="Cálculo 2 8 22 2" xfId="22324" xr:uid="{0B318D43-D4B7-4F16-A3A8-2A9F79815371}"/>
    <cellStyle name="Cálculo 2 8 22 3" xfId="39346" xr:uid="{1B99A484-8186-4F84-988D-C8A92A567549}"/>
    <cellStyle name="Cálculo 2 8 23" xfId="4472" xr:uid="{81E0130A-326C-438A-9770-F636DE375AB4}"/>
    <cellStyle name="Cálculo 2 8 23 2" xfId="21727" xr:uid="{034E8411-7204-4093-A52B-8B82F10156B6}"/>
    <cellStyle name="Cálculo 2 8 23 3" xfId="38749" xr:uid="{F5C7DABB-D0C6-4FD5-92BC-0C23B143C555}"/>
    <cellStyle name="Cálculo 2 8 24" xfId="5502" xr:uid="{61486BCA-021B-4672-952D-F1EED208B07A}"/>
    <cellStyle name="Cálculo 2 8 24 2" xfId="22757" xr:uid="{A5E75FC6-1D02-4587-AF2A-714FB2629D0D}"/>
    <cellStyle name="Cálculo 2 8 24 3" xfId="39779" xr:uid="{861A3B57-39A6-422F-BBE9-52E9B3F3D30B}"/>
    <cellStyle name="Cálculo 2 8 25" xfId="5747" xr:uid="{284A0309-D7AF-400E-B9BB-91EFE562CD60}"/>
    <cellStyle name="Cálculo 2 8 25 2" xfId="23002" xr:uid="{BF978FAC-9BAB-449B-99F9-3999C89F9C2B}"/>
    <cellStyle name="Cálculo 2 8 25 3" xfId="40024" xr:uid="{98ECCD21-E96B-4D17-9A06-E39582EB52AD}"/>
    <cellStyle name="Cálculo 2 8 26" xfId="6712" xr:uid="{CBE174F2-ABC8-476E-8D79-9C92289081AE}"/>
    <cellStyle name="Cálculo 2 8 26 2" xfId="23967" xr:uid="{0F65A69D-6EB7-403D-8602-EFBCBF40212B}"/>
    <cellStyle name="Cálculo 2 8 26 3" xfId="40989" xr:uid="{8C1C9600-3BEE-41B5-96CB-75404588E602}"/>
    <cellStyle name="Cálculo 2 8 27" xfId="5892" xr:uid="{18609907-2962-468E-8A5C-B912B07C6474}"/>
    <cellStyle name="Cálculo 2 8 27 2" xfId="23147" xr:uid="{F9EACD22-AB7E-48A4-9BD5-8DE10D557EEA}"/>
    <cellStyle name="Cálculo 2 8 27 3" xfId="40169" xr:uid="{D6FBAC53-D343-45E2-822B-763CA797E7C4}"/>
    <cellStyle name="Cálculo 2 8 28" xfId="7074" xr:uid="{C6C06C87-6BB1-4FAA-A2AC-4ADB1ABD77E5}"/>
    <cellStyle name="Cálculo 2 8 28 2" xfId="24329" xr:uid="{F21E3128-E133-4CDA-A38E-D1DDD8BBC6D2}"/>
    <cellStyle name="Cálculo 2 8 28 3" xfId="41351" xr:uid="{8E13CC6B-EFBD-4A83-8BA1-60BB98D092AC}"/>
    <cellStyle name="Cálculo 2 8 29" xfId="7384" xr:uid="{8A905F80-85C6-473A-9307-012AC481432D}"/>
    <cellStyle name="Cálculo 2 8 29 2" xfId="24639" xr:uid="{35C48EA0-1F66-4B13-B0BE-D05A7E75C55A}"/>
    <cellStyle name="Cálculo 2 8 29 3" xfId="41661" xr:uid="{103F652F-201E-4488-839A-7C6CDFA910E5}"/>
    <cellStyle name="Cálculo 2 8 3" xfId="596" xr:uid="{F76FF15F-CC16-4515-AECB-E412E2106C3C}"/>
    <cellStyle name="Cálculo 2 8 3 10" xfId="3560" xr:uid="{B78896D3-ED55-4E34-BE7E-DA3AB78C0CE4}"/>
    <cellStyle name="Cálculo 2 8 3 10 2" xfId="20815" xr:uid="{3A9CB52C-C333-4D51-BC56-D8CA4896E283}"/>
    <cellStyle name="Cálculo 2 8 3 10 3" xfId="37837" xr:uid="{E9867685-A64B-4E66-8A0A-D741BFFD16A9}"/>
    <cellStyle name="Cálculo 2 8 3 11" xfId="3866" xr:uid="{89A8BBB6-3FA0-4850-99AD-92ACDF0D352D}"/>
    <cellStyle name="Cálculo 2 8 3 11 2" xfId="21121" xr:uid="{4DA7F01B-E86D-4BE3-BEAD-A4D88578F521}"/>
    <cellStyle name="Cálculo 2 8 3 11 3" xfId="38143" xr:uid="{0EEF7CF3-8686-402D-BD3A-85A022F82EA3}"/>
    <cellStyle name="Cálculo 2 8 3 12" xfId="4170" xr:uid="{ADB30A10-6022-40D2-AAD8-1F6FFDAB7DD9}"/>
    <cellStyle name="Cálculo 2 8 3 12 2" xfId="21425" xr:uid="{983DF608-E932-465E-8EE3-71FB3D6DDB1D}"/>
    <cellStyle name="Cálculo 2 8 3 12 3" xfId="38447" xr:uid="{7C172EA5-D7BD-4D02-ACCE-A5F4BD6799D5}"/>
    <cellStyle name="Cálculo 2 8 3 13" xfId="4471" xr:uid="{663043A7-6DE5-4BB9-BF08-8DCCFB326278}"/>
    <cellStyle name="Cálculo 2 8 3 13 2" xfId="21726" xr:uid="{8F9B5930-549E-48F6-A4CE-4B00DB55FC70}"/>
    <cellStyle name="Cálculo 2 8 3 13 3" xfId="38748" xr:uid="{B359062B-7D5A-4587-91DA-D7F1D0AFB265}"/>
    <cellStyle name="Cálculo 2 8 3 14" xfId="4769" xr:uid="{9A43FDD2-3C2E-4D25-80A5-3D559FF2247F}"/>
    <cellStyle name="Cálculo 2 8 3 14 2" xfId="22024" xr:uid="{43733642-8D0D-4D44-AB1C-EEA5D23BC445}"/>
    <cellStyle name="Cálculo 2 8 3 14 3" xfId="39046" xr:uid="{8BB14319-0303-4349-96B4-8CE223E3282E}"/>
    <cellStyle name="Cálculo 2 8 3 15" xfId="5061" xr:uid="{512BA7A8-FBD2-44C4-93AF-6292BC13820C}"/>
    <cellStyle name="Cálculo 2 8 3 15 2" xfId="22316" xr:uid="{9F3F0EAE-C1D3-417F-954E-39325B45499D}"/>
    <cellStyle name="Cálculo 2 8 3 15 3" xfId="39338" xr:uid="{7142870A-6C3B-4A8A-BF78-E6D1ADB1AA90}"/>
    <cellStyle name="Cálculo 2 8 3 16" xfId="5432" xr:uid="{DFB67FAE-72E7-42AB-AD2A-022DC4323A15}"/>
    <cellStyle name="Cálculo 2 8 3 16 2" xfId="22687" xr:uid="{7DFA191B-672B-431D-8AA3-09686D066418}"/>
    <cellStyle name="Cálculo 2 8 3 16 3" xfId="39709" xr:uid="{B44613E5-8273-4226-8A53-950C1E6C95E1}"/>
    <cellStyle name="Cálculo 2 8 3 17" xfId="5273" xr:uid="{CECD0EFB-8865-443E-840B-C01ADC1203D6}"/>
    <cellStyle name="Cálculo 2 8 3 17 2" xfId="22528" xr:uid="{F2DD2070-576D-4F61-AA68-885586129025}"/>
    <cellStyle name="Cálculo 2 8 3 17 3" xfId="39550" xr:uid="{69CC80B9-4163-49FB-B79D-79F1CBEAD68C}"/>
    <cellStyle name="Cálculo 2 8 3 18" xfId="6063" xr:uid="{112FCB4A-35E0-46A8-B245-FACEF1BB3C06}"/>
    <cellStyle name="Cálculo 2 8 3 18 2" xfId="23318" xr:uid="{1B1F6D73-21C7-40DB-9A05-2DCBDA16E22B}"/>
    <cellStyle name="Cálculo 2 8 3 18 3" xfId="40340" xr:uid="{A2B0D6C2-21EF-478B-BEFF-9FE2F0C44E76}"/>
    <cellStyle name="Cálculo 2 8 3 19" xfId="6378" xr:uid="{44F1F158-104C-467C-ADFB-9D6FCF4A04FA}"/>
    <cellStyle name="Cálculo 2 8 3 19 2" xfId="23633" xr:uid="{19DE406E-4247-4800-8D51-B7725C0794DE}"/>
    <cellStyle name="Cálculo 2 8 3 19 3" xfId="40655" xr:uid="{9BA5B73B-118C-477B-BB7E-904F2E040E6C}"/>
    <cellStyle name="Cálculo 2 8 3 2" xfId="1051" xr:uid="{B67190F2-0972-4472-B7A7-40D3CE0A83FA}"/>
    <cellStyle name="Cálculo 2 8 3 2 2" xfId="18306" xr:uid="{0EF0BE9E-3AA1-4956-9A82-B1C35B2E0894}"/>
    <cellStyle name="Cálculo 2 8 3 2 3" xfId="35328" xr:uid="{D6DC124B-A658-499E-98FC-8598E8D18069}"/>
    <cellStyle name="Cálculo 2 8 3 20" xfId="6693" xr:uid="{E9076DCA-4EF2-4875-8746-74C24638972B}"/>
    <cellStyle name="Cálculo 2 8 3 20 2" xfId="23948" xr:uid="{1F55FE2E-865D-4ECE-A70A-5E70068048F6}"/>
    <cellStyle name="Cálculo 2 8 3 20 3" xfId="40970" xr:uid="{45C711C4-D88C-43D7-8C9D-68FA6122EE2D}"/>
    <cellStyle name="Cálculo 2 8 3 21" xfId="7005" xr:uid="{70EE02CC-1F45-4CBF-B789-E942B23BB154}"/>
    <cellStyle name="Cálculo 2 8 3 21 2" xfId="24260" xr:uid="{A87C6A03-FDE2-4940-B75B-B4AE6D1055E4}"/>
    <cellStyle name="Cálculo 2 8 3 21 3" xfId="41282" xr:uid="{9D28278F-0960-4795-AE36-CE2A2E9A9B79}"/>
    <cellStyle name="Cálculo 2 8 3 22" xfId="7314" xr:uid="{39249D06-7A78-4AC2-A39F-EF345A2D2067}"/>
    <cellStyle name="Cálculo 2 8 3 22 2" xfId="24569" xr:uid="{2A364F0B-5615-4D37-94C9-6BAC9C0AE84D}"/>
    <cellStyle name="Cálculo 2 8 3 22 3" xfId="41591" xr:uid="{55842BF4-A3D1-45CD-A3B2-CFBE3F7972C0}"/>
    <cellStyle name="Cálculo 2 8 3 23" xfId="7624" xr:uid="{9624D406-4E3A-49FC-AEEE-2A28FDE16D7B}"/>
    <cellStyle name="Cálculo 2 8 3 23 2" xfId="24879" xr:uid="{B74431DC-44D1-4ABC-93F1-165255342782}"/>
    <cellStyle name="Cálculo 2 8 3 23 3" xfId="41901" xr:uid="{60B77B83-61DF-4D5A-9272-31A6E32F6CA1}"/>
    <cellStyle name="Cálculo 2 8 3 24" xfId="7934" xr:uid="{4A893EEE-8E7A-49BD-B1B0-8B572574C704}"/>
    <cellStyle name="Cálculo 2 8 3 24 2" xfId="25189" xr:uid="{2798C103-7642-4427-BE80-C32F6CE2FDCE}"/>
    <cellStyle name="Cálculo 2 8 3 24 3" xfId="42211" xr:uid="{D7116AFD-A4D8-4035-A0BA-FE3F1B645519}"/>
    <cellStyle name="Cálculo 2 8 3 25" xfId="8247" xr:uid="{053AFE4A-C587-445E-8D8D-FA79FA414985}"/>
    <cellStyle name="Cálculo 2 8 3 25 2" xfId="25502" xr:uid="{356A2ED9-EE84-4CCF-8C25-9C2FFE502962}"/>
    <cellStyle name="Cálculo 2 8 3 25 3" xfId="42524" xr:uid="{C6E33FE8-7BBE-450E-83BD-A8A89627DF58}"/>
    <cellStyle name="Cálculo 2 8 3 26" xfId="8557" xr:uid="{A3F02909-4918-4D05-B4F7-2986794BDFD1}"/>
    <cellStyle name="Cálculo 2 8 3 26 2" xfId="25812" xr:uid="{74435B3E-B16D-4F76-A346-57C6C0AA441F}"/>
    <cellStyle name="Cálculo 2 8 3 26 3" xfId="42834" xr:uid="{9F793B1F-1CCF-4A2D-81F1-6EA59F266A01}"/>
    <cellStyle name="Cálculo 2 8 3 27" xfId="8865" xr:uid="{6673788A-BF36-4FDE-BCAB-20FDA82963ED}"/>
    <cellStyle name="Cálculo 2 8 3 27 2" xfId="26120" xr:uid="{6C427DAE-C0D7-4AFC-8BA6-4754E3D2C75E}"/>
    <cellStyle name="Cálculo 2 8 3 27 3" xfId="43142" xr:uid="{E2C1A1D1-7C63-4073-B3D2-51811A7B80CC}"/>
    <cellStyle name="Cálculo 2 8 3 28" xfId="9155" xr:uid="{EC76954F-C04C-47C4-A692-37B2F2CA8138}"/>
    <cellStyle name="Cálculo 2 8 3 28 2" xfId="26410" xr:uid="{A921E73B-BFF8-42D2-8D4C-924A08D364A0}"/>
    <cellStyle name="Cálculo 2 8 3 28 3" xfId="43432" xr:uid="{580742D7-F4E6-4892-833A-1A08A8706574}"/>
    <cellStyle name="Cálculo 2 8 3 29" xfId="9489" xr:uid="{F35E9F71-6403-4B10-9BD7-070C5D6DB760}"/>
    <cellStyle name="Cálculo 2 8 3 29 2" xfId="26744" xr:uid="{746EE1E5-D4D2-43AF-B122-7F3CB150756B}"/>
    <cellStyle name="Cálculo 2 8 3 29 3" xfId="43766" xr:uid="{F44C02CC-335D-4BB0-A2C7-2C683832F2AD}"/>
    <cellStyle name="Cálculo 2 8 3 3" xfId="1349" xr:uid="{7895555B-E0B7-4583-87D1-760D6136E544}"/>
    <cellStyle name="Cálculo 2 8 3 3 2" xfId="18604" xr:uid="{720CEBC6-38BA-4876-925E-32110658A190}"/>
    <cellStyle name="Cálculo 2 8 3 3 3" xfId="35626" xr:uid="{098E083C-C7F5-409B-8E0F-15D9A12D06F8}"/>
    <cellStyle name="Cálculo 2 8 3 30" xfId="9788" xr:uid="{7C25D4E7-6EDA-4A54-ACEA-E2F5AD833F1D}"/>
    <cellStyle name="Cálculo 2 8 3 30 2" xfId="27043" xr:uid="{15DE4D8A-31C9-4B4D-BE18-6894814A4028}"/>
    <cellStyle name="Cálculo 2 8 3 30 3" xfId="44065" xr:uid="{C64DCC44-E72F-497E-8C84-8F36D954B419}"/>
    <cellStyle name="Cálculo 2 8 3 31" xfId="10086" xr:uid="{41A1506C-A837-4639-B544-99D33BAA5F54}"/>
    <cellStyle name="Cálculo 2 8 3 31 2" xfId="27341" xr:uid="{0BC7F478-129C-4C7B-B0D2-236D70B2A972}"/>
    <cellStyle name="Cálculo 2 8 3 31 3" xfId="44363" xr:uid="{23518D87-943B-4C3D-9924-85D024FA5195}"/>
    <cellStyle name="Cálculo 2 8 3 32" xfId="10380" xr:uid="{74B74C08-366C-4F02-BF11-410885B33BF3}"/>
    <cellStyle name="Cálculo 2 8 3 32 2" xfId="27635" xr:uid="{7FD10ACB-1051-4D36-9F5B-09638BDAFBE2}"/>
    <cellStyle name="Cálculo 2 8 3 32 3" xfId="44657" xr:uid="{FB996829-1838-45E3-9EA8-7A9EAEB603CA}"/>
    <cellStyle name="Cálculo 2 8 3 33" xfId="10671" xr:uid="{96BA7FF1-06B1-43CC-BE66-81E973E3387A}"/>
    <cellStyle name="Cálculo 2 8 3 33 2" xfId="27926" xr:uid="{69E8D8B2-E49A-4117-88E4-D3A19E2D52DC}"/>
    <cellStyle name="Cálculo 2 8 3 33 3" xfId="44948" xr:uid="{A9327B4E-225F-4BAD-A694-48ED1E7508EC}"/>
    <cellStyle name="Cálculo 2 8 3 34" xfId="10955" xr:uid="{9C21B6D9-3ED8-4DBD-B301-B69AF284B7A0}"/>
    <cellStyle name="Cálculo 2 8 3 34 2" xfId="28210" xr:uid="{89CBC539-9D94-4D63-B79F-784A9BB59C69}"/>
    <cellStyle name="Cálculo 2 8 3 34 3" xfId="45232" xr:uid="{B8856B66-930D-4B6B-80AB-56633A5FF0B1}"/>
    <cellStyle name="Cálculo 2 8 3 35" xfId="11221" xr:uid="{BAAA75D0-9F99-4C54-B3E5-34848D33F86E}"/>
    <cellStyle name="Cálculo 2 8 3 35 2" xfId="28476" xr:uid="{8914940D-1C9B-4857-8C85-CDE6C49E2D8F}"/>
    <cellStyle name="Cálculo 2 8 3 35 3" xfId="45498" xr:uid="{664B500B-B3CA-4FC1-895B-763ED1280325}"/>
    <cellStyle name="Cálculo 2 8 3 36" xfId="11469" xr:uid="{FA5343BB-F461-43E9-A50E-514B8A47D0D3}"/>
    <cellStyle name="Cálculo 2 8 3 36 2" xfId="28724" xr:uid="{CC6E3EE8-EBAD-4632-8BD4-878FBAD3DAB3}"/>
    <cellStyle name="Cálculo 2 8 3 36 3" xfId="45746" xr:uid="{C7C47356-705A-4952-BA67-3594A5213378}"/>
    <cellStyle name="Cálculo 2 8 3 37" xfId="11991" xr:uid="{CC15D9FB-E601-42BB-8592-F09FD4DEDD27}"/>
    <cellStyle name="Cálculo 2 8 3 37 2" xfId="29246" xr:uid="{B249791E-02F8-47E7-A23C-6625465BFBA2}"/>
    <cellStyle name="Cálculo 2 8 3 37 3" xfId="46157" xr:uid="{C39507A7-9B60-4932-B379-A4A6CED6E8BB}"/>
    <cellStyle name="Cálculo 2 8 3 38" xfId="12458" xr:uid="{3B013863-0193-4170-99BF-E45ADD6FDA9F}"/>
    <cellStyle name="Cálculo 2 8 3 38 2" xfId="29713" xr:uid="{59B88978-F474-4A79-BAF9-E4D0F411C4FE}"/>
    <cellStyle name="Cálculo 2 8 3 38 3" xfId="46583" xr:uid="{1AA892F4-7143-4E3C-8BD0-7BDEBEF16E5C}"/>
    <cellStyle name="Cálculo 2 8 3 39" xfId="12768" xr:uid="{B6E8936A-0739-4D7B-AAE2-641823BAD760}"/>
    <cellStyle name="Cálculo 2 8 3 39 2" xfId="30023" xr:uid="{766F423A-E5E5-4EA4-8339-B7C5C35C5CBA}"/>
    <cellStyle name="Cálculo 2 8 3 39 3" xfId="46893" xr:uid="{727C17A5-6FBB-46A5-8DAB-0834DDB58FBA}"/>
    <cellStyle name="Cálculo 2 8 3 4" xfId="1702" xr:uid="{BE79D5E9-68A8-472D-80F0-4607BD66F868}"/>
    <cellStyle name="Cálculo 2 8 3 4 2" xfId="18957" xr:uid="{5598206E-4ACB-446D-8010-302BBC696DC1}"/>
    <cellStyle name="Cálculo 2 8 3 4 3" xfId="35979" xr:uid="{086964F1-3967-441E-B451-439FE539B863}"/>
    <cellStyle name="Cálculo 2 8 3 40" xfId="13102" xr:uid="{57491B2D-B59B-4835-84F3-ABFBE313480E}"/>
    <cellStyle name="Cálculo 2 8 3 40 2" xfId="30357" xr:uid="{26DA295F-0320-4B06-830C-9909C4810602}"/>
    <cellStyle name="Cálculo 2 8 3 40 3" xfId="47227" xr:uid="{D2D9B1E5-EF02-448D-8ED3-E6EA82363EAC}"/>
    <cellStyle name="Cálculo 2 8 3 41" xfId="13449" xr:uid="{C3555D13-1816-4221-B685-0AA732FF48E9}"/>
    <cellStyle name="Cálculo 2 8 3 41 2" xfId="30704" xr:uid="{455923A6-D0E6-4A9E-AC9A-3F2986A87E62}"/>
    <cellStyle name="Cálculo 2 8 3 41 3" xfId="47574" xr:uid="{1D05109D-D64A-4D0E-9DF0-D21313DBD0BE}"/>
    <cellStyle name="Cálculo 2 8 3 42" xfId="13708" xr:uid="{9165993C-7CA1-4718-86FE-FFEE42A3D07E}"/>
    <cellStyle name="Cálculo 2 8 3 42 2" xfId="30963" xr:uid="{4362772C-E3C0-4949-91A1-70253455E030}"/>
    <cellStyle name="Cálculo 2 8 3 42 3" xfId="47833" xr:uid="{3042E2AA-6C46-4AE8-85AF-A31B6A95B315}"/>
    <cellStyle name="Cálculo 2 8 3 43" xfId="14018" xr:uid="{34DDB056-44BC-41CE-B3E3-8CD4D4C8DD92}"/>
    <cellStyle name="Cálculo 2 8 3 43 2" xfId="31273" xr:uid="{EEB3499D-5042-44C9-8079-E372ECDAD5AC}"/>
    <cellStyle name="Cálculo 2 8 3 43 3" xfId="48143" xr:uid="{41FB1FEC-3C28-4A13-9D31-70F86BBECEC4}"/>
    <cellStyle name="Cálculo 2 8 3 44" xfId="14382" xr:uid="{A28D3B6B-1074-40F8-9393-A000C121EE64}"/>
    <cellStyle name="Cálculo 2 8 3 44 2" xfId="31637" xr:uid="{486AA575-128D-49A2-B1FA-D0A3B5AA6C4A}"/>
    <cellStyle name="Cálculo 2 8 3 44 3" xfId="48507" xr:uid="{5EC463A5-B305-42B2-A8C3-EFA8EB9CB7AB}"/>
    <cellStyle name="Cálculo 2 8 3 45" xfId="14646" xr:uid="{8D62A00B-1B7A-4983-9958-7DEE03E19F07}"/>
    <cellStyle name="Cálculo 2 8 3 45 2" xfId="31901" xr:uid="{7F9BE9B0-549F-4215-B1E5-A9DAA38221BC}"/>
    <cellStyle name="Cálculo 2 8 3 45 3" xfId="48771" xr:uid="{E420DCD2-C1C1-4BC9-B9C2-C1A27D58B389}"/>
    <cellStyle name="Cálculo 2 8 3 46" xfId="14908" xr:uid="{000E6742-486C-48AA-99C1-55B62F45A3AE}"/>
    <cellStyle name="Cálculo 2 8 3 46 2" xfId="32163" xr:uid="{8A08B01F-4DB4-4E47-8AF1-9371DEC183CE}"/>
    <cellStyle name="Cálculo 2 8 3 46 3" xfId="49033" xr:uid="{34317700-520F-4344-BB76-99A47735A1A2}"/>
    <cellStyle name="Cálculo 2 8 3 47" xfId="15220" xr:uid="{756D44D2-58F4-40CB-BE7F-ACA4678CDF0C}"/>
    <cellStyle name="Cálculo 2 8 3 47 2" xfId="32475" xr:uid="{412C194E-5E4C-4B22-B1AE-8F3DA01D130F}"/>
    <cellStyle name="Cálculo 2 8 3 47 3" xfId="49345" xr:uid="{E1429226-1ADB-4B53-898F-1138B437F394}"/>
    <cellStyle name="Cálculo 2 8 3 48" xfId="15526" xr:uid="{594D46F7-5840-4289-89F7-19B658E0EC30}"/>
    <cellStyle name="Cálculo 2 8 3 48 2" xfId="32781" xr:uid="{6276DE89-0304-4F6F-866A-F8FC11E79166}"/>
    <cellStyle name="Cálculo 2 8 3 48 3" xfId="49651" xr:uid="{3C31478E-BBB4-4B8D-A8D7-4C412352C84C}"/>
    <cellStyle name="Cálculo 2 8 3 49" xfId="15824" xr:uid="{FE22A214-30C1-422B-B2DA-57434AF56446}"/>
    <cellStyle name="Cálculo 2 8 3 49 2" xfId="33079" xr:uid="{F111DB6B-DB82-459D-B793-A707AC1D1B68}"/>
    <cellStyle name="Cálculo 2 8 3 49 3" xfId="49949" xr:uid="{1DB32D73-87C4-4C54-8666-FC633C71AEA1}"/>
    <cellStyle name="Cálculo 2 8 3 5" xfId="2015" xr:uid="{691FE1DB-CA52-4F41-AE6E-DBE190B8466B}"/>
    <cellStyle name="Cálculo 2 8 3 5 2" xfId="19270" xr:uid="{8B9FB684-6980-436A-9502-9FD139462E6F}"/>
    <cellStyle name="Cálculo 2 8 3 5 3" xfId="36292" xr:uid="{830B4FC9-C8BB-417E-9B4A-85091E40EDA3}"/>
    <cellStyle name="Cálculo 2 8 3 50" xfId="16119" xr:uid="{45D238D8-C8B4-4A00-B87A-1A28E30C96C0}"/>
    <cellStyle name="Cálculo 2 8 3 50 2" xfId="33374" xr:uid="{8E85E6A8-2B0C-4E98-B64F-EE2E7D2B587A}"/>
    <cellStyle name="Cálculo 2 8 3 50 3" xfId="50244" xr:uid="{3D2DDBB2-6E24-48FD-894E-029229EAD6A8}"/>
    <cellStyle name="Cálculo 2 8 3 51" xfId="16403" xr:uid="{14F85F27-9145-44BA-8623-D756CEA06D88}"/>
    <cellStyle name="Cálculo 2 8 3 51 2" xfId="33658" xr:uid="{7BA734E5-58BE-4612-B865-D4108372F763}"/>
    <cellStyle name="Cálculo 2 8 3 51 3" xfId="50528" xr:uid="{6013B6EF-2522-435B-8DDC-78B3E706E2C5}"/>
    <cellStyle name="Cálculo 2 8 3 52" xfId="16676" xr:uid="{9393132D-A7AA-4591-8B96-880CE1F46DE7}"/>
    <cellStyle name="Cálculo 2 8 3 52 2" xfId="33931" xr:uid="{50FA7427-12B1-4A15-A8D9-B9A91A31498B}"/>
    <cellStyle name="Cálculo 2 8 3 52 3" xfId="50801" xr:uid="{1CE896B6-7A2F-4185-BD6D-E44AAB96D309}"/>
    <cellStyle name="Cálculo 2 8 3 53" xfId="16938" xr:uid="{C0AE3A49-FAB9-4859-B7A2-48E935F1B056}"/>
    <cellStyle name="Cálculo 2 8 3 53 2" xfId="34193" xr:uid="{29B4F1B9-D779-4D64-8282-CED0ED4A4E0F}"/>
    <cellStyle name="Cálculo 2 8 3 53 3" xfId="51063" xr:uid="{57E8FD65-F2E6-4806-B2A0-CE20DC6C6240}"/>
    <cellStyle name="Cálculo 2 8 3 54" xfId="17186" xr:uid="{88B55DA2-8A10-4B57-99BB-0BDF36576753}"/>
    <cellStyle name="Cálculo 2 8 3 54 2" xfId="34441" xr:uid="{330B31BD-0C5D-4194-9720-C9C6764C00CC}"/>
    <cellStyle name="Cálculo 2 8 3 54 3" xfId="51311" xr:uid="{774314CF-04B7-4E57-8D91-E4CD562789E8}"/>
    <cellStyle name="Cálculo 2 8 3 55" xfId="17851" xr:uid="{E6D8857A-9202-41D8-8127-73D64F54E076}"/>
    <cellStyle name="Cálculo 2 8 3 56" xfId="34914" xr:uid="{9EED51DF-DC47-4148-B626-FDEFF32C1A4C}"/>
    <cellStyle name="Cálculo 2 8 3 6" xfId="2325" xr:uid="{064F1FFB-EA25-4A39-BC3E-898F9985742C}"/>
    <cellStyle name="Cálculo 2 8 3 6 2" xfId="19580" xr:uid="{8ED5F945-5D14-4280-B233-12BCF85C2D6E}"/>
    <cellStyle name="Cálculo 2 8 3 6 3" xfId="36602" xr:uid="{0479376C-418D-4943-8F06-91098DE410C9}"/>
    <cellStyle name="Cálculo 2 8 3 7" xfId="2634" xr:uid="{C361653F-7832-4ED1-91F2-BE8B2C075CA1}"/>
    <cellStyle name="Cálculo 2 8 3 7 2" xfId="19889" xr:uid="{08A522D4-B10D-4BA5-B17D-64589E42C0B4}"/>
    <cellStyle name="Cálculo 2 8 3 7 3" xfId="36911" xr:uid="{C6A1235E-BB39-4CA1-AEBE-9BE58917D1B7}"/>
    <cellStyle name="Cálculo 2 8 3 8" xfId="2942" xr:uid="{EAE5C601-4E74-4CD8-BB4F-DB3772B86846}"/>
    <cellStyle name="Cálculo 2 8 3 8 2" xfId="20197" xr:uid="{FA8B6966-7AF0-42C9-8A93-A901C67A504D}"/>
    <cellStyle name="Cálculo 2 8 3 8 3" xfId="37219" xr:uid="{62239C89-9817-4FBD-AA90-23BB1B1D8357}"/>
    <cellStyle name="Cálculo 2 8 3 9" xfId="3250" xr:uid="{7CF5990F-7A21-40E1-BC1A-DF593C34D1AF}"/>
    <cellStyle name="Cálculo 2 8 3 9 2" xfId="20505" xr:uid="{A06FC477-63A5-4ACD-B3EB-F52149FFC3B7}"/>
    <cellStyle name="Cálculo 2 8 3 9 3" xfId="37527" xr:uid="{F00CBF1E-8667-4C40-8369-A01FD014C6D3}"/>
    <cellStyle name="Cálculo 2 8 30" xfId="7683" xr:uid="{2B19AB0B-98D0-4547-9D74-C5008AB9535D}"/>
    <cellStyle name="Cálculo 2 8 30 2" xfId="24938" xr:uid="{A42C2618-2242-45D6-B7E5-CB6BCAE3A6FF}"/>
    <cellStyle name="Cálculo 2 8 30 3" xfId="41960" xr:uid="{F5E7DAFD-DB2E-47B6-9D17-AA09CC1EDB6C}"/>
    <cellStyle name="Cálculo 2 8 31" xfId="6324" xr:uid="{59225825-2C4C-4412-970B-2CD560A6B97B}"/>
    <cellStyle name="Cálculo 2 8 31 2" xfId="23579" xr:uid="{3895243A-E321-4DDD-BC4E-04DFBE477D69}"/>
    <cellStyle name="Cálculo 2 8 31 3" xfId="40601" xr:uid="{10126AE4-31B5-4F09-902D-9ADBF6991746}"/>
    <cellStyle name="Cálculo 2 8 32" xfId="8317" xr:uid="{F45F18AA-B2F0-45DB-94F5-F10C9835604D}"/>
    <cellStyle name="Cálculo 2 8 32 2" xfId="25572" xr:uid="{22844E19-9558-4283-94EC-F7FC0528FE62}"/>
    <cellStyle name="Cálculo 2 8 32 3" xfId="42594" xr:uid="{DA2BEB07-9EE1-4AC9-9F15-E2D49B3878EA}"/>
    <cellStyle name="Cálculo 2 8 33" xfId="9201" xr:uid="{22C58F24-EDA9-45D4-9175-89DEB27FD239}"/>
    <cellStyle name="Cálculo 2 8 33 2" xfId="26456" xr:uid="{9719DA14-0177-43F4-B1F2-AE562E69B1B0}"/>
    <cellStyle name="Cálculo 2 8 33 3" xfId="43478" xr:uid="{B1F370C8-9567-4F6E-8EC2-4D853D116DE5}"/>
    <cellStyle name="Cálculo 2 8 34" xfId="8857" xr:uid="{FF98E533-D983-4CB2-B5CD-47C9E448E574}"/>
    <cellStyle name="Cálculo 2 8 34 2" xfId="26112" xr:uid="{B7325E60-57E2-48EE-8E51-3C5B289F3845}"/>
    <cellStyle name="Cálculo 2 8 34 3" xfId="43134" xr:uid="{D486D839-741E-4AEE-81A3-D4A54BDDA10F}"/>
    <cellStyle name="Cálculo 2 8 35" xfId="9296" xr:uid="{AFB9FF80-EFDA-4B77-BD30-C969F0A85C76}"/>
    <cellStyle name="Cálculo 2 8 35 2" xfId="26551" xr:uid="{5F8F3DDF-E851-4130-8B51-04315063883D}"/>
    <cellStyle name="Cálculo 2 8 35 3" xfId="43573" xr:uid="{B4A2B3FB-49BE-48BF-BED6-A61DEB701750}"/>
    <cellStyle name="Cálculo 2 8 36" xfId="9557" xr:uid="{1BC9235A-F6D5-48C7-8DAD-AB8373364448}"/>
    <cellStyle name="Cálculo 2 8 36 2" xfId="26812" xr:uid="{9796F9DA-52C8-4CBB-BE78-E0EFE007CC4E}"/>
    <cellStyle name="Cálculo 2 8 36 3" xfId="43834" xr:uid="{92DA8F15-4F40-4458-91CF-AD55321A029B}"/>
    <cellStyle name="Cálculo 2 8 37" xfId="9853" xr:uid="{07BD7B27-19CA-4CBC-B749-F95E21DFCB9B}"/>
    <cellStyle name="Cálculo 2 8 37 2" xfId="27108" xr:uid="{9CE51370-CE09-4F3A-A438-7D31C4F819E8}"/>
    <cellStyle name="Cálculo 2 8 37 3" xfId="44130" xr:uid="{79927446-30A8-42FA-8A83-391C2BB3FFAC}"/>
    <cellStyle name="Cálculo 2 8 38" xfId="10142" xr:uid="{3F007518-9485-4463-A2A2-4BC2C76B971B}"/>
    <cellStyle name="Cálculo 2 8 38 2" xfId="27397" xr:uid="{CAE185F3-26AB-4790-A7D7-17F70639B33B}"/>
    <cellStyle name="Cálculo 2 8 38 3" xfId="44419" xr:uid="{9F2BBD1B-6EFB-4A0D-8416-D0C5BC1828DC}"/>
    <cellStyle name="Cálculo 2 8 39" xfId="10687" xr:uid="{13B27055-AAB6-4882-A78A-9975E596E718}"/>
    <cellStyle name="Cálculo 2 8 39 2" xfId="27942" xr:uid="{F029BD11-7028-45D6-B45E-9ED33CD82366}"/>
    <cellStyle name="Cálculo 2 8 39 3" xfId="44964" xr:uid="{4E913D0C-DE93-45B1-8ADC-67FACEDDD4A7}"/>
    <cellStyle name="Cálculo 2 8 4" xfId="714" xr:uid="{747E55E8-EE96-4D6B-8ED2-434271E6BEDB}"/>
    <cellStyle name="Cálculo 2 8 4 10" xfId="3676" xr:uid="{D77B7EFC-B630-4C89-BEEB-A17DF6328220}"/>
    <cellStyle name="Cálculo 2 8 4 10 2" xfId="20931" xr:uid="{6B08B4F8-9C00-4211-A80E-A2CF3EC2EE03}"/>
    <cellStyle name="Cálculo 2 8 4 10 3" xfId="37953" xr:uid="{50BBC791-CC3D-45F4-A311-CB5634966AF5}"/>
    <cellStyle name="Cálculo 2 8 4 11" xfId="3983" xr:uid="{C147233B-F2CB-4E7D-A286-B112962B3632}"/>
    <cellStyle name="Cálculo 2 8 4 11 2" xfId="21238" xr:uid="{32DD21C7-758D-4865-AC04-D06336D0ED4C}"/>
    <cellStyle name="Cálculo 2 8 4 11 3" xfId="38260" xr:uid="{A41A3085-317F-4FEC-9EEB-1D135572C257}"/>
    <cellStyle name="Cálculo 2 8 4 12" xfId="4284" xr:uid="{96FF2692-0F4A-4ED6-AFBB-94A23F0EA710}"/>
    <cellStyle name="Cálculo 2 8 4 12 2" xfId="21539" xr:uid="{507E5FEC-83E1-49B3-A77B-E877E7296C13}"/>
    <cellStyle name="Cálculo 2 8 4 12 3" xfId="38561" xr:uid="{83C6A99F-3FF6-48D1-9D34-4D1AB0AC5405}"/>
    <cellStyle name="Cálculo 2 8 4 13" xfId="4582" xr:uid="{DEECE7E9-6FD9-45C0-ACEC-CF2B4E59DC9E}"/>
    <cellStyle name="Cálculo 2 8 4 13 2" xfId="21837" xr:uid="{A3EAFC81-761F-4A74-840D-BF71E7084C43}"/>
    <cellStyle name="Cálculo 2 8 4 13 3" xfId="38859" xr:uid="{D1789723-F85C-4FBB-98E0-4DC01BE9F4C1}"/>
    <cellStyle name="Cálculo 2 8 4 14" xfId="4881" xr:uid="{40197B3E-81F4-4AEC-9579-9A2ECF43A8D3}"/>
    <cellStyle name="Cálculo 2 8 4 14 2" xfId="22136" xr:uid="{6371443C-8BAE-4D2C-A4BE-3E9DB8290648}"/>
    <cellStyle name="Cálculo 2 8 4 14 3" xfId="39158" xr:uid="{5605DED5-58D8-4048-968F-A8EC01898DB7}"/>
    <cellStyle name="Cálculo 2 8 4 15" xfId="5163" xr:uid="{F88BDFDC-2678-4C75-956F-0344406C267C}"/>
    <cellStyle name="Cálculo 2 8 4 15 2" xfId="22418" xr:uid="{56886000-ABBA-4D9C-81A6-D5288C83F9B4}"/>
    <cellStyle name="Cálculo 2 8 4 15 3" xfId="39440" xr:uid="{DDC1F85B-9A87-4B52-9ED0-F0813640B057}"/>
    <cellStyle name="Cálculo 2 8 4 16" xfId="5550" xr:uid="{0190DFC2-A61C-48FD-BA61-61DF9848B344}"/>
    <cellStyle name="Cálculo 2 8 4 16 2" xfId="22805" xr:uid="{8A4BF213-EAE8-49AD-B2EF-31F4981B0A39}"/>
    <cellStyle name="Cálculo 2 8 4 16 3" xfId="39827" xr:uid="{3BD9F9F0-1993-4970-8092-605B18A3A983}"/>
    <cellStyle name="Cálculo 2 8 4 17" xfId="5866" xr:uid="{6889102A-1D24-4CA9-AAD6-D197BC1C0694}"/>
    <cellStyle name="Cálculo 2 8 4 17 2" xfId="23121" xr:uid="{16D52334-3436-4B8A-B3C8-544DEEACE122}"/>
    <cellStyle name="Cálculo 2 8 4 17 3" xfId="40143" xr:uid="{93A848D3-FF56-4207-A443-70878BD7F41A}"/>
    <cellStyle name="Cálculo 2 8 4 18" xfId="6181" xr:uid="{BCFA8B3B-932B-4E53-8E5A-6946E5478E7F}"/>
    <cellStyle name="Cálculo 2 8 4 18 2" xfId="23436" xr:uid="{9E0279D9-8763-44A7-829A-5D16B9DC663C}"/>
    <cellStyle name="Cálculo 2 8 4 18 3" xfId="40458" xr:uid="{D3F85D43-95FC-4C1E-9FF7-E4FC8AB4F924}"/>
    <cellStyle name="Cálculo 2 8 4 19" xfId="6496" xr:uid="{D26694BB-9474-4E58-80A2-C5FCE2815249}"/>
    <cellStyle name="Cálculo 2 8 4 19 2" xfId="23751" xr:uid="{BA49BB4F-2D05-4ABE-B651-95AD1B449C49}"/>
    <cellStyle name="Cálculo 2 8 4 19 3" xfId="40773" xr:uid="{FFE7EE00-7A05-4BF8-BCF7-9ECB05DA10AB}"/>
    <cellStyle name="Cálculo 2 8 4 2" xfId="1163" xr:uid="{C4BF3148-2B13-464F-B625-A54AB7D08495}"/>
    <cellStyle name="Cálculo 2 8 4 2 2" xfId="18418" xr:uid="{04BC7021-507F-488C-92C2-B2E4F195E2A9}"/>
    <cellStyle name="Cálculo 2 8 4 2 3" xfId="35440" xr:uid="{1464656D-8139-4A1F-BACD-B56448B73B40}"/>
    <cellStyle name="Cálculo 2 8 4 20" xfId="6811" xr:uid="{0F77BDAC-36CD-4ECD-B2EF-D34E25971410}"/>
    <cellStyle name="Cálculo 2 8 4 20 2" xfId="24066" xr:uid="{5492CF74-49AA-46B4-9461-BCBFF9696F17}"/>
    <cellStyle name="Cálculo 2 8 4 20 3" xfId="41088" xr:uid="{980A6477-996E-425A-9779-54C88F816F8C}"/>
    <cellStyle name="Cálculo 2 8 4 21" xfId="7122" xr:uid="{85976D35-70B9-470C-B32C-1A15616169AC}"/>
    <cellStyle name="Cálculo 2 8 4 21 2" xfId="24377" xr:uid="{1A0340EE-35EE-4BE8-930E-84C87033D3F2}"/>
    <cellStyle name="Cálculo 2 8 4 21 3" xfId="41399" xr:uid="{572B8364-37FA-4137-AB03-FAF1056730A2}"/>
    <cellStyle name="Cálculo 2 8 4 22" xfId="7432" xr:uid="{89757E98-4FBC-401C-9621-502328EA09F5}"/>
    <cellStyle name="Cálculo 2 8 4 22 2" xfId="24687" xr:uid="{45869162-1999-40EE-82C9-7939B7959665}"/>
    <cellStyle name="Cálculo 2 8 4 22 3" xfId="41709" xr:uid="{58C46FC1-AE22-4868-B7EC-93B322B18728}"/>
    <cellStyle name="Cálculo 2 8 4 23" xfId="7742" xr:uid="{700015EE-A82E-40F7-8D8C-B8FDA9C0AF15}"/>
    <cellStyle name="Cálculo 2 8 4 23 2" xfId="24997" xr:uid="{35A8A885-628B-439F-A9AC-06F9BB82E4A7}"/>
    <cellStyle name="Cálculo 2 8 4 23 3" xfId="42019" xr:uid="{059ED600-BC6E-450A-BFD5-9E03411E93CF}"/>
    <cellStyle name="Cálculo 2 8 4 24" xfId="8052" xr:uid="{31CC6333-5B38-46C9-B0DE-24052467DEA0}"/>
    <cellStyle name="Cálculo 2 8 4 24 2" xfId="25307" xr:uid="{AE5F3F0E-5F66-4EAA-A5A0-F057616DDD8B}"/>
    <cellStyle name="Cálculo 2 8 4 24 3" xfId="42329" xr:uid="{6A1E47E0-EC22-42C1-9315-B17283CB5FBF}"/>
    <cellStyle name="Cálculo 2 8 4 25" xfId="8365" xr:uid="{CE450B40-5089-431B-86C1-C56044362332}"/>
    <cellStyle name="Cálculo 2 8 4 25 2" xfId="25620" xr:uid="{B4562F64-BD56-47BA-9036-46E07E7A25EA}"/>
    <cellStyle name="Cálculo 2 8 4 25 3" xfId="42642" xr:uid="{3A2EC852-0ECC-4064-BFE8-97BE363579EA}"/>
    <cellStyle name="Cálculo 2 8 4 26" xfId="8673" xr:uid="{DE51EB93-B950-4BD0-89F5-FACBFE9F5E3E}"/>
    <cellStyle name="Cálculo 2 8 4 26 2" xfId="25928" xr:uid="{8C2409E6-20AA-4CA2-8C87-7EDB4766F6F5}"/>
    <cellStyle name="Cálculo 2 8 4 26 3" xfId="42950" xr:uid="{E2CFD76C-7E3F-4211-986D-1C361137A0ED}"/>
    <cellStyle name="Cálculo 2 8 4 27" xfId="8983" xr:uid="{CE5B45B7-FD89-4B6D-B799-345AF0688667}"/>
    <cellStyle name="Cálculo 2 8 4 27 2" xfId="26238" xr:uid="{99A41F12-FBBB-416E-AE3F-F29BD4192A2F}"/>
    <cellStyle name="Cálculo 2 8 4 27 3" xfId="43260" xr:uid="{A79D6045-8694-4AD7-A52C-718AA170E00C}"/>
    <cellStyle name="Cálculo 2 8 4 28" xfId="9095" xr:uid="{3C57DF17-8EE0-4B0B-A1E8-1D890FD50703}"/>
    <cellStyle name="Cálculo 2 8 4 28 2" xfId="26350" xr:uid="{10776322-3953-4CA6-B7F5-58B44AF68D8F}"/>
    <cellStyle name="Cálculo 2 8 4 28 3" xfId="43372" xr:uid="{BD466A48-1893-4355-9E68-09CCC4192DF8}"/>
    <cellStyle name="Cálculo 2 8 4 29" xfId="9605" xr:uid="{5DC0112F-8EF6-4168-BBA4-CAD540D0AD63}"/>
    <cellStyle name="Cálculo 2 8 4 29 2" xfId="26860" xr:uid="{F505CED5-DA6D-4A2B-B514-55CED83A3235}"/>
    <cellStyle name="Cálculo 2 8 4 29 3" xfId="43882" xr:uid="{8A47E31A-170D-4C0F-8FE4-28C7542C4E38}"/>
    <cellStyle name="Cálculo 2 8 4 3" xfId="1454" xr:uid="{A0C2A98A-8ADD-4CAE-9D26-37840B31384F}"/>
    <cellStyle name="Cálculo 2 8 4 3 2" xfId="18709" xr:uid="{B43AB0F3-9C8B-440D-B7D5-D739EC445FF2}"/>
    <cellStyle name="Cálculo 2 8 4 3 3" xfId="35731" xr:uid="{4B4A000A-FCF8-44DB-9566-16636EFBC172}"/>
    <cellStyle name="Cálculo 2 8 4 30" xfId="9900" xr:uid="{FC2A3853-166C-478A-B638-B7F724A07411}"/>
    <cellStyle name="Cálculo 2 8 4 30 2" xfId="27155" xr:uid="{00387ACB-327B-4D8B-AA11-F915CAB8F549}"/>
    <cellStyle name="Cálculo 2 8 4 30 3" xfId="44177" xr:uid="{AFC49B86-1CF1-4C3E-8986-9C67B1F62A6D}"/>
    <cellStyle name="Cálculo 2 8 4 31" xfId="10200" xr:uid="{60AD9D57-F657-4C47-A95F-F46C5235704E}"/>
    <cellStyle name="Cálculo 2 8 4 31 2" xfId="27455" xr:uid="{FD4BD438-6465-4DAB-A74D-321BC645C125}"/>
    <cellStyle name="Cálculo 2 8 4 31 3" xfId="44477" xr:uid="{D91FC9BF-CE2A-45C7-97A4-9BAB242A47C2}"/>
    <cellStyle name="Cálculo 2 8 4 32" xfId="10488" xr:uid="{6DAE1A59-6370-48F3-9144-8B3DEDF3C641}"/>
    <cellStyle name="Cálculo 2 8 4 32 2" xfId="27743" xr:uid="{F3F106CD-0DF6-40ED-AE88-8720090F9599}"/>
    <cellStyle name="Cálculo 2 8 4 32 3" xfId="44765" xr:uid="{0EB06360-0FCC-4F97-9E79-E603E4860A9B}"/>
    <cellStyle name="Cálculo 2 8 4 33" xfId="10778" xr:uid="{D8595E36-C5C0-44B9-A6B3-9C8DAAE3C837}"/>
    <cellStyle name="Cálculo 2 8 4 33 2" xfId="28033" xr:uid="{516E535D-370E-4DE7-8B10-FFB72DEF91AD}"/>
    <cellStyle name="Cálculo 2 8 4 33 3" xfId="45055" xr:uid="{B43D016B-1874-4087-85AE-1DB4C38D75F8}"/>
    <cellStyle name="Cálculo 2 8 4 34" xfId="11052" xr:uid="{8846F8F5-6ABA-4F48-AC15-812977B9ED40}"/>
    <cellStyle name="Cálculo 2 8 4 34 2" xfId="28307" xr:uid="{B2F1B303-B10A-41DC-B5B9-9EC8F527A456}"/>
    <cellStyle name="Cálculo 2 8 4 34 3" xfId="45329" xr:uid="{3C681692-7AA5-4622-9ACC-B76133BBAD6A}"/>
    <cellStyle name="Cálculo 2 8 4 35" xfId="11309" xr:uid="{C00B3D74-7B7A-4757-8EF7-3056A3ED2E02}"/>
    <cellStyle name="Cálculo 2 8 4 35 2" xfId="28564" xr:uid="{0D871938-FDED-49CD-A99C-92FDC67F8DA6}"/>
    <cellStyle name="Cálculo 2 8 4 35 3" xfId="45586" xr:uid="{0425A6C0-F19B-4689-BF50-DD35452F8753}"/>
    <cellStyle name="Cálculo 2 8 4 36" xfId="11546" xr:uid="{C4DE509F-B3F2-42C6-A968-130E439F9039}"/>
    <cellStyle name="Cálculo 2 8 4 36 2" xfId="28801" xr:uid="{FFBC0C5E-9076-4E16-93DA-B8CF3CC334FE}"/>
    <cellStyle name="Cálculo 2 8 4 36 3" xfId="45823" xr:uid="{77B2AFC9-5CED-48D1-B54F-8DE223CA3E05}"/>
    <cellStyle name="Cálculo 2 8 4 37" xfId="12109" xr:uid="{D3C67410-8B05-451A-ABEC-07D2FB5E4849}"/>
    <cellStyle name="Cálculo 2 8 4 37 2" xfId="29364" xr:uid="{189360CF-DCFD-40A0-8260-AED28EA3126B}"/>
    <cellStyle name="Cálculo 2 8 4 37 3" xfId="46234" xr:uid="{60922FAF-15D7-4E4C-BB39-83319F4009CB}"/>
    <cellStyle name="Cálculo 2 8 4 38" xfId="12576" xr:uid="{42A66CDC-2310-4EF2-B461-35883759E903}"/>
    <cellStyle name="Cálculo 2 8 4 38 2" xfId="29831" xr:uid="{FA7E46E3-A559-4838-8FF7-46765E99CEEE}"/>
    <cellStyle name="Cálculo 2 8 4 38 3" xfId="46701" xr:uid="{61468203-6079-4E49-BE7A-722D2A75CF9D}"/>
    <cellStyle name="Cálculo 2 8 4 39" xfId="12886" xr:uid="{1EBBD69A-9353-4BD3-8041-F409815ECAC1}"/>
    <cellStyle name="Cálculo 2 8 4 39 2" xfId="30141" xr:uid="{056025A4-FB72-4D66-A728-2C57AD9D19B7}"/>
    <cellStyle name="Cálculo 2 8 4 39 3" xfId="47011" xr:uid="{D72AA6F7-2146-49F7-8ED5-6780C8D448A7}"/>
    <cellStyle name="Cálculo 2 8 4 4" xfId="1820" xr:uid="{FBDCD826-E825-41FA-A2CD-9BD0CDC7676F}"/>
    <cellStyle name="Cálculo 2 8 4 4 2" xfId="19075" xr:uid="{6F63CB2C-F9B0-4EF1-A74A-53329BC08E90}"/>
    <cellStyle name="Cálculo 2 8 4 4 3" xfId="36097" xr:uid="{FB6FD3EC-0A98-4C72-BE7F-C27923750692}"/>
    <cellStyle name="Cálculo 2 8 4 40" xfId="12777" xr:uid="{76D947DB-E3EE-49B6-AEFC-97DB9C2FCF19}"/>
    <cellStyle name="Cálculo 2 8 4 40 2" xfId="30032" xr:uid="{3BFA7D25-86B1-44B3-8CAA-C6AEF3CFFE05}"/>
    <cellStyle name="Cálculo 2 8 4 40 3" xfId="46902" xr:uid="{CFCB5C2A-431D-4537-8B2A-3DC378BCFC49}"/>
    <cellStyle name="Cálculo 2 8 4 41" xfId="13033" xr:uid="{1CB53E19-6D19-4202-A497-FA2BAEF46612}"/>
    <cellStyle name="Cálculo 2 8 4 41 2" xfId="30288" xr:uid="{F343CE26-B986-4BFD-A747-80C9DBB11BB7}"/>
    <cellStyle name="Cálculo 2 8 4 41 3" xfId="47158" xr:uid="{0CD415FF-5664-41B1-84C5-9ED966FBB201}"/>
    <cellStyle name="Cálculo 2 8 4 42" xfId="13826" xr:uid="{351EDDF6-6D0E-428A-A535-A80377792447}"/>
    <cellStyle name="Cálculo 2 8 4 42 2" xfId="31081" xr:uid="{8CEDCD58-D45F-4F9B-9737-2926ED4FC1E3}"/>
    <cellStyle name="Cálculo 2 8 4 42 3" xfId="47951" xr:uid="{6B615EA8-862B-45EA-8114-2D870509F035}"/>
    <cellStyle name="Cálculo 2 8 4 43" xfId="14136" xr:uid="{A967E287-EAA6-40C2-9B45-B4E4145BFB31}"/>
    <cellStyle name="Cálculo 2 8 4 43 2" xfId="31391" xr:uid="{F47E59C1-F24C-4531-A878-08CC5DFD0350}"/>
    <cellStyle name="Cálculo 2 8 4 43 3" xfId="48261" xr:uid="{D19C3BA0-0EDA-46C8-850E-843A8F04D36F}"/>
    <cellStyle name="Cálculo 2 8 4 44" xfId="13126" xr:uid="{A5867319-B120-45A4-871D-11E7B8636926}"/>
    <cellStyle name="Cálculo 2 8 4 44 2" xfId="30381" xr:uid="{18E7C2D2-C6F1-4E2A-95B0-EFBF227936F2}"/>
    <cellStyle name="Cálculo 2 8 4 44 3" xfId="47251" xr:uid="{DAA2238B-81D8-45EC-B0A3-C5C8B0F9AB38}"/>
    <cellStyle name="Cálculo 2 8 4 45" xfId="14764" xr:uid="{16A7B290-8919-4730-9531-AA4C451CAB79}"/>
    <cellStyle name="Cálculo 2 8 4 45 2" xfId="32019" xr:uid="{2A6B90D4-D3AB-4051-9124-71F25D5BBAED}"/>
    <cellStyle name="Cálculo 2 8 4 45 3" xfId="48889" xr:uid="{6C03C1EC-0448-4AF6-906F-2303501D3D84}"/>
    <cellStyle name="Cálculo 2 8 4 46" xfId="15026" xr:uid="{40718ED7-5A51-4E79-A1F6-BF37DDAB66B1}"/>
    <cellStyle name="Cálculo 2 8 4 46 2" xfId="32281" xr:uid="{F004330A-8804-4A89-8955-A991922DA9B3}"/>
    <cellStyle name="Cálculo 2 8 4 46 3" xfId="49151" xr:uid="{AB568848-DFF8-4B2E-B1DD-1E0279C9D3DC}"/>
    <cellStyle name="Cálculo 2 8 4 47" xfId="15335" xr:uid="{1B499DE4-B361-4EA6-9081-2AD8F7800F61}"/>
    <cellStyle name="Cálculo 2 8 4 47 2" xfId="32590" xr:uid="{7D91040D-9394-4B14-9294-CFC0C4929878}"/>
    <cellStyle name="Cálculo 2 8 4 47 3" xfId="49460" xr:uid="{19FAD3BD-3E87-4CEB-9FC6-06F8EB93137B}"/>
    <cellStyle name="Cálculo 2 8 4 48" xfId="15640" xr:uid="{874EDADF-CEE9-4CBA-A17B-2938A235514B}"/>
    <cellStyle name="Cálculo 2 8 4 48 2" xfId="32895" xr:uid="{4EB9DE7E-AE28-41BE-BAC3-5D464A75FBEC}"/>
    <cellStyle name="Cálculo 2 8 4 48 3" xfId="49765" xr:uid="{56E77F7B-5FF2-4255-91DB-2750FDACC0A0}"/>
    <cellStyle name="Cálculo 2 8 4 49" xfId="15936" xr:uid="{1E8F8ED5-1EDC-4FE5-86AD-319C47C0EADB}"/>
    <cellStyle name="Cálculo 2 8 4 49 2" xfId="33191" xr:uid="{B1FFCB8D-A699-42DA-8217-79FFB164D0C6}"/>
    <cellStyle name="Cálculo 2 8 4 49 3" xfId="50061" xr:uid="{2026DA65-D9F4-4BD3-8D6A-650887B02BB2}"/>
    <cellStyle name="Cálculo 2 8 4 5" xfId="2133" xr:uid="{B4B1D31B-C5D0-41AD-9DC1-FDD63CE5A568}"/>
    <cellStyle name="Cálculo 2 8 4 5 2" xfId="19388" xr:uid="{A84F9140-C541-4C98-AE86-051AD8C92C15}"/>
    <cellStyle name="Cálculo 2 8 4 5 3" xfId="36410" xr:uid="{1E760254-3F2A-4785-BB7F-3B691C272E6D}"/>
    <cellStyle name="Cálculo 2 8 4 50" xfId="16228" xr:uid="{EC7EF7C9-C5B1-4E9B-B057-A5C30E14281E}"/>
    <cellStyle name="Cálculo 2 8 4 50 2" xfId="33483" xr:uid="{607F3484-0FDA-4C9E-8A67-C58C78294F9E}"/>
    <cellStyle name="Cálculo 2 8 4 50 3" xfId="50353" xr:uid="{A650109D-ED13-400E-9CA9-75D9A1591668}"/>
    <cellStyle name="Cálculo 2 8 4 51" xfId="16506" xr:uid="{03C22775-8E03-47B2-B8F1-D12568D9726B}"/>
    <cellStyle name="Cálculo 2 8 4 51 2" xfId="33761" xr:uid="{5FD1A0D1-2638-458B-BAD7-94418DD6BBFF}"/>
    <cellStyle name="Cálculo 2 8 4 51 3" xfId="50631" xr:uid="{0984C4E0-2E84-4B72-8560-24E21C2B5716}"/>
    <cellStyle name="Cálculo 2 8 4 52" xfId="16774" xr:uid="{C2E3F583-CA9C-4FE2-92B8-C9B1A6E9E08E}"/>
    <cellStyle name="Cálculo 2 8 4 52 2" xfId="34029" xr:uid="{02301C7F-6DC6-4296-A153-DE7259704926}"/>
    <cellStyle name="Cálculo 2 8 4 52 3" xfId="50899" xr:uid="{073551DD-21F8-484A-B36B-9DAD2BD3C7D8}"/>
    <cellStyle name="Cálculo 2 8 4 53" xfId="17026" xr:uid="{D642BD7B-5AFC-491A-96AC-955DBCA89205}"/>
    <cellStyle name="Cálculo 2 8 4 53 2" xfId="34281" xr:uid="{558468DE-0DF6-4C50-A745-01A209E25524}"/>
    <cellStyle name="Cálculo 2 8 4 53 3" xfId="51151" xr:uid="{DDEE57E2-4BD4-45CB-807A-3C036EE80470}"/>
    <cellStyle name="Cálculo 2 8 4 54" xfId="17263" xr:uid="{D6E76504-085A-40E8-A0E4-29E7D20628D9}"/>
    <cellStyle name="Cálculo 2 8 4 54 2" xfId="34518" xr:uid="{4006D310-33F6-4A70-AF3E-47F84BA1A33E}"/>
    <cellStyle name="Cálculo 2 8 4 54 3" xfId="51388" xr:uid="{ED7F9AE0-1D07-4073-A4BF-58FDDFD0FDDD}"/>
    <cellStyle name="Cálculo 2 8 4 55" xfId="17969" xr:uid="{236B78E2-3437-41FE-B147-391EAD7FBAB9}"/>
    <cellStyle name="Cálculo 2 8 4 56" xfId="34991" xr:uid="{6DD1E478-504F-453A-A8E3-F51CA5C07A46}"/>
    <cellStyle name="Cálculo 2 8 4 6" xfId="2443" xr:uid="{3631F16A-15B0-44ED-84BF-5396ECC53D7C}"/>
    <cellStyle name="Cálculo 2 8 4 6 2" xfId="19698" xr:uid="{7DB4991A-67C3-4034-99F5-394AA41E8864}"/>
    <cellStyle name="Cálculo 2 8 4 6 3" xfId="36720" xr:uid="{689EB564-066A-4C47-9F11-A2907DEEC24B}"/>
    <cellStyle name="Cálculo 2 8 4 7" xfId="2752" xr:uid="{25C08D23-EEE0-466D-AC11-B39D6047E8C8}"/>
    <cellStyle name="Cálculo 2 8 4 7 2" xfId="20007" xr:uid="{E60F1622-50AF-406C-B18B-BB813DF03915}"/>
    <cellStyle name="Cálculo 2 8 4 7 3" xfId="37029" xr:uid="{5501B088-6E3F-4D24-BFED-7299CC43931C}"/>
    <cellStyle name="Cálculo 2 8 4 8" xfId="3058" xr:uid="{6F8A75EF-518D-4C70-B777-21E9D206C61B}"/>
    <cellStyle name="Cálculo 2 8 4 8 2" xfId="20313" xr:uid="{F68C81C2-3E4F-4029-A7F9-7780B89EC75C}"/>
    <cellStyle name="Cálculo 2 8 4 8 3" xfId="37335" xr:uid="{13448231-AB99-4B18-96A1-F8D2F85F4B9C}"/>
    <cellStyle name="Cálculo 2 8 4 9" xfId="3368" xr:uid="{DB4F52FF-D305-449C-8E0F-089A12D959DF}"/>
    <cellStyle name="Cálculo 2 8 4 9 2" xfId="20623" xr:uid="{2DF96C17-B682-417E-A45D-35EA5CF118CD}"/>
    <cellStyle name="Cálculo 2 8 4 9 3" xfId="37645" xr:uid="{81D3A4C6-6025-4BC0-8F96-9E1310164E99}"/>
    <cellStyle name="Cálculo 2 8 40" xfId="10376" xr:uid="{A749475D-6D8F-48A2-816A-48966654209D}"/>
    <cellStyle name="Cálculo 2 8 40 2" xfId="27631" xr:uid="{72B44C6D-2681-48DE-B889-5DCDB0FD1A1F}"/>
    <cellStyle name="Cálculo 2 8 40 3" xfId="44653" xr:uid="{6D0F33C0-D63E-4647-90C9-6A00632B43F8}"/>
    <cellStyle name="Cálculo 2 8 41" xfId="10159" xr:uid="{1BFED4A4-7865-4070-B6AC-07AD17B6A246}"/>
    <cellStyle name="Cálculo 2 8 41 2" xfId="27414" xr:uid="{FAECB447-C955-4DF6-B643-001E61919A6A}"/>
    <cellStyle name="Cálculo 2 8 41 3" xfId="44436" xr:uid="{B3DC8A3F-E759-4615-8D86-99F4F5CC31F4}"/>
    <cellStyle name="Cálculo 2 8 42" xfId="11803" xr:uid="{4B75CD72-8F57-4F38-8884-EF48598E058A}"/>
    <cellStyle name="Cálculo 2 8 42 2" xfId="29058" xr:uid="{E3A4741A-3824-4F37-8BF7-29F1FBF4C53D}"/>
    <cellStyle name="Cálculo 2 8 42 3" xfId="46045" xr:uid="{FAB68D4B-FE97-45F6-9DC6-3BA6F0AA9D0B}"/>
    <cellStyle name="Cálculo 2 8 43" xfId="12270" xr:uid="{11A9181C-FFEF-4A71-886B-5F9543F7D1D9}"/>
    <cellStyle name="Cálculo 2 8 43 2" xfId="29525" xr:uid="{5DC47AAC-1F57-4121-BE69-8687874F853E}"/>
    <cellStyle name="Cálculo 2 8 43 3" xfId="46395" xr:uid="{7238F6F4-E374-46B4-9D2F-99E0B487BB67}"/>
    <cellStyle name="Cálculo 2 8 44" xfId="11692" xr:uid="{3164166D-7D3A-40F0-BF4A-22CDA2556AFF}"/>
    <cellStyle name="Cálculo 2 8 44 2" xfId="28947" xr:uid="{D81109FE-12F5-4CD8-AB5D-DF791C12F404}"/>
    <cellStyle name="Cálculo 2 8 44 3" xfId="45964" xr:uid="{6A97FD2D-9631-417B-9F9E-F6F03ACA6B92}"/>
    <cellStyle name="Cálculo 2 8 45" xfId="13216" xr:uid="{FE31FC6D-91C5-46E7-80E0-0A2F02726534}"/>
    <cellStyle name="Cálculo 2 8 45 2" xfId="30471" xr:uid="{6448BE11-6CCC-4F56-9431-F83EE4EAE22C}"/>
    <cellStyle name="Cálculo 2 8 45 3" xfId="47341" xr:uid="{B40B2277-5A65-4F8D-9FC6-B679E6141F5D}"/>
    <cellStyle name="Cálculo 2 8 46" xfId="13417" xr:uid="{4695BEFA-8223-438C-BBE6-BD340B12BD98}"/>
    <cellStyle name="Cálculo 2 8 46 2" xfId="30672" xr:uid="{68BEBE0F-10F3-4CB9-AFF6-D03F424F17FB}"/>
    <cellStyle name="Cálculo 2 8 46 3" xfId="47542" xr:uid="{24117B53-432D-4463-BC42-9409E2B0C226}"/>
    <cellStyle name="Cálculo 2 8 47" xfId="13570" xr:uid="{DC8147EF-243D-4CD4-BA0A-EFB10BCAABDF}"/>
    <cellStyle name="Cálculo 2 8 47 2" xfId="30825" xr:uid="{03ED376B-5B37-483D-BDA4-C502F4DCAC6D}"/>
    <cellStyle name="Cálculo 2 8 47 3" xfId="47695" xr:uid="{4F369224-8530-46CB-A9BD-EC8066787FCD}"/>
    <cellStyle name="Cálculo 2 8 48" xfId="13367" xr:uid="{E3D360C2-F5C6-4EAD-85F6-E2A886E38C23}"/>
    <cellStyle name="Cálculo 2 8 48 2" xfId="30622" xr:uid="{37645FB6-C840-458B-8892-E3E1F61AA17B}"/>
    <cellStyle name="Cálculo 2 8 48 3" xfId="47492" xr:uid="{2B546B28-FBC4-4716-8644-D5CA68F2E114}"/>
    <cellStyle name="Cálculo 2 8 49" xfId="14351" xr:uid="{13D1EFF3-1DC3-4755-9604-F65614099163}"/>
    <cellStyle name="Cálculo 2 8 49 2" xfId="31606" xr:uid="{C69061AB-44FD-4D80-93CB-44DBECD32560}"/>
    <cellStyle name="Cálculo 2 8 49 3" xfId="48476" xr:uid="{F142863E-F9A7-4C5E-A6F5-44FD69E85D83}"/>
    <cellStyle name="Cálculo 2 8 5" xfId="533" xr:uid="{29E4C1E9-1CC4-413D-940B-DF2E8EF9AF3E}"/>
    <cellStyle name="Cálculo 2 8 5 10" xfId="3497" xr:uid="{7BFEFDEE-D6FD-4FD5-A420-DBBC9806BE8E}"/>
    <cellStyle name="Cálculo 2 8 5 10 2" xfId="20752" xr:uid="{454D2DE2-9A50-4B9E-AE57-6CF44D1F043A}"/>
    <cellStyle name="Cálculo 2 8 5 10 3" xfId="37774" xr:uid="{EFA5AEAB-5D15-4AB7-BC25-305E5874CFBD}"/>
    <cellStyle name="Cálculo 2 8 5 11" xfId="3805" xr:uid="{0C06394E-DC70-4532-8BC4-6CD8993941C7}"/>
    <cellStyle name="Cálculo 2 8 5 11 2" xfId="21060" xr:uid="{37DD95C4-E2F7-40F8-A99D-FF0AFB1C6C37}"/>
    <cellStyle name="Cálculo 2 8 5 11 3" xfId="38082" xr:uid="{F5E9F6E4-7533-4FD4-B9C2-B1E506BEDC0C}"/>
    <cellStyle name="Cálculo 2 8 5 12" xfId="4110" xr:uid="{3D06F852-3364-43D1-AE2D-73B7035094BA}"/>
    <cellStyle name="Cálculo 2 8 5 12 2" xfId="21365" xr:uid="{5DC717B5-A1A1-460D-835F-03B5AC484281}"/>
    <cellStyle name="Cálculo 2 8 5 12 3" xfId="38387" xr:uid="{F8858848-82DD-478F-9D81-CA3820028899}"/>
    <cellStyle name="Cálculo 2 8 5 13" xfId="4415" xr:uid="{316F6999-E4F7-4FAE-A076-BD43D0533465}"/>
    <cellStyle name="Cálculo 2 8 5 13 2" xfId="21670" xr:uid="{8CE6233F-3810-4D1F-8171-382C1FDF2381}"/>
    <cellStyle name="Cálculo 2 8 5 13 3" xfId="38692" xr:uid="{316305BA-D7DD-47C1-A248-27102BC86292}"/>
    <cellStyle name="Cálculo 2 8 5 14" xfId="4710" xr:uid="{4D0D484A-9849-4106-8BE8-37B57F8BAABA}"/>
    <cellStyle name="Cálculo 2 8 5 14 2" xfId="21965" xr:uid="{CD1E520F-A9C6-4D86-8AF9-AEEF1C891FED}"/>
    <cellStyle name="Cálculo 2 8 5 14 3" xfId="38987" xr:uid="{5A88AE3C-0D36-4AE6-8236-CE10379BEF16}"/>
    <cellStyle name="Cálculo 2 8 5 15" xfId="5009" xr:uid="{E677D604-B783-44AE-B748-A6F3E3BDF9D5}"/>
    <cellStyle name="Cálculo 2 8 5 15 2" xfId="22264" xr:uid="{05F2B1F6-DF6B-4AB2-823B-5C2846A50498}"/>
    <cellStyle name="Cálculo 2 8 5 15 3" xfId="39286" xr:uid="{0CFA893F-105A-4AE6-996B-0B5E7AB89659}"/>
    <cellStyle name="Cálculo 2 8 5 16" xfId="5369" xr:uid="{503B355B-B180-45F1-999C-CE06BD77E3C6}"/>
    <cellStyle name="Cálculo 2 8 5 16 2" xfId="22624" xr:uid="{7736E3F3-4B87-4520-AD93-85F6DD7087C6}"/>
    <cellStyle name="Cálculo 2 8 5 16 3" xfId="39646" xr:uid="{3A368E77-44A6-47B9-9CDA-35E8ACE909F8}"/>
    <cellStyle name="Cálculo 2 8 5 17" xfId="5835" xr:uid="{8A15BCEB-0F09-4441-864B-0D5FD9C6E823}"/>
    <cellStyle name="Cálculo 2 8 5 17 2" xfId="23090" xr:uid="{8B9F617C-65D6-44E2-AE0C-BDAEB62DFE7A}"/>
    <cellStyle name="Cálculo 2 8 5 17 3" xfId="40112" xr:uid="{AEF01CFF-653E-456B-AAB5-ACB22DE5E58E}"/>
    <cellStyle name="Cálculo 2 8 5 18" xfId="6000" xr:uid="{2B067A56-A8D7-4E77-A261-C70E97872BD3}"/>
    <cellStyle name="Cálculo 2 8 5 18 2" xfId="23255" xr:uid="{190DFADC-D61C-4616-93AA-B8525E49022E}"/>
    <cellStyle name="Cálculo 2 8 5 18 3" xfId="40277" xr:uid="{DB1E2E0C-F815-470E-8B0E-E4E7DAA6DF51}"/>
    <cellStyle name="Cálculo 2 8 5 19" xfId="6315" xr:uid="{97A3ABFB-2748-416D-AE52-BD164CAE25F9}"/>
    <cellStyle name="Cálculo 2 8 5 19 2" xfId="23570" xr:uid="{E4ECD16D-6ACD-4E7F-8344-CB7C8326D19D}"/>
    <cellStyle name="Cálculo 2 8 5 19 3" xfId="40592" xr:uid="{0814A289-29D8-4F0A-A1FA-B5E1CA17BF9E}"/>
    <cellStyle name="Cálculo 2 8 5 2" xfId="991" xr:uid="{8AD7D23A-9933-40EC-BA9B-61B4E0F50E2F}"/>
    <cellStyle name="Cálculo 2 8 5 2 2" xfId="18246" xr:uid="{379BDBA0-ABE0-4A51-92C2-514211367E82}"/>
    <cellStyle name="Cálculo 2 8 5 2 3" xfId="35268" xr:uid="{1E2D3DD7-4A5D-48DA-965B-6C50FEF9AF9C}"/>
    <cellStyle name="Cálculo 2 8 5 20" xfId="6630" xr:uid="{03DFA144-5AD3-490F-A29E-0C6045477A5D}"/>
    <cellStyle name="Cálculo 2 8 5 20 2" xfId="23885" xr:uid="{42C0E90A-8FFC-43C9-B328-A8E122A173E0}"/>
    <cellStyle name="Cálculo 2 8 5 20 3" xfId="40907" xr:uid="{4B020575-37C5-42DF-9546-A2945F33C993}"/>
    <cellStyle name="Cálculo 2 8 5 21" xfId="6942" xr:uid="{5B0DCFB7-CD5B-4435-B65C-F4F7382432F9}"/>
    <cellStyle name="Cálculo 2 8 5 21 2" xfId="24197" xr:uid="{D3C9588D-0856-40D8-B8B6-F2CFF2D686FB}"/>
    <cellStyle name="Cálculo 2 8 5 21 3" xfId="41219" xr:uid="{3AC34E12-61B6-436D-AE01-B88D5F48C868}"/>
    <cellStyle name="Cálculo 2 8 5 22" xfId="7251" xr:uid="{4977443D-96A3-4DDC-9995-AD229E9C1309}"/>
    <cellStyle name="Cálculo 2 8 5 22 2" xfId="24506" xr:uid="{CD36A047-C4BD-422F-B995-8D005BB809BA}"/>
    <cellStyle name="Cálculo 2 8 5 22 3" xfId="41528" xr:uid="{298EC3BC-7CE1-4BE5-BFA7-4B36B2AB0B61}"/>
    <cellStyle name="Cálculo 2 8 5 23" xfId="7561" xr:uid="{5E92F987-B25A-420F-AE0B-66D4781B843F}"/>
    <cellStyle name="Cálculo 2 8 5 23 2" xfId="24816" xr:uid="{DF4777E5-FA39-477B-A8A3-CC329269DB79}"/>
    <cellStyle name="Cálculo 2 8 5 23 3" xfId="41838" xr:uid="{F86A41DE-8D77-4582-97F2-6BEDD410F346}"/>
    <cellStyle name="Cálculo 2 8 5 24" xfId="7871" xr:uid="{20205BA4-51F8-4912-A7A8-4E4C2DDE58AC}"/>
    <cellStyle name="Cálculo 2 8 5 24 2" xfId="25126" xr:uid="{5FC1B930-58D3-4E1B-B99F-0C41DB1BE9FF}"/>
    <cellStyle name="Cálculo 2 8 5 24 3" xfId="42148" xr:uid="{A8F5F29E-B42F-44AA-8E12-00F4094F5EC6}"/>
    <cellStyle name="Cálculo 2 8 5 25" xfId="8184" xr:uid="{3397F601-12FF-40FD-8692-84066E8E8B48}"/>
    <cellStyle name="Cálculo 2 8 5 25 2" xfId="25439" xr:uid="{E1B51152-6051-4A09-9589-097B5A8CEDBB}"/>
    <cellStyle name="Cálculo 2 8 5 25 3" xfId="42461" xr:uid="{980354D9-7F14-4D19-89DA-4882393F90E3}"/>
    <cellStyle name="Cálculo 2 8 5 26" xfId="8494" xr:uid="{41F4D81D-A1A4-4AC8-A32F-22FE7546CFC7}"/>
    <cellStyle name="Cálculo 2 8 5 26 2" xfId="25749" xr:uid="{C6BD8047-64A3-437C-A15F-201506810EE4}"/>
    <cellStyle name="Cálculo 2 8 5 26 3" xfId="42771" xr:uid="{090BD277-D794-4BBD-AE23-0ADD5E137BF3}"/>
    <cellStyle name="Cálculo 2 8 5 27" xfId="8802" xr:uid="{6AFE1DF8-2FE2-4D38-9B32-50886F5888D4}"/>
    <cellStyle name="Cálculo 2 8 5 27 2" xfId="26057" xr:uid="{7D4993C9-EFC7-4051-BC13-BBC7A738C642}"/>
    <cellStyle name="Cálculo 2 8 5 27 3" xfId="43079" xr:uid="{1C71B54C-28D2-40ED-8436-F4A3C50E1E0F}"/>
    <cellStyle name="Cálculo 2 8 5 28" xfId="9094" xr:uid="{B9D69984-4B62-4908-AE86-4A0123AFE827}"/>
    <cellStyle name="Cálculo 2 8 5 28 2" xfId="26349" xr:uid="{AC45600C-9B4E-4186-991C-396A0A4A0D0A}"/>
    <cellStyle name="Cálculo 2 8 5 28 3" xfId="43371" xr:uid="{0A503D17-1051-45B1-A75F-6D5A1F234D47}"/>
    <cellStyle name="Cálculo 2 8 5 29" xfId="9426" xr:uid="{4E9489FB-CB91-47D5-B27F-8F448206A1E8}"/>
    <cellStyle name="Cálculo 2 8 5 29 2" xfId="26681" xr:uid="{4BC703A2-F58A-47E3-AC69-4D1FC3CAD10E}"/>
    <cellStyle name="Cálculo 2 8 5 29 3" xfId="43703" xr:uid="{193BBBF4-97A7-4943-8DFE-D9CA1788BF83}"/>
    <cellStyle name="Cálculo 2 8 5 3" xfId="1294" xr:uid="{125708AE-1BB6-4DC2-A404-44F6D96928E2}"/>
    <cellStyle name="Cálculo 2 8 5 3 2" xfId="18549" xr:uid="{3521D6E3-1B6A-4BDB-87E9-AB8206E67792}"/>
    <cellStyle name="Cálculo 2 8 5 3 3" xfId="35571" xr:uid="{BB5C51F9-944F-4A8A-99BD-9FFA13626838}"/>
    <cellStyle name="Cálculo 2 8 5 30" xfId="9732" xr:uid="{2D6079B4-CB01-4115-8DED-15701C164C32}"/>
    <cellStyle name="Cálculo 2 8 5 30 2" xfId="26987" xr:uid="{59697E9D-DCF1-4884-92D2-1F02F65CC4FC}"/>
    <cellStyle name="Cálculo 2 8 5 30 3" xfId="44009" xr:uid="{F6FA1CD5-F020-409F-9163-21D52B7DE4CF}"/>
    <cellStyle name="Cálculo 2 8 5 31" xfId="10029" xr:uid="{F60604DB-32B6-4B1A-A824-93B929D98F3F}"/>
    <cellStyle name="Cálculo 2 8 5 31 2" xfId="27284" xr:uid="{7F789082-5B6B-4A6D-95E7-DA37D3F24FE9}"/>
    <cellStyle name="Cálculo 2 8 5 31 3" xfId="44306" xr:uid="{57248647-C069-4B7C-AB02-9B67DAEABD86}"/>
    <cellStyle name="Cálculo 2 8 5 32" xfId="10326" xr:uid="{8F7B408F-C9A7-4A9A-BDEC-F698102B1890}"/>
    <cellStyle name="Cálculo 2 8 5 32 2" xfId="27581" xr:uid="{662215BD-E6F9-4A80-B366-34DA0EB6E318}"/>
    <cellStyle name="Cálculo 2 8 5 32 3" xfId="44603" xr:uid="{78AD3AD4-9144-44FD-9451-150CCCE6D535}"/>
    <cellStyle name="Cálculo 2 8 5 33" xfId="10615" xr:uid="{635979DB-2BB8-47A1-9841-E03DCD60BCCC}"/>
    <cellStyle name="Cálculo 2 8 5 33 2" xfId="27870" xr:uid="{42C91840-C6E3-493A-B1A0-FACBA17E76C2}"/>
    <cellStyle name="Cálculo 2 8 5 33 3" xfId="44892" xr:uid="{C8B95091-FC31-4C01-8281-B8BC4A1C2CA2}"/>
    <cellStyle name="Cálculo 2 8 5 34" xfId="10906" xr:uid="{E56C5098-8751-4042-9D09-F0C3163A7FF5}"/>
    <cellStyle name="Cálculo 2 8 5 34 2" xfId="28161" xr:uid="{93574645-D628-44D0-A4CA-A1751718CEC0}"/>
    <cellStyle name="Cálculo 2 8 5 34 3" xfId="45183" xr:uid="{0BAE235E-CD68-4F97-AB41-2F50DDA4A115}"/>
    <cellStyle name="Cálculo 2 8 5 35" xfId="11179" xr:uid="{88DE0B38-7DD4-4207-B482-89964F3B7619}"/>
    <cellStyle name="Cálculo 2 8 5 35 2" xfId="28434" xr:uid="{71BED5E4-B77A-4E3F-B39C-D3331BE4F173}"/>
    <cellStyle name="Cálculo 2 8 5 35 3" xfId="45456" xr:uid="{6205D5D5-D7F0-4A92-9796-09ABB4C590BB}"/>
    <cellStyle name="Cálculo 2 8 5 36" xfId="11431" xr:uid="{C23B5D72-7E4D-4DA2-A417-1B05E9D637D1}"/>
    <cellStyle name="Cálculo 2 8 5 36 2" xfId="28686" xr:uid="{88E03A5B-7CBD-445A-A09C-4B52536F6D8C}"/>
    <cellStyle name="Cálculo 2 8 5 36 3" xfId="45708" xr:uid="{7EE7A019-3184-4D9D-B440-74758AB338D1}"/>
    <cellStyle name="Cálculo 2 8 5 37" xfId="11928" xr:uid="{5769015D-9941-427A-BBF3-0E47B5D9C537}"/>
    <cellStyle name="Cálculo 2 8 5 37 2" xfId="29183" xr:uid="{5469FA79-C927-4331-810B-A67B6B932BA0}"/>
    <cellStyle name="Cálculo 2 8 5 37 3" xfId="46119" xr:uid="{DC1A9164-D424-4725-8C3B-B0418DCC70CE}"/>
    <cellStyle name="Cálculo 2 8 5 38" xfId="12395" xr:uid="{FC99452A-4064-4C1D-92EE-ED417722A1F2}"/>
    <cellStyle name="Cálculo 2 8 5 38 2" xfId="29650" xr:uid="{97E37502-F5C3-42B0-BB72-F5F7FB3D810E}"/>
    <cellStyle name="Cálculo 2 8 5 38 3" xfId="46520" xr:uid="{FF625678-A78F-459B-BEAE-233FBB4F2CDB}"/>
    <cellStyle name="Cálculo 2 8 5 39" xfId="12705" xr:uid="{4C232E27-1E73-4D1F-8342-B70E6EFBBA80}"/>
    <cellStyle name="Cálculo 2 8 5 39 2" xfId="29960" xr:uid="{13BD84B4-8312-4963-A515-8851CFE101E2}"/>
    <cellStyle name="Cálculo 2 8 5 39 3" xfId="46830" xr:uid="{938C51B0-3B5C-4CE3-AFB4-106707FD34EC}"/>
    <cellStyle name="Cálculo 2 8 5 4" xfId="1639" xr:uid="{BBB53975-DD1E-48EE-8AEE-C5E2EB33FAD2}"/>
    <cellStyle name="Cálculo 2 8 5 4 2" xfId="18894" xr:uid="{BD00AF11-7A53-43C1-8FDA-45E0C09E984F}"/>
    <cellStyle name="Cálculo 2 8 5 4 3" xfId="35916" xr:uid="{BB7EFEB0-031A-4A6B-BD05-5FAC81D81F95}"/>
    <cellStyle name="Cálculo 2 8 5 40" xfId="11746" xr:uid="{6A06D507-B4C3-4AA6-8193-C325D5D28EBC}"/>
    <cellStyle name="Cálculo 2 8 5 40 2" xfId="29001" xr:uid="{11BCF6C2-6B84-48B6-89B2-99FF5C2C9C1D}"/>
    <cellStyle name="Cálculo 2 8 5 40 3" xfId="46008" xr:uid="{02894100-9FF6-405C-8A1A-882E7ABC0C10}"/>
    <cellStyle name="Cálculo 2 8 5 41" xfId="13309" xr:uid="{5981817D-3455-40E1-8888-8B37DE37673D}"/>
    <cellStyle name="Cálculo 2 8 5 41 2" xfId="30564" xr:uid="{D0B6B51F-5E65-4EC9-B599-10A505C21FF0}"/>
    <cellStyle name="Cálculo 2 8 5 41 3" xfId="47434" xr:uid="{33E5460E-4650-4A5A-82DD-F9E7F02F04ED}"/>
    <cellStyle name="Cálculo 2 8 5 42" xfId="13645" xr:uid="{D8AD40CE-C399-457C-B004-BF3AB05AF2DA}"/>
    <cellStyle name="Cálculo 2 8 5 42 2" xfId="30900" xr:uid="{06B68C21-A600-477D-A6C5-7CC8FF2E5D17}"/>
    <cellStyle name="Cálculo 2 8 5 42 3" xfId="47770" xr:uid="{8E9D3B62-3569-4F07-B44E-C36A00701446}"/>
    <cellStyle name="Cálculo 2 8 5 43" xfId="13955" xr:uid="{8219FF29-1D64-4DF2-B340-6AF7CE965FE9}"/>
    <cellStyle name="Cálculo 2 8 5 43 2" xfId="31210" xr:uid="{631C8DB8-F37B-4287-BF16-DE04A50CB68F}"/>
    <cellStyle name="Cálculo 2 8 5 43 3" xfId="48080" xr:uid="{1250957F-3107-4FF6-9E92-EB22446CA299}"/>
    <cellStyle name="Cálculo 2 8 5 44" xfId="14244" xr:uid="{22E0D240-55D9-46DE-8FCE-EE8FEADE579E}"/>
    <cellStyle name="Cálculo 2 8 5 44 2" xfId="31499" xr:uid="{9F488972-2437-49C8-B053-C864A08C41F1}"/>
    <cellStyle name="Cálculo 2 8 5 44 3" xfId="48369" xr:uid="{6C147080-18C3-4B76-8CAB-626007DAA4B5}"/>
    <cellStyle name="Cálculo 2 8 5 45" xfId="14583" xr:uid="{C303212F-F81B-4DC5-AF89-CE56976C7926}"/>
    <cellStyle name="Cálculo 2 8 5 45 2" xfId="31838" xr:uid="{CA52B62D-2877-4556-BACE-649BE3E76237}"/>
    <cellStyle name="Cálculo 2 8 5 45 3" xfId="48708" xr:uid="{D9963CB6-8D87-4F96-BEAB-C505A01D1A15}"/>
    <cellStyle name="Cálculo 2 8 5 46" xfId="12746" xr:uid="{C7775C1E-545C-4B5A-A3B9-052B0C4D2A41}"/>
    <cellStyle name="Cálculo 2 8 5 46 2" xfId="30001" xr:uid="{4FDD0458-4CE2-4E9D-B817-F16477FCE76B}"/>
    <cellStyle name="Cálculo 2 8 5 46 3" xfId="46871" xr:uid="{C013893F-E248-4CDF-87C0-2C17B0C8CE2B}"/>
    <cellStyle name="Cálculo 2 8 5 47" xfId="15157" xr:uid="{02D43E8E-E524-42BF-A918-6A1E305AD85F}"/>
    <cellStyle name="Cálculo 2 8 5 47 2" xfId="32412" xr:uid="{4648B0C8-19C5-40CD-82EA-7C147864E396}"/>
    <cellStyle name="Cálculo 2 8 5 47 3" xfId="49282" xr:uid="{E4D20EAD-ED73-4949-8BC5-7B6CEE0FBF64}"/>
    <cellStyle name="Cálculo 2 8 5 48" xfId="15465" xr:uid="{EEA58D2C-B33F-462B-8FC1-F5DFC111DFFA}"/>
    <cellStyle name="Cálculo 2 8 5 48 2" xfId="32720" xr:uid="{1B73671B-C3DC-4B55-8C7F-CC3D4078E4EE}"/>
    <cellStyle name="Cálculo 2 8 5 48 3" xfId="49590" xr:uid="{491BB966-D04F-49AB-834D-5D62B92505FF}"/>
    <cellStyle name="Cálculo 2 8 5 49" xfId="15766" xr:uid="{FD62478E-8336-4F3C-8289-ADD1088134DE}"/>
    <cellStyle name="Cálculo 2 8 5 49 2" xfId="33021" xr:uid="{F3DEBE52-7DD9-4314-A509-15647676D639}"/>
    <cellStyle name="Cálculo 2 8 5 49 3" xfId="49891" xr:uid="{29BEBE6D-CF18-4ECD-8C79-84F52F9B4858}"/>
    <cellStyle name="Cálculo 2 8 5 5" xfId="1952" xr:uid="{20F8655D-B693-4B6D-9F2F-AE42BAD876C8}"/>
    <cellStyle name="Cálculo 2 8 5 5 2" xfId="19207" xr:uid="{07C27FD0-7A86-4915-9E39-6FEC69B2E5BD}"/>
    <cellStyle name="Cálculo 2 8 5 5 3" xfId="36229" xr:uid="{2AE1F15D-C3C7-4495-BBB1-5E83C7626BE8}"/>
    <cellStyle name="Cálculo 2 8 5 50" xfId="16063" xr:uid="{7168CE90-05D6-46EF-A921-CB6CF991F425}"/>
    <cellStyle name="Cálculo 2 8 5 50 2" xfId="33318" xr:uid="{200F2475-03E7-4CF0-B5F9-AEA66237DC54}"/>
    <cellStyle name="Cálculo 2 8 5 50 3" xfId="50188" xr:uid="{4DE82ED0-F1C2-4297-A295-D8467F0BAA22}"/>
    <cellStyle name="Cálculo 2 8 5 51" xfId="16353" xr:uid="{8FA2B5BB-9B8C-4626-94EF-5368709E35D7}"/>
    <cellStyle name="Cálculo 2 8 5 51 2" xfId="33608" xr:uid="{29F04048-B5BB-4A6A-9ABF-566098E1009B}"/>
    <cellStyle name="Cálculo 2 8 5 51 3" xfId="50478" xr:uid="{B0C3F62B-6448-44B3-AE10-C6C21AF283AE}"/>
    <cellStyle name="Cálculo 2 8 5 52" xfId="16631" xr:uid="{FB6FD00B-D7FA-457A-883E-B03B74677561}"/>
    <cellStyle name="Cálculo 2 8 5 52 2" xfId="33886" xr:uid="{FD7804C8-13A2-4CF6-8496-50737711468B}"/>
    <cellStyle name="Cálculo 2 8 5 52 3" xfId="50756" xr:uid="{3455E1C0-17D0-4C9F-AE8F-65C69C786773}"/>
    <cellStyle name="Cálculo 2 8 5 53" xfId="16896" xr:uid="{12C392BE-BFFB-4E8F-9421-B8A79D01E587}"/>
    <cellStyle name="Cálculo 2 8 5 53 2" xfId="34151" xr:uid="{11B83F8E-FBF6-4AC1-8D15-5CC7A7746DCC}"/>
    <cellStyle name="Cálculo 2 8 5 53 3" xfId="51021" xr:uid="{7079533E-34C4-40B8-B74E-1721726E0E88}"/>
    <cellStyle name="Cálculo 2 8 5 54" xfId="17148" xr:uid="{1999B31E-C583-4F7B-AAB8-C0324502F549}"/>
    <cellStyle name="Cálculo 2 8 5 54 2" xfId="34403" xr:uid="{9F87908C-527A-4084-A862-D91782E5A190}"/>
    <cellStyle name="Cálculo 2 8 5 54 3" xfId="51273" xr:uid="{AB9536AA-5425-4EF6-981D-C24C79B11D22}"/>
    <cellStyle name="Cálculo 2 8 5 55" xfId="17788" xr:uid="{DE2C4852-9D54-44C2-B9C2-D05C1767079D}"/>
    <cellStyle name="Cálculo 2 8 5 56" xfId="34876" xr:uid="{6A21DCC6-F9CD-44CA-A112-8EAEE9C5E908}"/>
    <cellStyle name="Cálculo 2 8 5 6" xfId="2262" xr:uid="{7AC953D4-CBDB-41AF-B9E5-5AB43D976553}"/>
    <cellStyle name="Cálculo 2 8 5 6 2" xfId="19517" xr:uid="{1BBA8A27-086B-44E0-A11A-32DA5686B799}"/>
    <cellStyle name="Cálculo 2 8 5 6 3" xfId="36539" xr:uid="{D20FF072-71A0-4275-BD97-9DC5D9FAFD95}"/>
    <cellStyle name="Cálculo 2 8 5 7" xfId="2572" xr:uid="{A79596BA-3442-4A5F-91A6-701E249595A4}"/>
    <cellStyle name="Cálculo 2 8 5 7 2" xfId="19827" xr:uid="{94591BFE-FEA3-4EB8-B555-811F704C16C3}"/>
    <cellStyle name="Cálculo 2 8 5 7 3" xfId="36849" xr:uid="{1E7FE6D1-BCD0-42AE-9E99-506DD0E9B066}"/>
    <cellStyle name="Cálculo 2 8 5 8" xfId="2881" xr:uid="{C2CFDD4A-99A5-405B-8BE2-AD79BF3DF29A}"/>
    <cellStyle name="Cálculo 2 8 5 8 2" xfId="20136" xr:uid="{A3C1043B-12C7-48B2-B4FD-7A5DAA929987}"/>
    <cellStyle name="Cálculo 2 8 5 8 3" xfId="37158" xr:uid="{6B0BCE51-A078-4E9A-9A5F-35BF548EEDCD}"/>
    <cellStyle name="Cálculo 2 8 5 9" xfId="3187" xr:uid="{5BA0F175-334B-4F76-BFD7-868C727D95B0}"/>
    <cellStyle name="Cálculo 2 8 5 9 2" xfId="20442" xr:uid="{59FB48D2-F1A2-4319-B772-549163B2F324}"/>
    <cellStyle name="Cálculo 2 8 5 9 3" xfId="37464" xr:uid="{FFC7A8FE-8DC1-478E-8A7C-13EA8BE32A97}"/>
    <cellStyle name="Cálculo 2 8 50" xfId="14434" xr:uid="{26CF7B77-6F39-43DE-9504-B6FE806D6463}"/>
    <cellStyle name="Cálculo 2 8 50 2" xfId="31689" xr:uid="{A591C723-92C7-4267-B9E1-9D587D7702BE}"/>
    <cellStyle name="Cálculo 2 8 50 3" xfId="48559" xr:uid="{0B3970E8-FEBE-4037-876E-CB21826AF8CD}"/>
    <cellStyle name="Cálculo 2 8 51" xfId="14445" xr:uid="{E20625D8-C34A-4248-A2BA-E0B0E079BA4F}"/>
    <cellStyle name="Cálculo 2 8 51 2" xfId="31700" xr:uid="{CE7452F1-2443-4556-A223-B77CEF28C01C}"/>
    <cellStyle name="Cálculo 2 8 51 3" xfId="48570" xr:uid="{AED24D0E-FCA5-4781-B77B-D4101E6283B1}"/>
    <cellStyle name="Cálculo 2 8 52" xfId="14325" xr:uid="{9D7F5BFB-998B-4A13-9F19-A11E05ADBF6A}"/>
    <cellStyle name="Cálculo 2 8 52 2" xfId="31580" xr:uid="{9F2CF3B6-9534-4076-A3BB-C29D696141DC}"/>
    <cellStyle name="Cálculo 2 8 52 3" xfId="48450" xr:uid="{278F5B1A-0E16-4732-A875-B3C4C74D4B26}"/>
    <cellStyle name="Cálculo 2 8 53" xfId="15147" xr:uid="{482FC77E-BB77-4C59-8D1B-71F2ADE5F41A}"/>
    <cellStyle name="Cálculo 2 8 53 2" xfId="32402" xr:uid="{69D14E47-4C06-4142-823B-90A72232009A}"/>
    <cellStyle name="Cálculo 2 8 53 3" xfId="49272" xr:uid="{681E3834-8FC3-4A84-97B7-CC5C7729654F}"/>
    <cellStyle name="Cálculo 2 8 54" xfId="14723" xr:uid="{B1ADC156-5711-48BB-92A8-F3C6D47354CA}"/>
    <cellStyle name="Cálculo 2 8 54 2" xfId="31978" xr:uid="{4CED5F89-A9D7-4E0A-8EFF-19AD0DFBB171}"/>
    <cellStyle name="Cálculo 2 8 54 3" xfId="48848" xr:uid="{2CFE7D69-41C6-4B89-A6B4-B4DF13A12493}"/>
    <cellStyle name="Cálculo 2 8 55" xfId="15592" xr:uid="{061E6FF4-723E-4887-836E-69F0B0FBB0A4}"/>
    <cellStyle name="Cálculo 2 8 55 2" xfId="32847" xr:uid="{A8FEC304-52F5-4D1D-B85C-2F5931BCCBB8}"/>
    <cellStyle name="Cálculo 2 8 55 3" xfId="49717" xr:uid="{8BD45D83-3813-42F6-BBF8-700EA1FE4F3A}"/>
    <cellStyle name="Cálculo 2 8 56" xfId="15889" xr:uid="{96359605-44AE-4A1F-9AC3-22A32AB744C8}"/>
    <cellStyle name="Cálculo 2 8 56 2" xfId="33144" xr:uid="{12332861-76B6-439F-9ED9-57D50AC63E2F}"/>
    <cellStyle name="Cálculo 2 8 56 3" xfId="50014" xr:uid="{873BC884-A307-46F9-8BBC-03A6B8C365D1}"/>
    <cellStyle name="Cálculo 2 8 57" xfId="16181" xr:uid="{88C25D9B-3030-412A-96C1-06F868F755E6}"/>
    <cellStyle name="Cálculo 2 8 57 2" xfId="33436" xr:uid="{784C9AA1-696A-44B1-8AC8-EFF75BB8FA8D}"/>
    <cellStyle name="Cálculo 2 8 57 3" xfId="50306" xr:uid="{BD51778F-4513-4A61-BE54-6162E2633C0B}"/>
    <cellStyle name="Cálculo 2 8 58" xfId="16459" xr:uid="{B8F5757C-7A8E-46E5-B2C3-005B85538BCA}"/>
    <cellStyle name="Cálculo 2 8 58 2" xfId="33714" xr:uid="{0039F68C-7BB3-43B6-8207-B8F15FAA9B99}"/>
    <cellStyle name="Cálculo 2 8 58 3" xfId="50584" xr:uid="{7344A587-7C98-4ED2-9FDA-77902559389A}"/>
    <cellStyle name="Cálculo 2 8 59" xfId="16722" xr:uid="{9E373C5A-7F38-4509-948D-83DB94233954}"/>
    <cellStyle name="Cálculo 2 8 59 2" xfId="33977" xr:uid="{29DD74EF-B920-41EA-A736-EBAEE4552FE8}"/>
    <cellStyle name="Cálculo 2 8 59 3" xfId="50847" xr:uid="{072CD997-36F5-4992-A007-939730F2C3A0}"/>
    <cellStyle name="Cálculo 2 8 6" xfId="408" xr:uid="{DB592E72-74CA-45AB-9F39-0551C801B4AD}"/>
    <cellStyle name="Cálculo 2 8 6 2" xfId="17663" xr:uid="{2D7E4A46-555C-42F0-AA3B-040082B5A415}"/>
    <cellStyle name="Cálculo 2 8 6 3" xfId="34802" xr:uid="{C6313A4B-42BB-4035-BE89-F8E32DA58C6F}"/>
    <cellStyle name="Cálculo 2 8 60" xfId="17425" xr:uid="{3AC3E36B-0C45-4F35-A9FF-2349C4795D7A}"/>
    <cellStyle name="Cálculo 2 8 61" xfId="34640" xr:uid="{F5731DE1-0207-43FC-8BBE-65B5A797093E}"/>
    <cellStyle name="Cálculo 2 8 7" xfId="870" xr:uid="{754AE3A7-2F28-4EF9-8FC8-B46E120B2E61}"/>
    <cellStyle name="Cálculo 2 8 7 2" xfId="18125" xr:uid="{94FFF819-1798-4410-9F5F-43959727BACA}"/>
    <cellStyle name="Cálculo 2 8 7 3" xfId="35147" xr:uid="{F9218D4F-E40F-4670-A461-BA280FC86187}"/>
    <cellStyle name="Cálculo 2 8 8" xfId="889" xr:uid="{699AE0E7-E3EB-4E35-82D3-4DB94218CB11}"/>
    <cellStyle name="Cálculo 2 8 8 2" xfId="18144" xr:uid="{2607E90F-69DA-4558-83F1-8B3BB779D370}"/>
    <cellStyle name="Cálculo 2 8 8 3" xfId="35166" xr:uid="{70BAF914-11D8-405F-B635-CB2E8B1A7DA1}"/>
    <cellStyle name="Cálculo 2 8 9" xfId="1045" xr:uid="{5F3A2E16-35A8-4B57-BFC7-8551605FE110}"/>
    <cellStyle name="Cálculo 2 8 9 2" xfId="18300" xr:uid="{A074940C-F910-48FC-828E-533E02C9708C}"/>
    <cellStyle name="Cálculo 2 8 9 3" xfId="35322" xr:uid="{BED13612-7003-447E-875A-54A8C670B6CB}"/>
    <cellStyle name="Cálculo 2 9" xfId="186" xr:uid="{F92CF37A-CCF6-4501-B927-A4255685D6E3}"/>
    <cellStyle name="Cálculo 2 9 10" xfId="2037" xr:uid="{E46F859F-1532-475F-8D5E-4DB087AE617B}"/>
    <cellStyle name="Cálculo 2 9 10 2" xfId="19292" xr:uid="{77FFD42D-3885-4BB0-8F8D-9FC8569C9C3A}"/>
    <cellStyle name="Cálculo 2 9 10 3" xfId="36314" xr:uid="{C0BC5E92-948D-4144-B037-512DE6525409}"/>
    <cellStyle name="Cálculo 2 9 11" xfId="2347" xr:uid="{0413A19D-20E0-4B7C-A25F-7FFA9A2E245D}"/>
    <cellStyle name="Cálculo 2 9 11 2" xfId="19602" xr:uid="{828075F8-834A-4DE9-B482-D1DE3A0683CB}"/>
    <cellStyle name="Cálculo 2 9 11 3" xfId="36624" xr:uid="{0A8A662D-73CE-448F-BEC2-0070496751AD}"/>
    <cellStyle name="Cálculo 2 9 12" xfId="2656" xr:uid="{3037F90F-6881-41FD-9493-3742EA586A90}"/>
    <cellStyle name="Cálculo 2 9 12 2" xfId="19911" xr:uid="{8D520B81-A290-4CBD-9037-C9D30A06B27B}"/>
    <cellStyle name="Cálculo 2 9 12 3" xfId="36933" xr:uid="{437CEB82-EB5A-4BA5-B848-982BF7AE4BA4}"/>
    <cellStyle name="Cálculo 2 9 13" xfId="2963" xr:uid="{63462F0B-2EFC-41C2-8129-AB6EF196FA62}"/>
    <cellStyle name="Cálculo 2 9 13 2" xfId="20218" xr:uid="{6E29707C-697E-4D55-80AB-0FF4FCFED19F}"/>
    <cellStyle name="Cálculo 2 9 13 3" xfId="37240" xr:uid="{A952A8C6-4816-40CE-88F5-50A87B8132CA}"/>
    <cellStyle name="Cálculo 2 9 14" xfId="3272" xr:uid="{EDAF4CB3-C6AE-4E5F-B3BD-D42FD652AFEC}"/>
    <cellStyle name="Cálculo 2 9 14 2" xfId="20527" xr:uid="{B585A23F-2A1E-49AB-85E2-33C61DC3359D}"/>
    <cellStyle name="Cálculo 2 9 14 3" xfId="37549" xr:uid="{B0B2689A-83DC-4AAC-9A72-BD908463CAD3}"/>
    <cellStyle name="Cálculo 2 9 15" xfId="3581" xr:uid="{0AE85597-0CEB-4297-B73C-652E696D0AE7}"/>
    <cellStyle name="Cálculo 2 9 15 2" xfId="20836" xr:uid="{E3979A1D-4CEC-4512-B3A2-685D454DB90B}"/>
    <cellStyle name="Cálculo 2 9 15 3" xfId="37858" xr:uid="{C3D69D7F-B406-40DC-AABC-B6923C757010}"/>
    <cellStyle name="Cálculo 2 9 16" xfId="3887" xr:uid="{99170E4A-1800-4C1F-8880-D065AC9BE927}"/>
    <cellStyle name="Cálculo 2 9 16 2" xfId="21142" xr:uid="{9B499DC1-61AB-4D99-88C3-94AE3911AAEB}"/>
    <cellStyle name="Cálculo 2 9 16 3" xfId="38164" xr:uid="{D411218A-E4B8-4809-B9C3-BD07021E03F3}"/>
    <cellStyle name="Cálculo 2 9 17" xfId="4226" xr:uid="{8A1D582F-EA5A-48FB-8894-692F5A7FFFF5}"/>
    <cellStyle name="Cálculo 2 9 17 2" xfId="21481" xr:uid="{8C04336F-93A9-49F5-9C3D-20BA8BC52A54}"/>
    <cellStyle name="Cálculo 2 9 17 3" xfId="38503" xr:uid="{0FFB726B-9A4A-4826-B2B9-AF72809BB3C6}"/>
    <cellStyle name="Cálculo 2 9 18" xfId="4492" xr:uid="{E9DC94C8-59CF-4982-9F88-784D4BA54EE0}"/>
    <cellStyle name="Cálculo 2 9 18 2" xfId="21747" xr:uid="{24AB3561-80CE-47B9-8E40-0AE3F3E54E08}"/>
    <cellStyle name="Cálculo 2 9 18 3" xfId="38769" xr:uid="{2BD29491-1641-4F49-885A-E3E6683874CB}"/>
    <cellStyle name="Cálculo 2 9 19" xfId="4823" xr:uid="{E1CFF94A-4788-4A1F-9143-D3C5CEA85A7D}"/>
    <cellStyle name="Cálculo 2 9 19 2" xfId="22078" xr:uid="{46A35037-135E-46E5-A3F4-A3F29C437718}"/>
    <cellStyle name="Cálculo 2 9 19 3" xfId="39100" xr:uid="{24BCB21A-2089-4EE1-862A-E5736BC98F9E}"/>
    <cellStyle name="Cálculo 2 9 2" xfId="612" xr:uid="{3A597174-A6E7-42E6-9B4B-B88683D838BB}"/>
    <cellStyle name="Cálculo 2 9 2 10" xfId="3576" xr:uid="{3214688C-A949-47D5-ADCA-174A45C710EC}"/>
    <cellStyle name="Cálculo 2 9 2 10 2" xfId="20831" xr:uid="{7E65A1E1-8FFA-42C7-9E37-78276C16BE09}"/>
    <cellStyle name="Cálculo 2 9 2 10 3" xfId="37853" xr:uid="{9CDE0392-BC1D-4C95-975A-A3D70FCEBC6C}"/>
    <cellStyle name="Cálculo 2 9 2 11" xfId="3881" xr:uid="{1A06DE70-57DF-4B28-ABF9-A2FFB7F1CE39}"/>
    <cellStyle name="Cálculo 2 9 2 11 2" xfId="21136" xr:uid="{3B796EA7-95F8-4AB1-BD6C-F8BD3EC61F6B}"/>
    <cellStyle name="Cálculo 2 9 2 11 3" xfId="38158" xr:uid="{FF1D17C9-4109-42F3-BA61-B4B7038B354A}"/>
    <cellStyle name="Cálculo 2 9 2 12" xfId="4185" xr:uid="{7AFAC2AC-C6B5-4C49-9DBB-A3D66661A72D}"/>
    <cellStyle name="Cálculo 2 9 2 12 2" xfId="21440" xr:uid="{CEA7171A-4BF6-45E6-A3E1-887D437A1611}"/>
    <cellStyle name="Cálculo 2 9 2 12 3" xfId="38462" xr:uid="{81B62757-DD0F-4C3E-A178-C5EC0DE6E289}"/>
    <cellStyle name="Cálculo 2 9 2 13" xfId="4486" xr:uid="{6DF48FC5-2053-4C24-AA56-CADF878D71F2}"/>
    <cellStyle name="Cálculo 2 9 2 13 2" xfId="21741" xr:uid="{FCEE2E9C-24BC-49CC-AB3B-CF62B1E72C46}"/>
    <cellStyle name="Cálculo 2 9 2 13 3" xfId="38763" xr:uid="{EB05D873-35D5-47E2-90BE-AA060185B2A9}"/>
    <cellStyle name="Cálculo 2 9 2 14" xfId="4784" xr:uid="{98BCACDC-BF64-47DD-9EA8-0660A8D5ED89}"/>
    <cellStyle name="Cálculo 2 9 2 14 2" xfId="22039" xr:uid="{B305216B-EBB0-4797-B1BE-8A3BE59B6F18}"/>
    <cellStyle name="Cálculo 2 9 2 14 3" xfId="39061" xr:uid="{0325AFDB-3406-4BC2-9173-99E4BF06FB20}"/>
    <cellStyle name="Cálculo 2 9 2 15" xfId="5073" xr:uid="{325FC9B2-E59E-42FE-8B3F-ACD7BFF188A2}"/>
    <cellStyle name="Cálculo 2 9 2 15 2" xfId="22328" xr:uid="{FB4FD1CC-8B24-4773-BE99-88CFD2780F83}"/>
    <cellStyle name="Cálculo 2 9 2 15 3" xfId="39350" xr:uid="{993378D7-9EBF-4F2B-AFAD-7CA288099FF7}"/>
    <cellStyle name="Cálculo 2 9 2 16" xfId="5448" xr:uid="{55365649-6DA0-45A3-8FB4-0BD11811FCA6}"/>
    <cellStyle name="Cálculo 2 9 2 16 2" xfId="22703" xr:uid="{254A7E8B-F5F3-4736-BF8A-DD919A11D40C}"/>
    <cellStyle name="Cálculo 2 9 2 16 3" xfId="39725" xr:uid="{89E6CD65-7BD2-4E61-A5C8-8F400B6437DA}"/>
    <cellStyle name="Cálculo 2 9 2 17" xfId="3511" xr:uid="{9D5046AD-C315-4395-89BB-E2DD9B31524F}"/>
    <cellStyle name="Cálculo 2 9 2 17 2" xfId="20766" xr:uid="{6FBB8E67-2B6C-4627-9B49-8306E7CB6570}"/>
    <cellStyle name="Cálculo 2 9 2 17 3" xfId="37788" xr:uid="{8E565096-CA29-4519-A23A-F67836F601FE}"/>
    <cellStyle name="Cálculo 2 9 2 18" xfId="6079" xr:uid="{BA7C97FB-9CCD-4113-A1E6-810106F973F2}"/>
    <cellStyle name="Cálculo 2 9 2 18 2" xfId="23334" xr:uid="{D4914567-86DC-489A-826A-16A4CBF48367}"/>
    <cellStyle name="Cálculo 2 9 2 18 3" xfId="40356" xr:uid="{239624DB-27F5-4D34-A12F-B247C66F47C6}"/>
    <cellStyle name="Cálculo 2 9 2 19" xfId="6394" xr:uid="{34E61B22-109C-4A68-B784-607B785CFBD0}"/>
    <cellStyle name="Cálculo 2 9 2 19 2" xfId="23649" xr:uid="{72AF2114-6D68-4749-AE19-D35EF3FB1DE2}"/>
    <cellStyle name="Cálculo 2 9 2 19 3" xfId="40671" xr:uid="{45CE4450-619A-49BD-A130-0F6826678A70}"/>
    <cellStyle name="Cálculo 2 9 2 2" xfId="1066" xr:uid="{76EEF007-A2C1-4FAC-B533-472EF8C00DC5}"/>
    <cellStyle name="Cálculo 2 9 2 2 2" xfId="18321" xr:uid="{B7FBBEB0-7F79-4369-98BD-FF7A4188F887}"/>
    <cellStyle name="Cálculo 2 9 2 2 3" xfId="35343" xr:uid="{56421D54-8759-4C9F-A298-01B3CE62F348}"/>
    <cellStyle name="Cálculo 2 9 2 20" xfId="6709" xr:uid="{E6C6E8BB-1DFC-43F1-A823-6267AA892DA2}"/>
    <cellStyle name="Cálculo 2 9 2 20 2" xfId="23964" xr:uid="{5D438D39-7E72-4B5D-A618-76B7F8E79411}"/>
    <cellStyle name="Cálculo 2 9 2 20 3" xfId="40986" xr:uid="{C36D86F1-DF97-4283-A9A8-28473A99983F}"/>
    <cellStyle name="Cálculo 2 9 2 21" xfId="7021" xr:uid="{9C0FC11E-280B-4BA4-8AD2-7B2F895758FA}"/>
    <cellStyle name="Cálculo 2 9 2 21 2" xfId="24276" xr:uid="{DD0D3419-443D-4625-A6CB-7577EB7E2315}"/>
    <cellStyle name="Cálculo 2 9 2 21 3" xfId="41298" xr:uid="{030DC4D4-C6C6-47ED-BE5E-D4FAA075A53F}"/>
    <cellStyle name="Cálculo 2 9 2 22" xfId="7330" xr:uid="{DA53743A-A337-44B5-B2D6-D1ECCCDD195E}"/>
    <cellStyle name="Cálculo 2 9 2 22 2" xfId="24585" xr:uid="{B06AD25E-5ADE-43D6-B2B4-CF66342099A4}"/>
    <cellStyle name="Cálculo 2 9 2 22 3" xfId="41607" xr:uid="{BCE7036F-394D-4516-99AC-7D4E8B009C78}"/>
    <cellStyle name="Cálculo 2 9 2 23" xfId="7640" xr:uid="{D8BEC7B5-972F-4B16-96F2-A79DE272D241}"/>
    <cellStyle name="Cálculo 2 9 2 23 2" xfId="24895" xr:uid="{40565990-D03E-4A3C-ACB3-A140AF48C3D4}"/>
    <cellStyle name="Cálculo 2 9 2 23 3" xfId="41917" xr:uid="{D0951B58-902F-4403-84D8-AC9803BA9592}"/>
    <cellStyle name="Cálculo 2 9 2 24" xfId="7950" xr:uid="{FDBF1E42-DE54-43B7-9A51-55373AD714D9}"/>
    <cellStyle name="Cálculo 2 9 2 24 2" xfId="25205" xr:uid="{9259F650-9223-420D-BC62-E3358FF39DC4}"/>
    <cellStyle name="Cálculo 2 9 2 24 3" xfId="42227" xr:uid="{96F501DE-D3B8-4521-AE6B-300C5E949F74}"/>
    <cellStyle name="Cálculo 2 9 2 25" xfId="8263" xr:uid="{6DAF8342-B10F-4C87-859D-4BB96B61F0ED}"/>
    <cellStyle name="Cálculo 2 9 2 25 2" xfId="25518" xr:uid="{00A52436-19B8-48CF-AED6-72311A4BA36C}"/>
    <cellStyle name="Cálculo 2 9 2 25 3" xfId="42540" xr:uid="{B34A2780-9B86-4537-9E51-9C24AE677C74}"/>
    <cellStyle name="Cálculo 2 9 2 26" xfId="8573" xr:uid="{CD310CC4-F2F1-462E-B10B-C281219A994D}"/>
    <cellStyle name="Cálculo 2 9 2 26 2" xfId="25828" xr:uid="{D527C4CF-FD4B-43E4-B58F-6C2ACD348D9D}"/>
    <cellStyle name="Cálculo 2 9 2 26 3" xfId="42850" xr:uid="{5756ACFE-65D5-4318-9AE4-80366D0D71ED}"/>
    <cellStyle name="Cálculo 2 9 2 27" xfId="8881" xr:uid="{129EBB8D-0061-4168-95CB-25C8445A1487}"/>
    <cellStyle name="Cálculo 2 9 2 27 2" xfId="26136" xr:uid="{6942015E-3EF4-4A2D-B927-9DDDCB004E3B}"/>
    <cellStyle name="Cálculo 2 9 2 27 3" xfId="43158" xr:uid="{5840DA77-02F0-4227-A6ED-FD92BA9C71BB}"/>
    <cellStyle name="Cálculo 2 9 2 28" xfId="7551" xr:uid="{6328A263-390D-4950-A68E-5B8927E2F0DE}"/>
    <cellStyle name="Cálculo 2 9 2 28 2" xfId="24806" xr:uid="{603B85CD-B7F9-4CB7-B242-099333242CFB}"/>
    <cellStyle name="Cálculo 2 9 2 28 3" xfId="41828" xr:uid="{0344B598-5D44-4BA5-92C8-9A68A021BA6E}"/>
    <cellStyle name="Cálculo 2 9 2 29" xfId="9504" xr:uid="{1277A1CB-FB06-4429-B1B1-DAEC286D26C4}"/>
    <cellStyle name="Cálculo 2 9 2 29 2" xfId="26759" xr:uid="{71F591F5-15CA-48C6-A3C9-F503F4129FE8}"/>
    <cellStyle name="Cálculo 2 9 2 29 3" xfId="43781" xr:uid="{47BF8796-2656-4DF9-A967-9BCFA32933DD}"/>
    <cellStyle name="Cálculo 2 9 2 3" xfId="1361" xr:uid="{EDE48B3A-A110-4E75-BBF2-32A24403676D}"/>
    <cellStyle name="Cálculo 2 9 2 3 2" xfId="18616" xr:uid="{B2EF0A64-F760-4435-9B47-AF2BC58795F3}"/>
    <cellStyle name="Cálculo 2 9 2 3 3" xfId="35638" xr:uid="{329FE1AE-B403-44DF-AB74-1A5C6E9C8620}"/>
    <cellStyle name="Cálculo 2 9 2 30" xfId="9802" xr:uid="{2C3955BE-6164-4A82-88B3-7EB9F125C2C0}"/>
    <cellStyle name="Cálculo 2 9 2 30 2" xfId="27057" xr:uid="{64F341CD-9352-406B-BE3E-22D8993DAABD}"/>
    <cellStyle name="Cálculo 2 9 2 30 3" xfId="44079" xr:uid="{324104DD-B26E-49AD-95AE-CD0C5041E72F}"/>
    <cellStyle name="Cálculo 2 9 2 31" xfId="10101" xr:uid="{3E8D0B80-B8D3-41CE-B4D4-1D78A78F187D}"/>
    <cellStyle name="Cálculo 2 9 2 31 2" xfId="27356" xr:uid="{CCDDAFAE-A3A6-437D-A7DC-9E348EF3FED0}"/>
    <cellStyle name="Cálculo 2 9 2 31 3" xfId="44378" xr:uid="{6CC001A9-50CA-44A1-B8CE-DE2085E6E8CB}"/>
    <cellStyle name="Cálculo 2 9 2 32" xfId="10393" xr:uid="{BFD4D48C-023B-4F79-B966-9F73E777EFD4}"/>
    <cellStyle name="Cálculo 2 9 2 32 2" xfId="27648" xr:uid="{D8ABC289-03E9-4C56-8CCF-26B5DCA464C2}"/>
    <cellStyle name="Cálculo 2 9 2 32 3" xfId="44670" xr:uid="{A77E0383-A05D-4245-B500-8FE01D812C96}"/>
    <cellStyle name="Cálculo 2 9 2 33" xfId="10684" xr:uid="{8427260E-2639-4844-927E-7C691E036EB8}"/>
    <cellStyle name="Cálculo 2 9 2 33 2" xfId="27939" xr:uid="{18F7278C-7025-4985-BF9B-49842BD5E174}"/>
    <cellStyle name="Cálculo 2 9 2 33 3" xfId="44961" xr:uid="{DFA123AD-110B-42AD-B321-7C8B05563E4E}"/>
    <cellStyle name="Cálculo 2 9 2 34" xfId="10968" xr:uid="{98AC29E2-FB96-4ED3-AE40-9A6B84A5D872}"/>
    <cellStyle name="Cálculo 2 9 2 34 2" xfId="28223" xr:uid="{F3F4EFA5-F3C5-4900-AD3B-C2313B3C7D66}"/>
    <cellStyle name="Cálculo 2 9 2 34 3" xfId="45245" xr:uid="{BBBBE213-2FE7-4F4F-94C9-C5B54B2F807D}"/>
    <cellStyle name="Cálculo 2 9 2 35" xfId="11232" xr:uid="{EC73B98D-623C-4584-9A10-EC42AF80DA6E}"/>
    <cellStyle name="Cálculo 2 9 2 35 2" xfId="28487" xr:uid="{28C3B544-6F4E-411A-B269-68B7F8512699}"/>
    <cellStyle name="Cálculo 2 9 2 35 3" xfId="45509" xr:uid="{692BA15C-78F5-46C6-B306-A16E832C3C57}"/>
    <cellStyle name="Cálculo 2 9 2 36" xfId="11477" xr:uid="{08B88D29-AE78-43D0-AA36-0E840580773D}"/>
    <cellStyle name="Cálculo 2 9 2 36 2" xfId="28732" xr:uid="{F04D089F-0C8F-457F-8666-D9201D81095A}"/>
    <cellStyle name="Cálculo 2 9 2 36 3" xfId="45754" xr:uid="{ED064B88-B4D9-4396-B004-94BDDC750C7D}"/>
    <cellStyle name="Cálculo 2 9 2 37" xfId="12007" xr:uid="{F4CCA0AA-560E-4F67-8419-576625E877CD}"/>
    <cellStyle name="Cálculo 2 9 2 37 2" xfId="29262" xr:uid="{3F1FF682-717F-449E-84D5-766CBD969A8F}"/>
    <cellStyle name="Cálculo 2 9 2 37 3" xfId="46165" xr:uid="{90CCE423-D9F6-4EA8-8D9C-4D28FBD344D7}"/>
    <cellStyle name="Cálculo 2 9 2 38" xfId="12474" xr:uid="{A8B125C1-F54C-4F4B-ACDB-7BC5EC3D1DFB}"/>
    <cellStyle name="Cálculo 2 9 2 38 2" xfId="29729" xr:uid="{23A37424-40DE-4C5D-A670-40BA881630E1}"/>
    <cellStyle name="Cálculo 2 9 2 38 3" xfId="46599" xr:uid="{574FA416-E485-48D7-B4AC-1086BCDFC07A}"/>
    <cellStyle name="Cálculo 2 9 2 39" xfId="12784" xr:uid="{AD23FC95-0C05-46F9-B8C5-556904EC34A8}"/>
    <cellStyle name="Cálculo 2 9 2 39 2" xfId="30039" xr:uid="{EA58C119-5E15-4F94-AE2E-6F75711E7B90}"/>
    <cellStyle name="Cálculo 2 9 2 39 3" xfId="46909" xr:uid="{D10AEA90-2E16-43A7-BFAF-B8038D1E4397}"/>
    <cellStyle name="Cálculo 2 9 2 4" xfId="1718" xr:uid="{A739E7A0-3795-4B3D-86DC-F8348BE35909}"/>
    <cellStyle name="Cálculo 2 9 2 4 2" xfId="18973" xr:uid="{38A6F5F1-40F1-465B-8396-B935D30E3CF8}"/>
    <cellStyle name="Cálculo 2 9 2 4 3" xfId="35995" xr:uid="{9566C8C4-7E46-4BDA-8D7C-D142E7771286}"/>
    <cellStyle name="Cálculo 2 9 2 40" xfId="13064" xr:uid="{4576B8F7-37A3-426F-A7F3-6D50813CFA38}"/>
    <cellStyle name="Cálculo 2 9 2 40 2" xfId="30319" xr:uid="{6036CDF0-C5EB-4BFE-975A-7671201769AB}"/>
    <cellStyle name="Cálculo 2 9 2 40 3" xfId="47189" xr:uid="{98BE0C6A-5C9F-4CDC-BFFB-A82743608DFB}"/>
    <cellStyle name="Cálculo 2 9 2 41" xfId="13232" xr:uid="{3B17BF65-AD16-4604-8D83-E64B0ADA4DD4}"/>
    <cellStyle name="Cálculo 2 9 2 41 2" xfId="30487" xr:uid="{C667E193-5537-4430-AFE6-788A853B1719}"/>
    <cellStyle name="Cálculo 2 9 2 41 3" xfId="47357" xr:uid="{CB644F19-E7F8-488A-A3DF-F0E65A1BFA1B}"/>
    <cellStyle name="Cálculo 2 9 2 42" xfId="13724" xr:uid="{ACD3CFF9-4486-4521-A049-883B5912C1C9}"/>
    <cellStyle name="Cálculo 2 9 2 42 2" xfId="30979" xr:uid="{D5CCEC1A-F2E2-453E-9436-32D69878D694}"/>
    <cellStyle name="Cálculo 2 9 2 42 3" xfId="47849" xr:uid="{58E60F7E-35AA-43D3-B459-44C8620FFDE6}"/>
    <cellStyle name="Cálculo 2 9 2 43" xfId="14034" xr:uid="{E1B7A1BC-C5A3-4977-B0F2-9546610009A3}"/>
    <cellStyle name="Cálculo 2 9 2 43 2" xfId="31289" xr:uid="{5BB44E5D-14D2-4A2F-A870-4E04221B93A6}"/>
    <cellStyle name="Cálculo 2 9 2 43 3" xfId="48159" xr:uid="{AA12E8C8-14D1-4CB8-9194-9F2B5FAB91FF}"/>
    <cellStyle name="Cálculo 2 9 2 44" xfId="14093" xr:uid="{781CCB27-D948-4556-9FF4-99EED42AAEC6}"/>
    <cellStyle name="Cálculo 2 9 2 44 2" xfId="31348" xr:uid="{3B5A0344-B51C-4C1C-9173-4804D31C1FD9}"/>
    <cellStyle name="Cálculo 2 9 2 44 3" xfId="48218" xr:uid="{741708F3-B729-49F0-8496-8D1B4FAE37E4}"/>
    <cellStyle name="Cálculo 2 9 2 45" xfId="14662" xr:uid="{E83B7D42-1B1B-4926-A5AC-3DDCA013164E}"/>
    <cellStyle name="Cálculo 2 9 2 45 2" xfId="31917" xr:uid="{A5A13B41-9766-4FBD-9DC6-B1C1758F1146}"/>
    <cellStyle name="Cálculo 2 9 2 45 3" xfId="48787" xr:uid="{C73BE9C9-241D-4BC1-98BB-287DBB89A683}"/>
    <cellStyle name="Cálculo 2 9 2 46" xfId="14924" xr:uid="{22C08860-BA81-46ED-8A54-E55EA7627A90}"/>
    <cellStyle name="Cálculo 2 9 2 46 2" xfId="32179" xr:uid="{BB6D6C5C-7070-47BD-BF0F-18BA580FADC4}"/>
    <cellStyle name="Cálculo 2 9 2 46 3" xfId="49049" xr:uid="{0043B4A4-B723-482A-98DB-044E536D79D4}"/>
    <cellStyle name="Cálculo 2 9 2 47" xfId="15236" xr:uid="{4052D3A9-35D8-4AE9-AB53-182385049110}"/>
    <cellStyle name="Cálculo 2 9 2 47 2" xfId="32491" xr:uid="{481783B4-D0C0-4781-955E-9B671E6325DC}"/>
    <cellStyle name="Cálculo 2 9 2 47 3" xfId="49361" xr:uid="{08952084-81D0-45D9-921F-1F00069D6ABD}"/>
    <cellStyle name="Cálculo 2 9 2 48" xfId="15542" xr:uid="{C4DCA259-7A01-40B4-9B03-7E1338B1041D}"/>
    <cellStyle name="Cálculo 2 9 2 48 2" xfId="32797" xr:uid="{44EDECCF-7FA7-43D2-A433-CAFAF2C2EFE8}"/>
    <cellStyle name="Cálculo 2 9 2 48 3" xfId="49667" xr:uid="{BE02C01D-7B4F-4D55-920A-000AAB632326}"/>
    <cellStyle name="Cálculo 2 9 2 49" xfId="15839" xr:uid="{E49DAFCE-D7BA-4151-9F20-3E63A8B86FF8}"/>
    <cellStyle name="Cálculo 2 9 2 49 2" xfId="33094" xr:uid="{9A1332C5-9762-4DE3-A6E1-F1BC9A744785}"/>
    <cellStyle name="Cálculo 2 9 2 49 3" xfId="49964" xr:uid="{2DCB19B8-B8E1-4273-9BF4-CCD6DF656554}"/>
    <cellStyle name="Cálculo 2 9 2 5" xfId="2031" xr:uid="{D5A5F545-EA4B-4B40-AA37-1EE33F344269}"/>
    <cellStyle name="Cálculo 2 9 2 5 2" xfId="19286" xr:uid="{A19A82B2-E84C-4FC5-B5C0-37137DC5724B}"/>
    <cellStyle name="Cálculo 2 9 2 5 3" xfId="36308" xr:uid="{104DCED7-8AB7-4885-8CAC-7757315F9806}"/>
    <cellStyle name="Cálculo 2 9 2 50" xfId="16133" xr:uid="{619F148B-4A1E-45D5-BAF0-89EF18DFE5B9}"/>
    <cellStyle name="Cálculo 2 9 2 50 2" xfId="33388" xr:uid="{506C48CF-A436-4788-A2AD-D7F2254E19AF}"/>
    <cellStyle name="Cálculo 2 9 2 50 3" xfId="50258" xr:uid="{1470D231-ED3B-48F8-A342-E669EDF9D184}"/>
    <cellStyle name="Cálculo 2 9 2 51" xfId="16417" xr:uid="{CB31F401-87ED-4D0D-87CC-1D9A9A231B3C}"/>
    <cellStyle name="Cálculo 2 9 2 51 2" xfId="33672" xr:uid="{C02BF19D-134C-4CBC-896B-53BE6713F040}"/>
    <cellStyle name="Cálculo 2 9 2 51 3" xfId="50542" xr:uid="{5DC701F9-8C3C-4181-A4BD-5D79373673DA}"/>
    <cellStyle name="Cálculo 2 9 2 52" xfId="16688" xr:uid="{565F627A-C454-456A-8176-F0A619D41258}"/>
    <cellStyle name="Cálculo 2 9 2 52 2" xfId="33943" xr:uid="{AABA57ED-77B7-4C2A-8F5F-28107745E8E4}"/>
    <cellStyle name="Cálculo 2 9 2 52 3" xfId="50813" xr:uid="{399AB728-6443-4462-BA2D-68B4EB25DC3B}"/>
    <cellStyle name="Cálculo 2 9 2 53" xfId="16949" xr:uid="{69C41533-9893-456E-921D-D173F0F52A30}"/>
    <cellStyle name="Cálculo 2 9 2 53 2" xfId="34204" xr:uid="{2FA5C481-D580-4FDA-B07E-5572430146DA}"/>
    <cellStyle name="Cálculo 2 9 2 53 3" xfId="51074" xr:uid="{14A74C76-0803-4124-96BA-F3267BFDE1C0}"/>
    <cellStyle name="Cálculo 2 9 2 54" xfId="17194" xr:uid="{3DF12A30-70CF-412D-BF85-50589C27B234}"/>
    <cellStyle name="Cálculo 2 9 2 54 2" xfId="34449" xr:uid="{D2667BBD-8FA7-4E48-95D4-622ED00357E2}"/>
    <cellStyle name="Cálculo 2 9 2 54 3" xfId="51319" xr:uid="{80426300-65FA-49F4-8E02-7C846A4229B7}"/>
    <cellStyle name="Cálculo 2 9 2 55" xfId="17867" xr:uid="{7328A6CB-2B22-4CDD-8758-C19758BBBD71}"/>
    <cellStyle name="Cálculo 2 9 2 56" xfId="34922" xr:uid="{7C26B502-2B61-4FE8-8C84-8749F909A5F6}"/>
    <cellStyle name="Cálculo 2 9 2 6" xfId="2341" xr:uid="{43FD3036-AE86-46E1-9007-451059246C96}"/>
    <cellStyle name="Cálculo 2 9 2 6 2" xfId="19596" xr:uid="{EA80B7FA-D553-4238-9413-C381024CDE07}"/>
    <cellStyle name="Cálculo 2 9 2 6 3" xfId="36618" xr:uid="{8F9B1635-892A-429F-B70E-9484838306B0}"/>
    <cellStyle name="Cálculo 2 9 2 7" xfId="2650" xr:uid="{FE10FF7E-1CF3-4A2F-95D9-3DDEA34F17DB}"/>
    <cellStyle name="Cálculo 2 9 2 7 2" xfId="19905" xr:uid="{825775DE-2231-4CCE-97A8-3E4E3879C40D}"/>
    <cellStyle name="Cálculo 2 9 2 7 3" xfId="36927" xr:uid="{3E4541D3-B538-4043-AEE4-0A0261A8AC33}"/>
    <cellStyle name="Cálculo 2 9 2 8" xfId="2958" xr:uid="{77658C88-B6C4-4A4D-A7A9-09812C8D97DA}"/>
    <cellStyle name="Cálculo 2 9 2 8 2" xfId="20213" xr:uid="{4D4A8A6E-5E90-479F-98A9-BD2163792E60}"/>
    <cellStyle name="Cálculo 2 9 2 8 3" xfId="37235" xr:uid="{A7182655-207D-4A57-AE54-028E18E0DD25}"/>
    <cellStyle name="Cálculo 2 9 2 9" xfId="3266" xr:uid="{8081D226-0460-4F08-ABD3-494BA5D5CED5}"/>
    <cellStyle name="Cálculo 2 9 2 9 2" xfId="20521" xr:uid="{CF4A3A55-7C0D-474B-BA5B-FF0BF7D2BF5F}"/>
    <cellStyle name="Cálculo 2 9 2 9 3" xfId="37543" xr:uid="{74AFDE90-CE04-48D3-BD50-D6AD44BD3109}"/>
    <cellStyle name="Cálculo 2 9 20" xfId="5260" xr:uid="{9E1D973F-BA49-4403-940B-E270E50AED18}"/>
    <cellStyle name="Cálculo 2 9 20 2" xfId="22515" xr:uid="{72BE6AFD-0CAE-4682-977A-A19EECBC2892}"/>
    <cellStyle name="Cálculo 2 9 20 3" xfId="39537" xr:uid="{6926797E-16E6-430E-B51D-C1808441BAAE}"/>
    <cellStyle name="Cálculo 2 9 21" xfId="5787" xr:uid="{D7C0B2DE-6BDC-4994-B065-4A62EA9C2B02}"/>
    <cellStyle name="Cálculo 2 9 21 2" xfId="23042" xr:uid="{3CCDAD71-B7F6-40A6-9A83-9494D6D745BF}"/>
    <cellStyle name="Cálculo 2 9 21 3" xfId="40064" xr:uid="{8C39B060-85C2-4186-A498-E44DB1E30F96}"/>
    <cellStyle name="Cálculo 2 9 22" xfId="5391" xr:uid="{7F4DD06F-D6E7-41DD-93D3-079B6FF16AA6}"/>
    <cellStyle name="Cálculo 2 9 22 2" xfId="22646" xr:uid="{B6F66E8B-F656-4F08-B534-975486B37B68}"/>
    <cellStyle name="Cálculo 2 9 22 3" xfId="39668" xr:uid="{0D252789-DE85-4645-9899-7E0E22356128}"/>
    <cellStyle name="Cálculo 2 9 23" xfId="6122" xr:uid="{865D9CE1-D15C-4AE7-90B5-0F65F271C874}"/>
    <cellStyle name="Cálculo 2 9 23 2" xfId="23377" xr:uid="{632E80FA-2B48-40BF-BFFC-328C17F930D2}"/>
    <cellStyle name="Cálculo 2 9 23 3" xfId="40399" xr:uid="{A2652ABC-8D47-4C3B-8E87-D7E9A0491FE3}"/>
    <cellStyle name="Cálculo 2 9 24" xfId="6437" xr:uid="{A0235C6A-C240-4DD7-9AD8-DBD7755734D0}"/>
    <cellStyle name="Cálculo 2 9 24 2" xfId="23692" xr:uid="{81ED75BB-8C0B-4BB1-972A-AC44C08D5765}"/>
    <cellStyle name="Cálculo 2 9 24 3" xfId="40714" xr:uid="{5FD98C79-74D9-42D6-86EA-03D31A50945A}"/>
    <cellStyle name="Cálculo 2 9 25" xfId="6674" xr:uid="{346CEED3-B862-4F00-BCEA-A61563A0B83C}"/>
    <cellStyle name="Cálculo 2 9 25 2" xfId="23929" xr:uid="{89E5CFBD-BBD8-47E7-8920-3A13A0A43F5E}"/>
    <cellStyle name="Cálculo 2 9 25 3" xfId="40951" xr:uid="{D02F30BC-B69A-4CA2-B2B8-C0F9420641D0}"/>
    <cellStyle name="Cálculo 2 9 26" xfId="7027" xr:uid="{41FD6341-5406-467E-9722-00092A8C6A4D}"/>
    <cellStyle name="Cálculo 2 9 26 2" xfId="24282" xr:uid="{7C195A0E-5FBD-4C11-8F9A-CBB7237E27FD}"/>
    <cellStyle name="Cálculo 2 9 26 3" xfId="41304" xr:uid="{2C51F4A5-400D-4C80-9BB5-094F5AA32FCB}"/>
    <cellStyle name="Cálculo 2 9 27" xfId="7336" xr:uid="{0BB8D4CB-7A9B-4D1F-B4D8-83B07C0EEAC8}"/>
    <cellStyle name="Cálculo 2 9 27 2" xfId="24591" xr:uid="{58AEDD86-6A70-4BC9-8B11-817C1A200DEF}"/>
    <cellStyle name="Cálculo 2 9 27 3" xfId="41613" xr:uid="{C2E1C4DB-DD28-4C94-98C7-1638C65467EF}"/>
    <cellStyle name="Cálculo 2 9 28" xfId="7646" xr:uid="{6CCEAC7C-1C9D-4EE5-A8C0-76740F18B29B}"/>
    <cellStyle name="Cálculo 2 9 28 2" xfId="24901" xr:uid="{BDE4DE70-D195-4873-A4A1-DD4355B8BAF3}"/>
    <cellStyle name="Cálculo 2 9 28 3" xfId="41923" xr:uid="{25955747-EEFC-4B9D-973E-03DB0BB2164E}"/>
    <cellStyle name="Cálculo 2 9 29" xfId="7993" xr:uid="{B617B413-5793-4CA0-8C55-09465E16D679}"/>
    <cellStyle name="Cálculo 2 9 29 2" xfId="25248" xr:uid="{33A539BE-5ABE-4754-8237-DE85C6A17348}"/>
    <cellStyle name="Cálculo 2 9 29 3" xfId="42270" xr:uid="{A584E440-6797-495C-8914-4BD27096BF49}"/>
    <cellStyle name="Cálculo 2 9 3" xfId="724" xr:uid="{D9CD2807-181F-46B9-98DC-75F6B831910D}"/>
    <cellStyle name="Cálculo 2 9 3 10" xfId="3686" xr:uid="{A7F157B5-D143-4548-86E6-444CD6CEB3D5}"/>
    <cellStyle name="Cálculo 2 9 3 10 2" xfId="20941" xr:uid="{DDE29625-E43B-4954-993B-C7022D058781}"/>
    <cellStyle name="Cálculo 2 9 3 10 3" xfId="37963" xr:uid="{D26D8CB5-836C-41E7-AD62-C159A55CEDE0}"/>
    <cellStyle name="Cálculo 2 9 3 11" xfId="3993" xr:uid="{26EB1F8E-D530-423B-8185-50FE48B5E68C}"/>
    <cellStyle name="Cálculo 2 9 3 11 2" xfId="21248" xr:uid="{E0F529C3-16F1-45D7-8EDD-213D2A23B47F}"/>
    <cellStyle name="Cálculo 2 9 3 11 3" xfId="38270" xr:uid="{A3E29311-D3F5-4B88-8909-B9D0F001C519}"/>
    <cellStyle name="Cálculo 2 9 3 12" xfId="4294" xr:uid="{E3565836-E265-4D75-8841-D068D31BA142}"/>
    <cellStyle name="Cálculo 2 9 3 12 2" xfId="21549" xr:uid="{535B0240-8FAD-4ADF-A6DB-E4CADA4B537C}"/>
    <cellStyle name="Cálculo 2 9 3 12 3" xfId="38571" xr:uid="{92F2CA68-F320-4042-9C55-4D3D712E06D9}"/>
    <cellStyle name="Cálculo 2 9 3 13" xfId="4592" xr:uid="{2E1D5CB1-4DB1-4438-9F4A-89E7BEBCB4D0}"/>
    <cellStyle name="Cálculo 2 9 3 13 2" xfId="21847" xr:uid="{3AC8B225-6765-496F-9EC8-5306202595CD}"/>
    <cellStyle name="Cálculo 2 9 3 13 3" xfId="38869" xr:uid="{9E1F06E9-7246-4502-9D85-FB6FDC425D32}"/>
    <cellStyle name="Cálculo 2 9 3 14" xfId="4891" xr:uid="{86AF3076-8B3E-41C2-855D-13DB9BDF35AD}"/>
    <cellStyle name="Cálculo 2 9 3 14 2" xfId="22146" xr:uid="{7441D64B-3EEE-429A-BDF3-CAD8DE343654}"/>
    <cellStyle name="Cálculo 2 9 3 14 3" xfId="39168" xr:uid="{2269406C-C805-4AD3-AA70-445BC05E4CC1}"/>
    <cellStyle name="Cálculo 2 9 3 15" xfId="5173" xr:uid="{9D62B6E0-8C84-48E6-82D3-F3E83B83C8FF}"/>
    <cellStyle name="Cálculo 2 9 3 15 2" xfId="22428" xr:uid="{1FC97190-8607-404F-BDA5-4E6EA565A12D}"/>
    <cellStyle name="Cálculo 2 9 3 15 3" xfId="39450" xr:uid="{3D5E6AD3-0C11-43CF-BD8B-0C1D6F7593FD}"/>
    <cellStyle name="Cálculo 2 9 3 16" xfId="5560" xr:uid="{1B90C68C-58C1-4BB0-9E29-39A7339538CC}"/>
    <cellStyle name="Cálculo 2 9 3 16 2" xfId="22815" xr:uid="{E10EFB05-1457-4F93-86B1-C5788E77E4AD}"/>
    <cellStyle name="Cálculo 2 9 3 16 3" xfId="39837" xr:uid="{E2592171-A573-453A-BC84-3446465A9945}"/>
    <cellStyle name="Cálculo 2 9 3 17" xfId="5726" xr:uid="{40B3D1E7-8EB2-4F1B-B2A9-537319A40BA6}"/>
    <cellStyle name="Cálculo 2 9 3 17 2" xfId="22981" xr:uid="{3FD156C4-AE33-4C67-9ECB-60D0A7FBA7ED}"/>
    <cellStyle name="Cálculo 2 9 3 17 3" xfId="40003" xr:uid="{2EF1568A-DF46-43A6-98E1-1F3947066BFC}"/>
    <cellStyle name="Cálculo 2 9 3 18" xfId="6191" xr:uid="{AC0007FC-B14E-4CF3-9D96-C3E00AAF380E}"/>
    <cellStyle name="Cálculo 2 9 3 18 2" xfId="23446" xr:uid="{89111322-FAEA-4A74-BA8F-3FA0DD3F3622}"/>
    <cellStyle name="Cálculo 2 9 3 18 3" xfId="40468" xr:uid="{05AFB4EA-15B4-431E-8B6C-D70A8868DD2F}"/>
    <cellStyle name="Cálculo 2 9 3 19" xfId="6506" xr:uid="{6A243EB6-C4D3-43D4-92C8-E9FD65DC0AE6}"/>
    <cellStyle name="Cálculo 2 9 3 19 2" xfId="23761" xr:uid="{59EEB8B1-CF96-48E0-9B28-E41A179FE050}"/>
    <cellStyle name="Cálculo 2 9 3 19 3" xfId="40783" xr:uid="{74C044E1-D56B-4E47-816F-BFFA862E4D18}"/>
    <cellStyle name="Cálculo 2 9 3 2" xfId="1173" xr:uid="{BD837223-69DF-4ECE-A01D-C1C7DF93859A}"/>
    <cellStyle name="Cálculo 2 9 3 2 2" xfId="18428" xr:uid="{8F532FF7-1B87-4944-AAFF-68E273ACFB88}"/>
    <cellStyle name="Cálculo 2 9 3 2 3" xfId="35450" xr:uid="{9CC91D42-8090-4C92-A62C-4046979A5E76}"/>
    <cellStyle name="Cálculo 2 9 3 20" xfId="6821" xr:uid="{DBB6B581-04D9-44D3-B143-79D2AF52C458}"/>
    <cellStyle name="Cálculo 2 9 3 20 2" xfId="24076" xr:uid="{C51501D5-7DB0-4C45-BF87-04678FF705E8}"/>
    <cellStyle name="Cálculo 2 9 3 20 3" xfId="41098" xr:uid="{65EEC3FF-0644-44EF-B7A9-FEB372A3D454}"/>
    <cellStyle name="Cálculo 2 9 3 21" xfId="7132" xr:uid="{69EB77FF-0705-4CC3-89AE-261DC9760619}"/>
    <cellStyle name="Cálculo 2 9 3 21 2" xfId="24387" xr:uid="{8EF71C5C-4D6B-4C11-8345-CC79CEB3DB5C}"/>
    <cellStyle name="Cálculo 2 9 3 21 3" xfId="41409" xr:uid="{0F650FC2-FED4-49BC-9C04-D344D7590A65}"/>
    <cellStyle name="Cálculo 2 9 3 22" xfId="7442" xr:uid="{4A1F1C3D-C6AC-48EB-8D2A-E811DF2AEF2F}"/>
    <cellStyle name="Cálculo 2 9 3 22 2" xfId="24697" xr:uid="{D7566C24-FC1B-43AB-AC03-2EADA965B749}"/>
    <cellStyle name="Cálculo 2 9 3 22 3" xfId="41719" xr:uid="{2E394B0E-7EDA-439B-87C1-241900FBAF6C}"/>
    <cellStyle name="Cálculo 2 9 3 23" xfId="7752" xr:uid="{28ACA480-BDC0-41AA-9E59-49E0DB481CAC}"/>
    <cellStyle name="Cálculo 2 9 3 23 2" xfId="25007" xr:uid="{BD080797-9CAB-4B98-9412-7C4E493E3250}"/>
    <cellStyle name="Cálculo 2 9 3 23 3" xfId="42029" xr:uid="{C1105F76-8985-4DA1-9493-61E84D6DADBD}"/>
    <cellStyle name="Cálculo 2 9 3 24" xfId="8062" xr:uid="{90E304F1-B1CD-43B3-83CC-8141B28F4D06}"/>
    <cellStyle name="Cálculo 2 9 3 24 2" xfId="25317" xr:uid="{6B3BB48C-477B-4652-AC44-04BCF9DD9962}"/>
    <cellStyle name="Cálculo 2 9 3 24 3" xfId="42339" xr:uid="{B3C3494F-569B-4E7D-A281-52C63B90E3FF}"/>
    <cellStyle name="Cálculo 2 9 3 25" xfId="8375" xr:uid="{E49ADC52-6071-4D57-A372-B9B31896C483}"/>
    <cellStyle name="Cálculo 2 9 3 25 2" xfId="25630" xr:uid="{0F66CAE3-E2BC-49BC-A6CE-0FD671E51A8D}"/>
    <cellStyle name="Cálculo 2 9 3 25 3" xfId="42652" xr:uid="{A225D075-6DDA-4EC6-8C13-C7238789D27B}"/>
    <cellStyle name="Cálculo 2 9 3 26" xfId="8683" xr:uid="{5A31FFD6-0A86-4C7E-845D-1EE42E5D70B1}"/>
    <cellStyle name="Cálculo 2 9 3 26 2" xfId="25938" xr:uid="{8D51BB2A-FDAD-45DB-B236-EC5400BABF7C}"/>
    <cellStyle name="Cálculo 2 9 3 26 3" xfId="42960" xr:uid="{674824DB-F59F-43F3-95DB-16AE5D7C060F}"/>
    <cellStyle name="Cálculo 2 9 3 27" xfId="8993" xr:uid="{898350F9-B8DD-4217-9D7C-678B2CF9EAFB}"/>
    <cellStyle name="Cálculo 2 9 3 27 2" xfId="26248" xr:uid="{AE09F3C9-7C56-454D-8526-ED7E22CD84CB}"/>
    <cellStyle name="Cálculo 2 9 3 27 3" xfId="43270" xr:uid="{122E3ED0-B9DD-4441-98B0-6FE7B41A8612}"/>
    <cellStyle name="Cálculo 2 9 3 28" xfId="9347" xr:uid="{758AF4B0-618F-45D1-AE89-348CFB2A40E4}"/>
    <cellStyle name="Cálculo 2 9 3 28 2" xfId="26602" xr:uid="{48686129-5318-43BF-86D9-89D1F1766C19}"/>
    <cellStyle name="Cálculo 2 9 3 28 3" xfId="43624" xr:uid="{22C3541E-8540-4BC3-809B-D8E5BA12A7D9}"/>
    <cellStyle name="Cálculo 2 9 3 29" xfId="9615" xr:uid="{84CBBCD2-CCB9-48CB-96A9-B2E89BF7B8C3}"/>
    <cellStyle name="Cálculo 2 9 3 29 2" xfId="26870" xr:uid="{A5F73759-BC78-400F-B67F-B4F0879FBCB0}"/>
    <cellStyle name="Cálculo 2 9 3 29 3" xfId="43892" xr:uid="{611239E2-F9E3-43C6-8C6B-3FD0A5D6F406}"/>
    <cellStyle name="Cálculo 2 9 3 3" xfId="1464" xr:uid="{E373753B-B839-4B79-9BE6-E7B32C8FBCBF}"/>
    <cellStyle name="Cálculo 2 9 3 3 2" xfId="18719" xr:uid="{F43F075F-99B0-49D7-98B6-3A4E8F6E7555}"/>
    <cellStyle name="Cálculo 2 9 3 3 3" xfId="35741" xr:uid="{7770B661-7CEA-4A07-925A-9785FCE91A6D}"/>
    <cellStyle name="Cálculo 2 9 3 30" xfId="9910" xr:uid="{46EE243D-AB66-4907-8E99-58B44AE5DD35}"/>
    <cellStyle name="Cálculo 2 9 3 30 2" xfId="27165" xr:uid="{8872A6B2-313D-476C-8594-79AB85B46A26}"/>
    <cellStyle name="Cálculo 2 9 3 30 3" xfId="44187" xr:uid="{DF6BFD48-09F9-482F-87C8-7165BF3A6CA6}"/>
    <cellStyle name="Cálculo 2 9 3 31" xfId="10210" xr:uid="{608C3791-F4DF-4B08-8192-CDC45574949F}"/>
    <cellStyle name="Cálculo 2 9 3 31 2" xfId="27465" xr:uid="{4B797738-0C63-4658-98AF-36F153AFD2D9}"/>
    <cellStyle name="Cálculo 2 9 3 31 3" xfId="44487" xr:uid="{0876E25F-46DD-4923-9874-9F5BC01BE0F8}"/>
    <cellStyle name="Cálculo 2 9 3 32" xfId="10498" xr:uid="{28818336-E291-441B-A192-1C69EE530A47}"/>
    <cellStyle name="Cálculo 2 9 3 32 2" xfId="27753" xr:uid="{07AA1A20-3CA8-4011-B595-DA978124C68D}"/>
    <cellStyle name="Cálculo 2 9 3 32 3" xfId="44775" xr:uid="{07CF9545-3072-4C96-AF34-A597061B2C61}"/>
    <cellStyle name="Cálculo 2 9 3 33" xfId="10788" xr:uid="{59EF8A29-45CA-49E4-AA71-039DFF1A05E2}"/>
    <cellStyle name="Cálculo 2 9 3 33 2" xfId="28043" xr:uid="{78AEBF9A-8729-4EF5-A0EE-0CFF555BB93F}"/>
    <cellStyle name="Cálculo 2 9 3 33 3" xfId="45065" xr:uid="{8EE30495-137A-4D56-BF3B-BEF4FB7698CA}"/>
    <cellStyle name="Cálculo 2 9 3 34" xfId="11062" xr:uid="{603DDB09-5830-4F41-840F-23030CC2B9EC}"/>
    <cellStyle name="Cálculo 2 9 3 34 2" xfId="28317" xr:uid="{2382DF38-1D9B-4BC4-B891-92F99ED7EEE1}"/>
    <cellStyle name="Cálculo 2 9 3 34 3" xfId="45339" xr:uid="{B8F7674E-68BD-4F02-B470-17A85F585FE9}"/>
    <cellStyle name="Cálculo 2 9 3 35" xfId="11319" xr:uid="{DC03EF8C-53D1-4C81-AA8A-A623731E1B61}"/>
    <cellStyle name="Cálculo 2 9 3 35 2" xfId="28574" xr:uid="{D729C41B-27FF-416D-9B6F-88B2720454D6}"/>
    <cellStyle name="Cálculo 2 9 3 35 3" xfId="45596" xr:uid="{512BD0E4-D680-4AD2-B204-94EA13AD690A}"/>
    <cellStyle name="Cálculo 2 9 3 36" xfId="11556" xr:uid="{ACC69BEA-9D59-4FB1-BF3F-049B433A0F62}"/>
    <cellStyle name="Cálculo 2 9 3 36 2" xfId="28811" xr:uid="{6BF8CED0-4F9B-42CF-88A3-3ADB3D0CFE2B}"/>
    <cellStyle name="Cálculo 2 9 3 36 3" xfId="45833" xr:uid="{E9BCDD82-887B-4D67-AEC0-1CD35BC91909}"/>
    <cellStyle name="Cálculo 2 9 3 37" xfId="12119" xr:uid="{721165CB-2514-4CB3-A326-F737C63D1D10}"/>
    <cellStyle name="Cálculo 2 9 3 37 2" xfId="29374" xr:uid="{A4992194-E508-42B3-BAF3-D7B02A64ABEC}"/>
    <cellStyle name="Cálculo 2 9 3 37 3" xfId="46244" xr:uid="{0020F07C-56A1-4635-92FC-67C370390CE8}"/>
    <cellStyle name="Cálculo 2 9 3 38" xfId="12586" xr:uid="{2B921251-CCCC-473E-A6B4-7E4AABFF9A53}"/>
    <cellStyle name="Cálculo 2 9 3 38 2" xfId="29841" xr:uid="{F46BF794-DCFF-45CE-A9E9-6EECC4515888}"/>
    <cellStyle name="Cálculo 2 9 3 38 3" xfId="46711" xr:uid="{4D305A22-791F-41C0-8D49-581C36352D55}"/>
    <cellStyle name="Cálculo 2 9 3 39" xfId="12896" xr:uid="{AB466255-0929-4E3A-B62F-569796B0980F}"/>
    <cellStyle name="Cálculo 2 9 3 39 2" xfId="30151" xr:uid="{B73550CA-0ED2-4091-BAFE-96FCFA22FDBE}"/>
    <cellStyle name="Cálculo 2 9 3 39 3" xfId="47021" xr:uid="{9C144CB0-ECC8-42E8-87BE-0E1E40D5759B}"/>
    <cellStyle name="Cálculo 2 9 3 4" xfId="1830" xr:uid="{39697B5E-3C09-4E0D-A75E-92F765D66F40}"/>
    <cellStyle name="Cálculo 2 9 3 4 2" xfId="19085" xr:uid="{7479B259-C6FA-4A2D-8B9A-8B05D0C500DD}"/>
    <cellStyle name="Cálculo 2 9 3 4 3" xfId="36107" xr:uid="{B3C911CB-D550-41E3-8C15-4AFCB3236C16}"/>
    <cellStyle name="Cálculo 2 9 3 40" xfId="12304" xr:uid="{D705A92D-BC84-433D-8D20-16D6CAEE926F}"/>
    <cellStyle name="Cálculo 2 9 3 40 2" xfId="29559" xr:uid="{D8E43D97-D611-469E-A867-6B96487FB416}"/>
    <cellStyle name="Cálculo 2 9 3 40 3" xfId="46429" xr:uid="{EFD45E41-B586-4B49-AE30-4EBB9A2BCE14}"/>
    <cellStyle name="Cálculo 2 9 3 41" xfId="13409" xr:uid="{09A34C73-A653-4CE4-BF4C-BF8B11608331}"/>
    <cellStyle name="Cálculo 2 9 3 41 2" xfId="30664" xr:uid="{2EAE64CE-940A-4957-9B65-06C0B2C07DFB}"/>
    <cellStyle name="Cálculo 2 9 3 41 3" xfId="47534" xr:uid="{203E6A63-E021-44F4-A8FE-E4E4CC1C0698}"/>
    <cellStyle name="Cálculo 2 9 3 42" xfId="13836" xr:uid="{5B8AB23D-EBB6-4E19-960E-E479DECFE661}"/>
    <cellStyle name="Cálculo 2 9 3 42 2" xfId="31091" xr:uid="{31C11C78-F1A5-4CD2-8D5A-97D6C308BC84}"/>
    <cellStyle name="Cálculo 2 9 3 42 3" xfId="47961" xr:uid="{059023A2-F490-4A1E-98DE-F70323DE34B8}"/>
    <cellStyle name="Cálculo 2 9 3 43" xfId="14146" xr:uid="{B129F4BB-F02D-4388-9CF9-98D7565D93E1}"/>
    <cellStyle name="Cálculo 2 9 3 43 2" xfId="31401" xr:uid="{B27E698E-83A2-4601-8DAC-2E3094E0222F}"/>
    <cellStyle name="Cálculo 2 9 3 43 3" xfId="48271" xr:uid="{01BD97D8-CD36-4272-B6AF-5A516F771003}"/>
    <cellStyle name="Cálculo 2 9 3 44" xfId="14343" xr:uid="{32EEBE48-63FF-4D50-82D0-7B5DD1617F5D}"/>
    <cellStyle name="Cálculo 2 9 3 44 2" xfId="31598" xr:uid="{BE12F1AA-DD4D-4383-82A2-EC2AA2F89F6F}"/>
    <cellStyle name="Cálculo 2 9 3 44 3" xfId="48468" xr:uid="{75A4ED34-EC47-43F2-A8F4-13132BC3875E}"/>
    <cellStyle name="Cálculo 2 9 3 45" xfId="14774" xr:uid="{420B8E49-27A5-4490-814D-5DE7204E34E7}"/>
    <cellStyle name="Cálculo 2 9 3 45 2" xfId="32029" xr:uid="{2CFA0B44-AF07-4816-9AC3-7A8E1FA18E0C}"/>
    <cellStyle name="Cálculo 2 9 3 45 3" xfId="48899" xr:uid="{6C690829-835D-4350-9A2E-8A15EDC84546}"/>
    <cellStyle name="Cálculo 2 9 3 46" xfId="15036" xr:uid="{5AEB5F8D-2609-4647-867D-1209D6B391B2}"/>
    <cellStyle name="Cálculo 2 9 3 46 2" xfId="32291" xr:uid="{DB0180FA-A2AD-467A-8319-A3347320F16B}"/>
    <cellStyle name="Cálculo 2 9 3 46 3" xfId="49161" xr:uid="{E33B6D82-ACF7-44C0-B818-5CD46CCDE148}"/>
    <cellStyle name="Cálculo 2 9 3 47" xfId="15345" xr:uid="{38FE3151-5763-4A49-B194-39B84C7D4093}"/>
    <cellStyle name="Cálculo 2 9 3 47 2" xfId="32600" xr:uid="{49753577-56C5-49D2-893E-0E004E44497C}"/>
    <cellStyle name="Cálculo 2 9 3 47 3" xfId="49470" xr:uid="{DE8FEA9A-9DDC-4EF5-A0B8-FBC759A2A55D}"/>
    <cellStyle name="Cálculo 2 9 3 48" xfId="15650" xr:uid="{5DA78D4E-38E6-434E-A3FD-2B2E7AB35CF0}"/>
    <cellStyle name="Cálculo 2 9 3 48 2" xfId="32905" xr:uid="{3A99607D-3C47-451B-A7B3-8F26742C9094}"/>
    <cellStyle name="Cálculo 2 9 3 48 3" xfId="49775" xr:uid="{17BC9D9B-B06E-49B6-B089-8F23E6DB0622}"/>
    <cellStyle name="Cálculo 2 9 3 49" xfId="15946" xr:uid="{10786A86-8CAC-4972-84C2-3E5861AE1A91}"/>
    <cellStyle name="Cálculo 2 9 3 49 2" xfId="33201" xr:uid="{B8A3C029-EA50-47FE-8CA9-781D160FF28D}"/>
    <cellStyle name="Cálculo 2 9 3 49 3" xfId="50071" xr:uid="{D1A8F514-A829-4D73-B4E5-AD986AFB16F0}"/>
    <cellStyle name="Cálculo 2 9 3 5" xfId="2143" xr:uid="{02EAB57F-F531-4AF3-8971-697F9E4BC44F}"/>
    <cellStyle name="Cálculo 2 9 3 5 2" xfId="19398" xr:uid="{2A547159-E891-4CCC-A135-2F3CA62FFDF0}"/>
    <cellStyle name="Cálculo 2 9 3 5 3" xfId="36420" xr:uid="{5629D718-197C-4710-8648-43AF11065277}"/>
    <cellStyle name="Cálculo 2 9 3 50" xfId="16238" xr:uid="{D3822C15-6E8F-411F-81B1-31F7A4173107}"/>
    <cellStyle name="Cálculo 2 9 3 50 2" xfId="33493" xr:uid="{B24B6256-831F-4F70-A393-9625E0184AB7}"/>
    <cellStyle name="Cálculo 2 9 3 50 3" xfId="50363" xr:uid="{F0530078-C233-4394-A8CE-D12AF2EC416C}"/>
    <cellStyle name="Cálculo 2 9 3 51" xfId="16516" xr:uid="{345C9B31-C602-4CA8-A01E-252B507C16CE}"/>
    <cellStyle name="Cálculo 2 9 3 51 2" xfId="33771" xr:uid="{75736CCC-B63D-4FD2-9808-F54C1E451F94}"/>
    <cellStyle name="Cálculo 2 9 3 51 3" xfId="50641" xr:uid="{F2FEB71A-900F-478E-B356-3F2A9A500BCC}"/>
    <cellStyle name="Cálculo 2 9 3 52" xfId="16784" xr:uid="{8BCFFC4C-042C-4788-8089-F3FFF7A01F06}"/>
    <cellStyle name="Cálculo 2 9 3 52 2" xfId="34039" xr:uid="{5FAD69DD-4F3E-4981-8736-8775BE639D86}"/>
    <cellStyle name="Cálculo 2 9 3 52 3" xfId="50909" xr:uid="{D4FE1F58-F783-48C9-8074-2C852650047A}"/>
    <cellStyle name="Cálculo 2 9 3 53" xfId="17036" xr:uid="{87BEE222-259E-4982-8D3C-BA828C05B957}"/>
    <cellStyle name="Cálculo 2 9 3 53 2" xfId="34291" xr:uid="{7F0E6477-BA61-40FB-B574-FDC73ED5B41B}"/>
    <cellStyle name="Cálculo 2 9 3 53 3" xfId="51161" xr:uid="{8FF5490B-9A4A-4464-86F2-F665246A5E83}"/>
    <cellStyle name="Cálculo 2 9 3 54" xfId="17273" xr:uid="{016B6DD1-8A22-4D33-869F-941C52FD24B4}"/>
    <cellStyle name="Cálculo 2 9 3 54 2" xfId="34528" xr:uid="{54FA15D1-2656-4D18-8D3A-CCD25F8470D9}"/>
    <cellStyle name="Cálculo 2 9 3 54 3" xfId="51398" xr:uid="{393E80F3-7F21-4AA5-A165-FFE81F68E12A}"/>
    <cellStyle name="Cálculo 2 9 3 55" xfId="17979" xr:uid="{15579778-844F-4F1A-B3E6-5A6019B39081}"/>
    <cellStyle name="Cálculo 2 9 3 56" xfId="35001" xr:uid="{DA30840D-A6FE-42C0-B9AC-F88CC244639F}"/>
    <cellStyle name="Cálculo 2 9 3 6" xfId="2453" xr:uid="{5ECE322E-A413-4309-945D-FB14FEC4DEE4}"/>
    <cellStyle name="Cálculo 2 9 3 6 2" xfId="19708" xr:uid="{BD4FDF4C-D684-4E04-835C-D612D5CF12D5}"/>
    <cellStyle name="Cálculo 2 9 3 6 3" xfId="36730" xr:uid="{9986143D-4318-4BD0-9498-1817C78F478F}"/>
    <cellStyle name="Cálculo 2 9 3 7" xfId="2762" xr:uid="{7148A491-57A4-43C3-AA78-D14B46FB33F6}"/>
    <cellStyle name="Cálculo 2 9 3 7 2" xfId="20017" xr:uid="{45EA2D21-4DF2-44C9-A996-47A6F371D188}"/>
    <cellStyle name="Cálculo 2 9 3 7 3" xfId="37039" xr:uid="{AF29F3D4-9A7D-4FA0-A555-D60BEB3EC494}"/>
    <cellStyle name="Cálculo 2 9 3 8" xfId="3068" xr:uid="{2EB5FAAD-933E-4959-AFE3-C049CD351B02}"/>
    <cellStyle name="Cálculo 2 9 3 8 2" xfId="20323" xr:uid="{B089D1B4-F3FA-4CBA-9563-58298C54F1E2}"/>
    <cellStyle name="Cálculo 2 9 3 8 3" xfId="37345" xr:uid="{5EC6A19D-B3E1-46BF-AB86-5663138E972F}"/>
    <cellStyle name="Cálculo 2 9 3 9" xfId="3378" xr:uid="{8010B97D-89C6-4F18-87EF-EE6F7370D8E7}"/>
    <cellStyle name="Cálculo 2 9 3 9 2" xfId="20633" xr:uid="{9543E996-8178-4DD4-A638-1526ADEE09C5}"/>
    <cellStyle name="Cálculo 2 9 3 9 3" xfId="37655" xr:uid="{3FDC002E-D82C-49CD-8521-244723310AD2}"/>
    <cellStyle name="Cálculo 2 9 30" xfId="8269" xr:uid="{5CB56CF2-27F3-4EC2-85A2-327DC2D167BE}"/>
    <cellStyle name="Cálculo 2 9 30 2" xfId="25524" xr:uid="{5CC065C0-7885-4D82-B036-00A032B92F65}"/>
    <cellStyle name="Cálculo 2 9 30 3" xfId="42546" xr:uid="{A28B5FD9-4F7C-45B7-80EB-336E4D6678AA}"/>
    <cellStyle name="Cálculo 2 9 31" xfId="8579" xr:uid="{68F7A2C6-3A89-40F3-8748-67E7F4496C12}"/>
    <cellStyle name="Cálculo 2 9 31 2" xfId="25834" xr:uid="{A6B28EDF-A9DD-4DE1-962B-C4BD40A25A9C}"/>
    <cellStyle name="Cálculo 2 9 31 3" xfId="42856" xr:uid="{35C369E8-0A0E-4725-9CE5-A0CC898057FF}"/>
    <cellStyle name="Cálculo 2 9 32" xfId="8013" xr:uid="{F95B5612-F21F-4D51-8829-3AAA2FE9B000}"/>
    <cellStyle name="Cálculo 2 9 32 2" xfId="25268" xr:uid="{97B2EFD4-6588-4F93-B941-16E4B0551DB7}"/>
    <cellStyle name="Cálculo 2 9 32 3" xfId="42290" xr:uid="{BCA12CD5-0DCB-41B3-AA34-5B1D599DF184}"/>
    <cellStyle name="Cálculo 2 9 33" xfId="9251" xr:uid="{82A3C6F3-4D91-4E24-AE81-85162E2E27FD}"/>
    <cellStyle name="Cálculo 2 9 33 2" xfId="26506" xr:uid="{740DED19-9A5D-4702-816A-46FEC94C08FD}"/>
    <cellStyle name="Cálculo 2 9 33 3" xfId="43528" xr:uid="{71D2D230-F502-42EC-9F70-DBD3DB905863}"/>
    <cellStyle name="Cálculo 2 9 34" xfId="9510" xr:uid="{7370AA6D-6370-4A9A-A161-D0533838A8AC}"/>
    <cellStyle name="Cálculo 2 9 34 2" xfId="26765" xr:uid="{4E952504-A2EC-40DB-AC08-04CE3275A4A1}"/>
    <cellStyle name="Cálculo 2 9 34 3" xfId="43787" xr:uid="{9446068D-B188-4ABF-82E1-7A39615F552F}"/>
    <cellStyle name="Cálculo 2 9 35" xfId="9805" xr:uid="{79E52CC9-1BC1-49DD-8C86-8386CC638516}"/>
    <cellStyle name="Cálculo 2 9 35 2" xfId="27060" xr:uid="{992335E9-6518-4D1B-A4C8-399EAF4A85AA}"/>
    <cellStyle name="Cálculo 2 9 35 3" xfId="44082" xr:uid="{CCB8BF77-7050-4FF0-8086-A42F13BBC619}"/>
    <cellStyle name="Cálculo 2 9 36" xfId="10107" xr:uid="{08DD2F88-E430-4C7F-8825-8BBAC851143A}"/>
    <cellStyle name="Cálculo 2 9 36 2" xfId="27362" xr:uid="{42782CAB-822C-49CD-B98B-259D3CE9D3BD}"/>
    <cellStyle name="Cálculo 2 9 36 3" xfId="44384" xr:uid="{D6318EF4-6D30-46E9-BC9C-752B2D1AD86C}"/>
    <cellStyle name="Cálculo 2 9 37" xfId="10432" xr:uid="{76EA0620-C29F-46A4-A418-B3EA12B51D82}"/>
    <cellStyle name="Cálculo 2 9 37 2" xfId="27687" xr:uid="{A6ECB646-74DE-4460-B5DD-E2732D211945}"/>
    <cellStyle name="Cálculo 2 9 37 3" xfId="44709" xr:uid="{276463C6-90B7-4838-B423-B3983FB5BEF9}"/>
    <cellStyle name="Cálculo 2 9 38" xfId="10655" xr:uid="{3331A50B-AD11-496C-B7F8-578C146D71E5}"/>
    <cellStyle name="Cálculo 2 9 38 2" xfId="27910" xr:uid="{50DF0450-644B-402E-B052-1A6B79E76DCA}"/>
    <cellStyle name="Cálculo 2 9 38 3" xfId="44932" xr:uid="{395C3FD4-180C-4313-9AC4-D2EA7E7A7340}"/>
    <cellStyle name="Cálculo 2 9 39" xfId="10999" xr:uid="{1CAFF72B-A5F4-4749-880E-C1A298CC36F0}"/>
    <cellStyle name="Cálculo 2 9 39 2" xfId="28254" xr:uid="{33803B75-199E-4151-9B02-50E6ECD46D28}"/>
    <cellStyle name="Cálculo 2 9 39 3" xfId="45276" xr:uid="{DE434B10-7CBA-48EF-9633-33183529AC13}"/>
    <cellStyle name="Cálculo 2 9 4" xfId="768" xr:uid="{C636D7DC-FF44-4F95-B0F8-288A359D72C0}"/>
    <cellStyle name="Cálculo 2 9 4 10" xfId="3730" xr:uid="{769E6B1F-BDE0-4697-B829-754128395491}"/>
    <cellStyle name="Cálculo 2 9 4 10 2" xfId="20985" xr:uid="{8F084162-792F-48CF-8EC9-226A5A0FA137}"/>
    <cellStyle name="Cálculo 2 9 4 10 3" xfId="38007" xr:uid="{C2F8B355-FBFE-4C50-A18E-006CA50EAAD7}"/>
    <cellStyle name="Cálculo 2 9 4 11" xfId="4037" xr:uid="{B0F8DCA9-A7E9-4A3A-9A20-DC6E28C35237}"/>
    <cellStyle name="Cálculo 2 9 4 11 2" xfId="21292" xr:uid="{94A253B6-D281-4444-A591-98239718E1A5}"/>
    <cellStyle name="Cálculo 2 9 4 11 3" xfId="38314" xr:uid="{48D53BC9-2DBC-4014-82C5-D625CB8BC6BC}"/>
    <cellStyle name="Cálculo 2 9 4 12" xfId="4338" xr:uid="{706D7675-6CF7-4799-B7C8-1AF817C561BA}"/>
    <cellStyle name="Cálculo 2 9 4 12 2" xfId="21593" xr:uid="{C28FFF4A-6304-45C0-A46F-FB95B3D7B8ED}"/>
    <cellStyle name="Cálculo 2 9 4 12 3" xfId="38615" xr:uid="{B2CA90A5-F841-42FE-BEF2-62F1A9016F81}"/>
    <cellStyle name="Cálculo 2 9 4 13" xfId="4636" xr:uid="{BFE0AAB7-2509-4986-BF73-3885A5E33FCE}"/>
    <cellStyle name="Cálculo 2 9 4 13 2" xfId="21891" xr:uid="{BA4E2627-9F94-4590-BA3F-3D4C9F620192}"/>
    <cellStyle name="Cálculo 2 9 4 13 3" xfId="38913" xr:uid="{30AFF58D-6127-4719-BF07-A010BFBEA94B}"/>
    <cellStyle name="Cálculo 2 9 4 14" xfId="4935" xr:uid="{82C9FDDF-01AA-47B5-8409-40FBC61F88A1}"/>
    <cellStyle name="Cálculo 2 9 4 14 2" xfId="22190" xr:uid="{1BEAA930-8F38-4185-86CE-C3E51E2D5B1A}"/>
    <cellStyle name="Cálculo 2 9 4 14 3" xfId="39212" xr:uid="{673B0FD7-3150-4E94-A623-469FC56FC2A6}"/>
    <cellStyle name="Cálculo 2 9 4 15" xfId="5217" xr:uid="{B4C472A5-D364-47E7-A9CE-04D263AE68C2}"/>
    <cellStyle name="Cálculo 2 9 4 15 2" xfId="22472" xr:uid="{D0838516-2619-4C45-83A0-64C602DB65A2}"/>
    <cellStyle name="Cálculo 2 9 4 15 3" xfId="39494" xr:uid="{CEA162C7-7E1E-4F91-A343-DCFBC60296C4}"/>
    <cellStyle name="Cálculo 2 9 4 16" xfId="5604" xr:uid="{7EA519CD-BFF8-4099-B211-A0140C9EF345}"/>
    <cellStyle name="Cálculo 2 9 4 16 2" xfId="22859" xr:uid="{BD780DA9-B87A-48B8-B7B7-A777064132D5}"/>
    <cellStyle name="Cálculo 2 9 4 16 3" xfId="39881" xr:uid="{94B65237-BBB3-4316-99A8-9964FDBA3293}"/>
    <cellStyle name="Cálculo 2 9 4 17" xfId="5082" xr:uid="{D0A3ECFF-7213-45A7-9136-7C4DF11020B4}"/>
    <cellStyle name="Cálculo 2 9 4 17 2" xfId="22337" xr:uid="{956915FF-2A36-499D-8B3D-6EFBC1F7973B}"/>
    <cellStyle name="Cálculo 2 9 4 17 3" xfId="39359" xr:uid="{B0D46353-085B-4FE9-8711-F5473D4636F0}"/>
    <cellStyle name="Cálculo 2 9 4 18" xfId="6235" xr:uid="{B15DEE46-6E47-455A-BB17-D273355929F7}"/>
    <cellStyle name="Cálculo 2 9 4 18 2" xfId="23490" xr:uid="{F3E0D8DA-F55E-4CFC-9E2E-71FD21F53D37}"/>
    <cellStyle name="Cálculo 2 9 4 18 3" xfId="40512" xr:uid="{07FD3C28-C176-40DC-9E95-C717782A3D10}"/>
    <cellStyle name="Cálculo 2 9 4 19" xfId="6550" xr:uid="{A7A9248C-B37A-46E1-9E32-D8D12B66368A}"/>
    <cellStyle name="Cálculo 2 9 4 19 2" xfId="23805" xr:uid="{4BD8C7E7-64AE-4828-A75D-4EBAC051D17B}"/>
    <cellStyle name="Cálculo 2 9 4 19 3" xfId="40827" xr:uid="{FD9FAF58-0B30-4CC2-A5A3-01DA3BBA7988}"/>
    <cellStyle name="Cálculo 2 9 4 2" xfId="1217" xr:uid="{0934348C-3753-422D-A055-B8DE9AFDACAC}"/>
    <cellStyle name="Cálculo 2 9 4 2 2" xfId="18472" xr:uid="{000A83B9-DE71-4D86-918E-EBF5C0386415}"/>
    <cellStyle name="Cálculo 2 9 4 2 3" xfId="35494" xr:uid="{2614115B-7B3F-4439-BB66-26B31657A84F}"/>
    <cellStyle name="Cálculo 2 9 4 20" xfId="6865" xr:uid="{CB3127E4-0B5F-48F6-A52F-561F65FFF62D}"/>
    <cellStyle name="Cálculo 2 9 4 20 2" xfId="24120" xr:uid="{0D2C8700-8EC8-4FA1-B10D-072D4AE4052E}"/>
    <cellStyle name="Cálculo 2 9 4 20 3" xfId="41142" xr:uid="{B3691222-C731-4383-BDD3-10F77FD5B768}"/>
    <cellStyle name="Cálculo 2 9 4 21" xfId="7176" xr:uid="{1A215C05-8384-41CD-AE00-D597AB1E2BD0}"/>
    <cellStyle name="Cálculo 2 9 4 21 2" xfId="24431" xr:uid="{B9D0D85F-48FC-4BEC-9725-F8C56ECC4F60}"/>
    <cellStyle name="Cálculo 2 9 4 21 3" xfId="41453" xr:uid="{37919517-4CD9-4575-A797-5D15256FECBF}"/>
    <cellStyle name="Cálculo 2 9 4 22" xfId="7486" xr:uid="{19D599B3-4C78-4C2B-BA6D-7A035DEF86D4}"/>
    <cellStyle name="Cálculo 2 9 4 22 2" xfId="24741" xr:uid="{F29283B9-C2A3-4BA3-83C0-40F58D6B9FFA}"/>
    <cellStyle name="Cálculo 2 9 4 22 3" xfId="41763" xr:uid="{3C072D18-6BDE-49EE-86C9-B824E75404AE}"/>
    <cellStyle name="Cálculo 2 9 4 23" xfId="7796" xr:uid="{C00E1FC4-7B43-4A80-B0F8-095351C5C5A9}"/>
    <cellStyle name="Cálculo 2 9 4 23 2" xfId="25051" xr:uid="{8F342BC0-740B-4546-ABC4-0400447F6444}"/>
    <cellStyle name="Cálculo 2 9 4 23 3" xfId="42073" xr:uid="{9C6A9052-E4EE-4D73-A3A3-5EBDE3A50F62}"/>
    <cellStyle name="Cálculo 2 9 4 24" xfId="8106" xr:uid="{743B3FC0-0DD3-49ED-A252-D305ABE3DC8D}"/>
    <cellStyle name="Cálculo 2 9 4 24 2" xfId="25361" xr:uid="{980B95BF-ED78-4D14-A614-EE9092DE36B7}"/>
    <cellStyle name="Cálculo 2 9 4 24 3" xfId="42383" xr:uid="{2EA2598B-F318-42E3-98A9-582B3234E388}"/>
    <cellStyle name="Cálculo 2 9 4 25" xfId="8419" xr:uid="{350C609F-3BB1-4D6E-984A-A3C5EC84F5D0}"/>
    <cellStyle name="Cálculo 2 9 4 25 2" xfId="25674" xr:uid="{377C3BD5-3180-448F-8076-8F334E1BC00E}"/>
    <cellStyle name="Cálculo 2 9 4 25 3" xfId="42696" xr:uid="{38BF61EC-5558-4AB9-BE06-959B264A7F35}"/>
    <cellStyle name="Cálculo 2 9 4 26" xfId="8727" xr:uid="{3579FB17-DF72-4FCE-A3E7-261E435CF584}"/>
    <cellStyle name="Cálculo 2 9 4 26 2" xfId="25982" xr:uid="{F9D02510-2101-4531-8EC0-1BECE6DBE2B1}"/>
    <cellStyle name="Cálculo 2 9 4 26 3" xfId="43004" xr:uid="{09D879CD-B115-4047-BEA0-1301F6E1CEDF}"/>
    <cellStyle name="Cálculo 2 9 4 27" xfId="9037" xr:uid="{AAD42741-7BDB-4DB8-9862-7BCB1447C136}"/>
    <cellStyle name="Cálculo 2 9 4 27 2" xfId="26292" xr:uid="{8E9EFAC9-952C-4B40-BCA1-A3C284CF0C73}"/>
    <cellStyle name="Cálculo 2 9 4 27 3" xfId="43314" xr:uid="{EF3A03CD-50E1-42E6-823F-9113F185D4D9}"/>
    <cellStyle name="Cálculo 2 9 4 28" xfId="9111" xr:uid="{681DBF48-5F81-4358-9C33-ECF706A1AE48}"/>
    <cellStyle name="Cálculo 2 9 4 28 2" xfId="26366" xr:uid="{DB849D43-C553-4533-AC51-225D0D91494B}"/>
    <cellStyle name="Cálculo 2 9 4 28 3" xfId="43388" xr:uid="{48A8C8B0-80BD-48C8-9BAC-B46B5376283A}"/>
    <cellStyle name="Cálculo 2 9 4 29" xfId="9659" xr:uid="{28308C21-5026-4F31-B23D-E7888BF89B37}"/>
    <cellStyle name="Cálculo 2 9 4 29 2" xfId="26914" xr:uid="{B1327145-2861-4793-84DF-0266E1F17A31}"/>
    <cellStyle name="Cálculo 2 9 4 29 3" xfId="43936" xr:uid="{51B15E35-1122-476E-AA0B-4E8300A60477}"/>
    <cellStyle name="Cálculo 2 9 4 3" xfId="1508" xr:uid="{39E9B0A9-1F8E-499E-8D00-482286AF4427}"/>
    <cellStyle name="Cálculo 2 9 4 3 2" xfId="18763" xr:uid="{EBAE28BF-A36B-43B6-98B3-E3EF171D001E}"/>
    <cellStyle name="Cálculo 2 9 4 3 3" xfId="35785" xr:uid="{B51A30DF-78ED-4489-BFB8-09D668DC25C7}"/>
    <cellStyle name="Cálculo 2 9 4 30" xfId="9954" xr:uid="{A24D7D6C-1D8E-43E0-BB70-C30CDB5BAD9B}"/>
    <cellStyle name="Cálculo 2 9 4 30 2" xfId="27209" xr:uid="{57C01A18-E7DA-45D2-967F-0FB64D81323C}"/>
    <cellStyle name="Cálculo 2 9 4 30 3" xfId="44231" xr:uid="{A7B3A76F-570F-4769-80A1-8E6F348457BC}"/>
    <cellStyle name="Cálculo 2 9 4 31" xfId="10254" xr:uid="{70101D7F-7A3F-4A1E-989B-D5309D2D3C2E}"/>
    <cellStyle name="Cálculo 2 9 4 31 2" xfId="27509" xr:uid="{BEC1EBCB-A189-4606-BF7B-777A338B5CEF}"/>
    <cellStyle name="Cálculo 2 9 4 31 3" xfId="44531" xr:uid="{069816F3-1342-4C5C-8CDB-522D5045AEE5}"/>
    <cellStyle name="Cálculo 2 9 4 32" xfId="10542" xr:uid="{63A0661D-AEB2-4B53-A61A-0D7789A038D4}"/>
    <cellStyle name="Cálculo 2 9 4 32 2" xfId="27797" xr:uid="{AE4B36D0-BB40-48A0-85E1-846FE7D42DDA}"/>
    <cellStyle name="Cálculo 2 9 4 32 3" xfId="44819" xr:uid="{42E95306-7F5D-4A24-AF61-5F972AC860E8}"/>
    <cellStyle name="Cálculo 2 9 4 33" xfId="10832" xr:uid="{E64BDFC8-2D3A-41CA-905F-3CFF4F495AA0}"/>
    <cellStyle name="Cálculo 2 9 4 33 2" xfId="28087" xr:uid="{423A817C-8C4B-4902-82CD-C00A90BE5CB4}"/>
    <cellStyle name="Cálculo 2 9 4 33 3" xfId="45109" xr:uid="{61EF737F-CDCE-464E-8AEA-A3DA92183029}"/>
    <cellStyle name="Cálculo 2 9 4 34" xfId="11106" xr:uid="{9AE3B77E-FB8B-477E-9C36-2295DCAE9504}"/>
    <cellStyle name="Cálculo 2 9 4 34 2" xfId="28361" xr:uid="{9F27B8BF-6B29-4213-AF87-9125B0AB6BB6}"/>
    <cellStyle name="Cálculo 2 9 4 34 3" xfId="45383" xr:uid="{661442CF-2F14-4E80-9C96-6BD79A083684}"/>
    <cellStyle name="Cálculo 2 9 4 35" xfId="11363" xr:uid="{230F84CB-418B-40BB-8B28-4B62EA0D25A8}"/>
    <cellStyle name="Cálculo 2 9 4 35 2" xfId="28618" xr:uid="{5147BEAB-3695-4CB8-96A2-4C4A2F32F194}"/>
    <cellStyle name="Cálculo 2 9 4 35 3" xfId="45640" xr:uid="{3159D0C9-6A89-4F1E-9D64-F367EE107CCB}"/>
    <cellStyle name="Cálculo 2 9 4 36" xfId="11600" xr:uid="{0EC0A19A-01BB-47FC-B56E-606F3A1FA5AF}"/>
    <cellStyle name="Cálculo 2 9 4 36 2" xfId="28855" xr:uid="{F0D78E5C-1560-4832-BE2D-EC439E3F662C}"/>
    <cellStyle name="Cálculo 2 9 4 36 3" xfId="45877" xr:uid="{8893FEEA-B748-4F34-A11A-53B0B8E5B036}"/>
    <cellStyle name="Cálculo 2 9 4 37" xfId="12163" xr:uid="{C22C1C61-B8EB-457C-A3D2-CAB701A5EB9F}"/>
    <cellStyle name="Cálculo 2 9 4 37 2" xfId="29418" xr:uid="{3CD5E197-33A9-4327-B01E-74E59EB2FCED}"/>
    <cellStyle name="Cálculo 2 9 4 37 3" xfId="46288" xr:uid="{B234790F-6175-441B-9A94-28095820A32D}"/>
    <cellStyle name="Cálculo 2 9 4 38" xfId="12630" xr:uid="{9DFC3568-DE99-425A-A981-71F4D131B5D5}"/>
    <cellStyle name="Cálculo 2 9 4 38 2" xfId="29885" xr:uid="{EE47E154-6EF1-40B7-8FCD-7F334F17CFE6}"/>
    <cellStyle name="Cálculo 2 9 4 38 3" xfId="46755" xr:uid="{4BEAFFFD-6AF4-48EA-ACB9-2DA940F5CF7B}"/>
    <cellStyle name="Cálculo 2 9 4 39" xfId="12940" xr:uid="{EA2282D1-F605-49B2-A298-E33056A58554}"/>
    <cellStyle name="Cálculo 2 9 4 39 2" xfId="30195" xr:uid="{4EB6298E-15B3-4304-A76F-D06FF43F4A0E}"/>
    <cellStyle name="Cálculo 2 9 4 39 3" xfId="47065" xr:uid="{DFA39A09-772A-491E-ADC3-23ED28DD9A10}"/>
    <cellStyle name="Cálculo 2 9 4 4" xfId="1874" xr:uid="{544CCF5A-55F6-4517-8D02-B93F52022CCF}"/>
    <cellStyle name="Cálculo 2 9 4 4 2" xfId="19129" xr:uid="{85604918-CEDD-4BB6-8B74-FAACE0FD5888}"/>
    <cellStyle name="Cálculo 2 9 4 4 3" xfId="36151" xr:uid="{6830648A-EA81-4524-A4C3-2D675943278C}"/>
    <cellStyle name="Cálculo 2 9 4 40" xfId="12780" xr:uid="{C8F322DE-21D4-431C-91EB-B84B067502C0}"/>
    <cellStyle name="Cálculo 2 9 4 40 2" xfId="30035" xr:uid="{63190A33-A1F5-41CC-A28A-89D928FF3576}"/>
    <cellStyle name="Cálculo 2 9 4 40 3" xfId="46905" xr:uid="{74F634F5-62EE-4064-A18C-5E4D0D479065}"/>
    <cellStyle name="Cálculo 2 9 4 41" xfId="13378" xr:uid="{BDFE77F2-C23A-495F-A79A-C40CC8415693}"/>
    <cellStyle name="Cálculo 2 9 4 41 2" xfId="30633" xr:uid="{DCACFEE9-DCC9-4794-B534-230462763C99}"/>
    <cellStyle name="Cálculo 2 9 4 41 3" xfId="47503" xr:uid="{05291207-FCAD-4381-8F1A-57B6FB4F0C0E}"/>
    <cellStyle name="Cálculo 2 9 4 42" xfId="13880" xr:uid="{5E3EEBC2-D4CE-499F-9886-52AB674F55CB}"/>
    <cellStyle name="Cálculo 2 9 4 42 2" xfId="31135" xr:uid="{7A8CF473-D62E-43BD-B0E5-CE613ADE1DBF}"/>
    <cellStyle name="Cálculo 2 9 4 42 3" xfId="48005" xr:uid="{F890CFEA-B180-4730-8332-9663C3E6E613}"/>
    <cellStyle name="Cálculo 2 9 4 43" xfId="14190" xr:uid="{C3C59C9C-1C81-4C61-A570-A4733056C3C2}"/>
    <cellStyle name="Cálculo 2 9 4 43 2" xfId="31445" xr:uid="{4A5A14E1-9816-4D38-8EF8-6DF28DB7C2F5}"/>
    <cellStyle name="Cálculo 2 9 4 43 3" xfId="48315" xr:uid="{42AAFD5C-6F5A-4C74-9203-9338A347F41D}"/>
    <cellStyle name="Cálculo 2 9 4 44" xfId="14312" xr:uid="{0632ECBF-2D33-453F-88FF-9D8718D5F8AD}"/>
    <cellStyle name="Cálculo 2 9 4 44 2" xfId="31567" xr:uid="{DB0E1CF7-0BEF-4F6E-917A-AB3122EC2F0D}"/>
    <cellStyle name="Cálculo 2 9 4 44 3" xfId="48437" xr:uid="{A9B62D75-785B-458F-ACAC-A480549784A2}"/>
    <cellStyle name="Cálculo 2 9 4 45" xfId="14818" xr:uid="{98756F85-24AC-4473-B86D-19B86C78C292}"/>
    <cellStyle name="Cálculo 2 9 4 45 2" xfId="32073" xr:uid="{860B6371-A131-4BBC-9177-2CEFF70A9ECA}"/>
    <cellStyle name="Cálculo 2 9 4 45 3" xfId="48943" xr:uid="{0F70DFB7-86BA-432D-867F-BE9134C84842}"/>
    <cellStyle name="Cálculo 2 9 4 46" xfId="15080" xr:uid="{347CCBFA-0DB1-48B0-9A55-71596783EC53}"/>
    <cellStyle name="Cálculo 2 9 4 46 2" xfId="32335" xr:uid="{C67A0841-A5D8-4928-8DFD-14DF9C9953D5}"/>
    <cellStyle name="Cálculo 2 9 4 46 3" xfId="49205" xr:uid="{D88F0C06-ACC4-4983-B285-C8182E60FFEC}"/>
    <cellStyle name="Cálculo 2 9 4 47" xfId="15389" xr:uid="{8043FC90-904F-4B3C-B60D-7BAC364610BE}"/>
    <cellStyle name="Cálculo 2 9 4 47 2" xfId="32644" xr:uid="{3A6F5F47-0CB8-42E6-AAD6-8C77F38F1791}"/>
    <cellStyle name="Cálculo 2 9 4 47 3" xfId="49514" xr:uid="{C2E32C00-A3BF-4473-A709-C1236C60E0CB}"/>
    <cellStyle name="Cálculo 2 9 4 48" xfId="15694" xr:uid="{D37CF0A9-DCA8-44C2-B42D-9836F3A073AB}"/>
    <cellStyle name="Cálculo 2 9 4 48 2" xfId="32949" xr:uid="{39B4984D-5490-4720-92B9-E6D7DB60BFB8}"/>
    <cellStyle name="Cálculo 2 9 4 48 3" xfId="49819" xr:uid="{71CC687C-9BF6-4527-A9C3-B6FBF957F228}"/>
    <cellStyle name="Cálculo 2 9 4 49" xfId="15990" xr:uid="{561821DA-C03E-4EAF-A2BC-5541925AB84D}"/>
    <cellStyle name="Cálculo 2 9 4 49 2" xfId="33245" xr:uid="{47A2CB4C-CBC1-4A44-8461-C37F138E79C0}"/>
    <cellStyle name="Cálculo 2 9 4 49 3" xfId="50115" xr:uid="{F23D04DF-18E9-419E-8DF5-1C45A9A8144C}"/>
    <cellStyle name="Cálculo 2 9 4 5" xfId="2187" xr:uid="{7558F076-B856-4CA6-8A47-A8CB58846EE9}"/>
    <cellStyle name="Cálculo 2 9 4 5 2" xfId="19442" xr:uid="{A99CCD61-AC11-4DD7-8926-F4E6EAB07810}"/>
    <cellStyle name="Cálculo 2 9 4 5 3" xfId="36464" xr:uid="{49933DBF-0261-4C14-B2AE-4C277B3537B0}"/>
    <cellStyle name="Cálculo 2 9 4 50" xfId="16282" xr:uid="{10CE5F7D-7A9B-4273-99D6-2096053806E5}"/>
    <cellStyle name="Cálculo 2 9 4 50 2" xfId="33537" xr:uid="{B868F16E-C931-4658-B7D2-8B2C18587A06}"/>
    <cellStyle name="Cálculo 2 9 4 50 3" xfId="50407" xr:uid="{B8B1EE06-C643-4F31-9219-911EC4EF55FE}"/>
    <cellStyle name="Cálculo 2 9 4 51" xfId="16560" xr:uid="{693932EB-3A61-4E97-8A0D-7D5CCE9B1F91}"/>
    <cellStyle name="Cálculo 2 9 4 51 2" xfId="33815" xr:uid="{A3B81B60-DBB8-4DB7-B9CC-284986F258DD}"/>
    <cellStyle name="Cálculo 2 9 4 51 3" xfId="50685" xr:uid="{DAEA7F60-AD04-4508-B137-D0210B87132A}"/>
    <cellStyle name="Cálculo 2 9 4 52" xfId="16828" xr:uid="{48EDA14D-8E68-4877-A2A5-C5527B9C5E2B}"/>
    <cellStyle name="Cálculo 2 9 4 52 2" xfId="34083" xr:uid="{19532A29-1C67-4FB6-8921-47699DAAC3D3}"/>
    <cellStyle name="Cálculo 2 9 4 52 3" xfId="50953" xr:uid="{3FCD29F4-C8A8-4DCC-8C6B-9A1BBD1F8A82}"/>
    <cellStyle name="Cálculo 2 9 4 53" xfId="17080" xr:uid="{16F885A0-EC0C-4330-B9AC-3A32FCDD2ADF}"/>
    <cellStyle name="Cálculo 2 9 4 53 2" xfId="34335" xr:uid="{D69EE5BD-CD44-48B9-A173-406673B44101}"/>
    <cellStyle name="Cálculo 2 9 4 53 3" xfId="51205" xr:uid="{0C6CB16D-1490-4FB1-AF7A-13EC2136E729}"/>
    <cellStyle name="Cálculo 2 9 4 54" xfId="17317" xr:uid="{944AA3B6-EDDB-4B10-A112-9379C2993A6C}"/>
    <cellStyle name="Cálculo 2 9 4 54 2" xfId="34572" xr:uid="{1466E556-AED3-42B2-B4AB-D7385D6E12E2}"/>
    <cellStyle name="Cálculo 2 9 4 54 3" xfId="51442" xr:uid="{F1CBE0E6-394D-4395-88A8-30F4FAEAF794}"/>
    <cellStyle name="Cálculo 2 9 4 55" xfId="18023" xr:uid="{117978C3-41F3-4DE8-BED6-B48DE127F2FC}"/>
    <cellStyle name="Cálculo 2 9 4 56" xfId="35045" xr:uid="{A0A0EA48-525C-413C-953B-86C1A5B9FEB4}"/>
    <cellStyle name="Cálculo 2 9 4 6" xfId="2497" xr:uid="{44367FC4-8E90-4A08-A37B-24C028AE7576}"/>
    <cellStyle name="Cálculo 2 9 4 6 2" xfId="19752" xr:uid="{E6A45DCF-79CF-44A5-BD04-FF3C6A9150E4}"/>
    <cellStyle name="Cálculo 2 9 4 6 3" xfId="36774" xr:uid="{782A60DA-368B-4A68-8DE3-ED268F171572}"/>
    <cellStyle name="Cálculo 2 9 4 7" xfId="2806" xr:uid="{6CB9E422-9F04-41F1-A47C-BD3B4AE2554C}"/>
    <cellStyle name="Cálculo 2 9 4 7 2" xfId="20061" xr:uid="{D014F4FF-23AC-4B8B-8B09-C2966467C12E}"/>
    <cellStyle name="Cálculo 2 9 4 7 3" xfId="37083" xr:uid="{5AC41ECC-127F-454B-B06B-F31C0843AD01}"/>
    <cellStyle name="Cálculo 2 9 4 8" xfId="3112" xr:uid="{4F847791-EB5C-4E23-95ED-45332DD211DA}"/>
    <cellStyle name="Cálculo 2 9 4 8 2" xfId="20367" xr:uid="{CBFA84AA-7942-4DCA-824D-9A7F99202CDB}"/>
    <cellStyle name="Cálculo 2 9 4 8 3" xfId="37389" xr:uid="{593DE672-B5E6-48D2-9F6B-2E3549B89C12}"/>
    <cellStyle name="Cálculo 2 9 4 9" xfId="3422" xr:uid="{954E0E39-48BB-4B4D-B019-1AE72B68A8F6}"/>
    <cellStyle name="Cálculo 2 9 4 9 2" xfId="20677" xr:uid="{F6F57170-3A31-4C46-AA7B-9BE3D2E34335}"/>
    <cellStyle name="Cálculo 2 9 4 9 3" xfId="37699" xr:uid="{C54F5D18-C46C-4627-8AF2-8BA6813141A2}"/>
    <cellStyle name="Cálculo 2 9 40" xfId="11258" xr:uid="{4F279840-66F9-47FC-98DC-DBEA4682A7FD}"/>
    <cellStyle name="Cálculo 2 9 40 2" xfId="28513" xr:uid="{F490B322-1412-44C0-9968-176C7A7A40EE}"/>
    <cellStyle name="Cálculo 2 9 40 3" xfId="45535" xr:uid="{A63C3A1E-FCFA-4CAE-B955-0860BA17D82F}"/>
    <cellStyle name="Cálculo 2 9 41" xfId="11819" xr:uid="{43E65ACC-3D2A-499F-A4D8-26C926832A2A}"/>
    <cellStyle name="Cálculo 2 9 41 2" xfId="29074" xr:uid="{B78C9C6F-F0A6-48FB-B0AB-F6E72D69A60A}"/>
    <cellStyle name="Cálculo 2 9 41 3" xfId="46053" xr:uid="{FFD3A4E6-443E-4735-B699-2AC80ABD3403}"/>
    <cellStyle name="Cálculo 2 9 42" xfId="12286" xr:uid="{E20EA6FA-24D1-400F-87E6-193C70ECFB55}"/>
    <cellStyle name="Cálculo 2 9 42 2" xfId="29541" xr:uid="{D6898804-FEF9-4C04-A74B-EB8237509417}"/>
    <cellStyle name="Cálculo 2 9 42 3" xfId="46411" xr:uid="{F74557B4-207C-4EF5-842A-72ED4761AE39}"/>
    <cellStyle name="Cálculo 2 9 43" xfId="12480" xr:uid="{33BC7765-B642-4228-9996-7762EA09780B}"/>
    <cellStyle name="Cálculo 2 9 43 2" xfId="29735" xr:uid="{E8544052-444A-4291-87A7-B3B1ACB9EF04}"/>
    <cellStyle name="Cálculo 2 9 43 3" xfId="46605" xr:uid="{0490D1FB-2C4A-4448-9B33-3572BEDC9691}"/>
    <cellStyle name="Cálculo 2 9 44" xfId="13131" xr:uid="{605EE484-8F1D-484E-BE62-F7C6EA75FF0B}"/>
    <cellStyle name="Cálculo 2 9 44 2" xfId="30386" xr:uid="{D1747ABA-3DDB-46F5-BF0B-1B2522E8FD57}"/>
    <cellStyle name="Cálculo 2 9 44 3" xfId="47256" xr:uid="{4D81FC30-0649-4694-A6D1-956A6D548BBB}"/>
    <cellStyle name="Cálculo 2 9 45" xfId="13183" xr:uid="{5F77D190-8D8D-4D0B-A279-DC547A524841}"/>
    <cellStyle name="Cálculo 2 9 45 2" xfId="30438" xr:uid="{AA75236A-BCF3-472B-B2C3-F3B043075D26}"/>
    <cellStyle name="Cálculo 2 9 45 3" xfId="47308" xr:uid="{C58FA997-D27B-4DCB-9C14-F7172DFF5ECB}"/>
    <cellStyle name="Cálculo 2 9 46" xfId="13372" xr:uid="{F538CE63-9971-4E7A-9FCA-C573DBDB3B0D}"/>
    <cellStyle name="Cálculo 2 9 46 2" xfId="30627" xr:uid="{D66A281C-4093-4658-9591-AB1D7FB165C7}"/>
    <cellStyle name="Cálculo 2 9 46 3" xfId="47497" xr:uid="{63A7FEEE-DA4D-44E5-9173-2572F39BCDE0}"/>
    <cellStyle name="Cálculo 2 9 47" xfId="13730" xr:uid="{8A898A9A-A3B3-4831-B6F4-7BFE9864C50E}"/>
    <cellStyle name="Cálculo 2 9 47 2" xfId="30985" xr:uid="{FE9CF0A2-DAB6-4FD3-B17E-ADF33DD73402}"/>
    <cellStyle name="Cálculo 2 9 47 3" xfId="47855" xr:uid="{0E37B48D-91FE-481C-899E-49A104F71FBA}"/>
    <cellStyle name="Cálculo 2 9 48" xfId="13766" xr:uid="{8F474BB1-6255-4618-8F30-BFD3EEBAFBDC}"/>
    <cellStyle name="Cálculo 2 9 48 2" xfId="31021" xr:uid="{914E29E5-A922-4EF8-99EE-390173390017}"/>
    <cellStyle name="Cálculo 2 9 48 3" xfId="47891" xr:uid="{D861022F-B225-4BF4-9F65-5469B010ADB0}"/>
    <cellStyle name="Cálculo 2 9 49" xfId="13282" xr:uid="{EFBB0264-9397-49B4-928A-7660CC8C6F4C}"/>
    <cellStyle name="Cálculo 2 9 49 2" xfId="30537" xr:uid="{0FC3D4CF-088D-4AAE-BEBF-D59CAD6D79FE}"/>
    <cellStyle name="Cálculo 2 9 49 3" xfId="47407" xr:uid="{C0722C3F-BFBB-4A1E-B4F2-DA770BC74F5D}"/>
    <cellStyle name="Cálculo 2 9 5" xfId="424" xr:uid="{90C46D24-FF2B-4B5E-9218-261B319C3CC1}"/>
    <cellStyle name="Cálculo 2 9 5 2" xfId="17679" xr:uid="{7220C62A-BE66-40D7-92A3-CE06BA37D6A1}"/>
    <cellStyle name="Cálculo 2 9 5 3" xfId="34810" xr:uid="{D7298CA6-1C73-4D91-A721-5371FD96538C}"/>
    <cellStyle name="Cálculo 2 9 50" xfId="13687" xr:uid="{C2D14D5A-6A5F-4795-A179-90C87195738C}"/>
    <cellStyle name="Cálculo 2 9 50 2" xfId="30942" xr:uid="{5C76B4B2-D9EA-471B-9106-7E5676893DDA}"/>
    <cellStyle name="Cálculo 2 9 50 3" xfId="47812" xr:uid="{2392AFC2-9B40-4FC4-A44A-B48855D2C09E}"/>
    <cellStyle name="Cálculo 2 9 51" xfId="14967" xr:uid="{37EF9F2B-3225-4162-96DF-7A38883317C8}"/>
    <cellStyle name="Cálculo 2 9 51 2" xfId="32222" xr:uid="{CAB19788-D199-4E29-A00D-137D7A3925C9}"/>
    <cellStyle name="Cálculo 2 9 51 3" xfId="49092" xr:uid="{E6C32FE5-63EE-4147-873E-73417A34100B}"/>
    <cellStyle name="Cálculo 2 9 52" xfId="14928" xr:uid="{EF5688FB-B88A-4BCB-8632-4CC9B4281D1D}"/>
    <cellStyle name="Cálculo 2 9 52 2" xfId="32183" xr:uid="{DC118BAF-3C81-45A7-B170-9CFCFAF15C19}"/>
    <cellStyle name="Cálculo 2 9 52 3" xfId="49053" xr:uid="{FA59454D-FD6D-4DF4-83CB-269C12A101E4}"/>
    <cellStyle name="Cálculo 2 9 53" xfId="15546" xr:uid="{76220048-9E00-441F-8FDE-71CE698D68B3}"/>
    <cellStyle name="Cálculo 2 9 53 2" xfId="32801" xr:uid="{48CD9280-243D-4683-AA13-0D9636796E44}"/>
    <cellStyle name="Cálculo 2 9 53 3" xfId="49671" xr:uid="{419A0D9E-3CCB-4417-BCDE-6AF64CBAD6AC}"/>
    <cellStyle name="Cálculo 2 9 54" xfId="15843" xr:uid="{260B6FEC-B83A-4A66-89FF-56C73827CA0F}"/>
    <cellStyle name="Cálculo 2 9 54 2" xfId="33098" xr:uid="{636B6918-8A7A-4901-A418-8BCB75A31E93}"/>
    <cellStyle name="Cálculo 2 9 54 3" xfId="49968" xr:uid="{9D297C72-A98E-49C6-BA7B-670E4216C8C4}"/>
    <cellStyle name="Cálculo 2 9 55" xfId="16137" xr:uid="{EF90C326-381A-4647-AB9B-9522E414F90B}"/>
    <cellStyle name="Cálculo 2 9 55 2" xfId="33392" xr:uid="{D3EA9CD9-4AE3-4DEF-8C7D-6C4413A53F25}"/>
    <cellStyle name="Cálculo 2 9 55 3" xfId="50262" xr:uid="{AEF83ACF-4D91-44E3-ABE4-D775C9441E5C}"/>
    <cellStyle name="Cálculo 2 9 56" xfId="16420" xr:uid="{DF297550-CCF9-4831-934A-C7FE56E72356}"/>
    <cellStyle name="Cálculo 2 9 56 2" xfId="33675" xr:uid="{F4D7539F-872E-4B02-AECF-33B61067ECE9}"/>
    <cellStyle name="Cálculo 2 9 56 3" xfId="50545" xr:uid="{31C925B0-057F-4062-9D6B-014F63E648A7}"/>
    <cellStyle name="Cálculo 2 9 57" xfId="16692" xr:uid="{7B4D6C58-29E3-40F3-A872-08B952B74B9C}"/>
    <cellStyle name="Cálculo 2 9 57 2" xfId="33947" xr:uid="{7F9D8E33-2B2E-44A0-B9B1-C084DF008E29}"/>
    <cellStyle name="Cálculo 2 9 57 3" xfId="50817" xr:uid="{69A630FF-E668-42D7-A9D4-3BDE1830853B}"/>
    <cellStyle name="Cálculo 2 9 58" xfId="16975" xr:uid="{094C2E52-25AF-4423-96A3-F67D19C6B293}"/>
    <cellStyle name="Cálculo 2 9 58 2" xfId="34230" xr:uid="{505155E7-E8D5-464B-8E51-4E655AA3BBAF}"/>
    <cellStyle name="Cálculo 2 9 58 3" xfId="51100" xr:uid="{1B0CAB01-C1E1-4861-9B65-AA81BBD787D2}"/>
    <cellStyle name="Cálculo 2 9 59" xfId="17441" xr:uid="{19DE35A2-F8C3-4B2F-9F08-7B07C67BBB5D}"/>
    <cellStyle name="Cálculo 2 9 6" xfId="886" xr:uid="{D944B32F-6A06-4072-BE7F-D12640DDAFEC}"/>
    <cellStyle name="Cálculo 2 9 6 2" xfId="18141" xr:uid="{56E6A308-1F15-415D-BAFF-7726F31F755D}"/>
    <cellStyle name="Cálculo 2 9 6 3" xfId="35163" xr:uid="{B3959A0F-A567-44AA-B6D0-114A0C124BD7}"/>
    <cellStyle name="Cálculo 2 9 60" xfId="34648" xr:uid="{9E9F0ED4-B21A-40DB-9DA5-965BEF95CF24}"/>
    <cellStyle name="Cálculo 2 9 7" xfId="1105" xr:uid="{1046C934-6FF7-4DDC-AD28-692C316268DB}"/>
    <cellStyle name="Cálculo 2 9 7 2" xfId="18360" xr:uid="{F78861DB-2119-455D-8DA7-59DB7133C34A}"/>
    <cellStyle name="Cálculo 2 9 7 3" xfId="35382" xr:uid="{3B667DDC-AB7F-4480-A004-77C56464B0D7}"/>
    <cellStyle name="Cálculo 2 9 8" xfId="944" xr:uid="{A8080B10-20D2-41EF-A4FB-7F8F08BD4AEF}"/>
    <cellStyle name="Cálculo 2 9 8 2" xfId="18199" xr:uid="{6F516C1C-72B7-41C6-8019-E6A6D801B45A}"/>
    <cellStyle name="Cálculo 2 9 8 3" xfId="35221" xr:uid="{C071AD5A-C7AA-4B5D-894A-5E32AFB586FA}"/>
    <cellStyle name="Cálculo 2 9 9" xfId="1761" xr:uid="{37E686CC-31E3-45C5-84A7-A688506B7D39}"/>
    <cellStyle name="Cálculo 2 9 9 2" xfId="19016" xr:uid="{96F6C7DB-6B5D-453A-A4D8-DE3584195CB0}"/>
    <cellStyle name="Cálculo 2 9 9 3" xfId="36038" xr:uid="{10E9AC0A-BB07-4A9E-95E9-0EA641C07DE2}"/>
    <cellStyle name="Célula de Verificação 2" xfId="52" xr:uid="{0953EDD5-6311-4999-B939-37D87E53916E}"/>
    <cellStyle name="Célula Vinculada 2" xfId="53" xr:uid="{79731031-D98A-4A32-96E6-E87026C42063}"/>
    <cellStyle name="Ênfase1 2" xfId="54" xr:uid="{9AF1569A-A521-43D2-97CB-5C79F6AB4E6F}"/>
    <cellStyle name="Ênfase2 2" xfId="55" xr:uid="{CAC8B334-B4BE-4D27-BCC3-2D7204DE7247}"/>
    <cellStyle name="Ênfase3 2" xfId="56" xr:uid="{1D77B8BB-F354-4CA1-BA67-D3DF7A5771EC}"/>
    <cellStyle name="Ênfase4 2" xfId="57" xr:uid="{E35F52BD-1996-451C-B72A-30BBA497327C}"/>
    <cellStyle name="Ênfase5 2" xfId="58" xr:uid="{32EB61F6-690C-44C4-851F-96EB1DFFB45B}"/>
    <cellStyle name="Ênfase6 2" xfId="59" xr:uid="{8C18D054-4FD8-4852-B422-B669F0E14EA4}"/>
    <cellStyle name="Entrada 2" xfId="60" xr:uid="{8BFD59D8-C465-4A65-8372-9CD78E9A253E}"/>
    <cellStyle name="Entrada 2 10" xfId="513" xr:uid="{389A553C-35BB-4B6A-A596-02187E7A3FC4}"/>
    <cellStyle name="Entrada 2 10 10" xfId="3477" xr:uid="{2B850019-E07B-44A0-BDC0-DE1DC1F7F74B}"/>
    <cellStyle name="Entrada 2 10 10 2" xfId="20732" xr:uid="{740FE5A7-F385-4E24-B85C-986E720073FB}"/>
    <cellStyle name="Entrada 2 10 10 3" xfId="37754" xr:uid="{3A614119-F50D-4935-9B62-1F5368AC9F4A}"/>
    <cellStyle name="Entrada 2 10 11" xfId="3785" xr:uid="{25599CB3-8AD3-4DC5-94CD-D078F29DFEEB}"/>
    <cellStyle name="Entrada 2 10 11 2" xfId="21040" xr:uid="{3CA23CDE-A60C-4532-B3A0-726997EC82FE}"/>
    <cellStyle name="Entrada 2 10 11 3" xfId="38062" xr:uid="{188A0A07-4D70-4767-B8E9-4C93C80736F1}"/>
    <cellStyle name="Entrada 2 10 12" xfId="4091" xr:uid="{EF2B7FB2-AFA0-429C-91FF-71A0BA423717}"/>
    <cellStyle name="Entrada 2 10 12 2" xfId="21346" xr:uid="{50573AE0-A753-4EAF-9731-92AB1F806E1A}"/>
    <cellStyle name="Entrada 2 10 12 3" xfId="38368" xr:uid="{16ABE8C3-F15E-4C6F-A57B-CDC9C4F36690}"/>
    <cellStyle name="Entrada 2 10 13" xfId="4396" xr:uid="{D4F8B055-39A6-4236-9CC6-37C2D88A3F8B}"/>
    <cellStyle name="Entrada 2 10 13 2" xfId="21651" xr:uid="{CD74F35D-0AC9-49FD-9DD4-6ED5C7FF4033}"/>
    <cellStyle name="Entrada 2 10 13 3" xfId="38673" xr:uid="{5C71B715-4CE0-4B5F-847D-B75395288BEC}"/>
    <cellStyle name="Entrada 2 10 14" xfId="4691" xr:uid="{0A43BEFF-3C9C-42C3-B105-5CA90B552273}"/>
    <cellStyle name="Entrada 2 10 14 2" xfId="21946" xr:uid="{D36498EA-13A5-4BC2-9162-787024293101}"/>
    <cellStyle name="Entrada 2 10 14 3" xfId="38968" xr:uid="{1D8F354C-86E6-49F2-ABBB-18D5E61A2417}"/>
    <cellStyle name="Entrada 2 10 15" xfId="4989" xr:uid="{74A65A6B-FC46-49D5-B71A-76F6E8BB2481}"/>
    <cellStyle name="Entrada 2 10 15 2" xfId="22244" xr:uid="{73FF72E9-F930-4C11-A7A8-6B51FA4D7B4E}"/>
    <cellStyle name="Entrada 2 10 15 3" xfId="39266" xr:uid="{EB4E6D03-269C-44BD-8BBF-02A1143C4B46}"/>
    <cellStyle name="Entrada 2 10 16" xfId="5349" xr:uid="{357F458C-29F4-4AB5-B933-C14F8A17B4A7}"/>
    <cellStyle name="Entrada 2 10 16 2" xfId="22604" xr:uid="{FB400D66-BB91-49D4-985E-AC5D6B6CBEDC}"/>
    <cellStyle name="Entrada 2 10 16 3" xfId="39626" xr:uid="{AAC227FA-319E-49B6-9484-4E258BCB6520}"/>
    <cellStyle name="Entrada 2 10 17" xfId="5946" xr:uid="{68E655C2-691F-4913-B57D-74BF691C1477}"/>
    <cellStyle name="Entrada 2 10 17 2" xfId="23201" xr:uid="{70C4E0B1-5B7B-4D9F-97C5-E8F0F0355150}"/>
    <cellStyle name="Entrada 2 10 17 3" xfId="40223" xr:uid="{48003C5C-6F08-4B2B-9B86-A7ABBA959FA6}"/>
    <cellStyle name="Entrada 2 10 18" xfId="5980" xr:uid="{4C180AB7-3DAB-454D-BB74-73D0383CD6C8}"/>
    <cellStyle name="Entrada 2 10 18 2" xfId="23235" xr:uid="{779C783F-2039-47E0-A04B-F614665F4A9E}"/>
    <cellStyle name="Entrada 2 10 18 3" xfId="40257" xr:uid="{1D0FE83D-D06A-4CE1-AAD6-01885B0C3CEB}"/>
    <cellStyle name="Entrada 2 10 19" xfId="6295" xr:uid="{5EA80B17-F9D1-4B8E-A20E-337CA76A5F7A}"/>
    <cellStyle name="Entrada 2 10 19 2" xfId="23550" xr:uid="{DF147DB8-97EA-488D-8C3E-A4D3EB2FE7C3}"/>
    <cellStyle name="Entrada 2 10 19 3" xfId="40572" xr:uid="{ABCAAE95-14C7-4814-92DC-811189FB6383}"/>
    <cellStyle name="Entrada 2 10 2" xfId="972" xr:uid="{47FB70D5-E61C-4E68-80A1-97F4AC711EC7}"/>
    <cellStyle name="Entrada 2 10 2 2" xfId="18227" xr:uid="{2EBB053D-E607-48FB-ACB3-78B739BC8152}"/>
    <cellStyle name="Entrada 2 10 2 3" xfId="35249" xr:uid="{A0F6E12E-3963-4FA7-B881-1C06BE07582C}"/>
    <cellStyle name="Entrada 2 10 20" xfId="6610" xr:uid="{93C605DB-CF7F-4354-A2DB-DE303C784896}"/>
    <cellStyle name="Entrada 2 10 20 2" xfId="23865" xr:uid="{3757548C-F94D-4F71-93F5-AD96D7636E27}"/>
    <cellStyle name="Entrada 2 10 20 3" xfId="40887" xr:uid="{EC3FF87F-B29F-45F2-BC3A-17D6DA6CC18A}"/>
    <cellStyle name="Entrada 2 10 21" xfId="6922" xr:uid="{E42BCAB1-875C-4B7D-A2A3-225815E1C9A5}"/>
    <cellStyle name="Entrada 2 10 21 2" xfId="24177" xr:uid="{0209D4E3-5E4A-4A08-9B36-AC6A2F72A2F7}"/>
    <cellStyle name="Entrada 2 10 21 3" xfId="41199" xr:uid="{E984FFF5-5223-4BAD-83F8-2CFF9DA09528}"/>
    <cellStyle name="Entrada 2 10 22" xfId="7231" xr:uid="{E065ADA7-1795-4FDC-8C47-D664C7842860}"/>
    <cellStyle name="Entrada 2 10 22 2" xfId="24486" xr:uid="{755EBEC9-847C-49D0-B010-F67434C6875F}"/>
    <cellStyle name="Entrada 2 10 22 3" xfId="41508" xr:uid="{20AD4EF2-698A-45F3-85B6-9B3905742B18}"/>
    <cellStyle name="Entrada 2 10 23" xfId="7541" xr:uid="{CB03D11D-681F-4915-A0A3-DD28415D8FE4}"/>
    <cellStyle name="Entrada 2 10 23 2" xfId="24796" xr:uid="{52437280-5F77-4BFB-85B5-E3FF13038703}"/>
    <cellStyle name="Entrada 2 10 23 3" xfId="41818" xr:uid="{237D4E0D-6A2D-4714-9C1F-F879947E1A1C}"/>
    <cellStyle name="Entrada 2 10 24" xfId="7851" xr:uid="{ABB82301-D423-4542-A05D-77B86D2F255F}"/>
    <cellStyle name="Entrada 2 10 24 2" xfId="25106" xr:uid="{E9CA0BF9-C42A-4A18-8275-920435F17DCB}"/>
    <cellStyle name="Entrada 2 10 24 3" xfId="42128" xr:uid="{7CC2F6B7-05EF-4F48-ADCB-B1060E02756F}"/>
    <cellStyle name="Entrada 2 10 25" xfId="8164" xr:uid="{3CD35B2F-A3A8-4710-B011-43E1F2AFD10B}"/>
    <cellStyle name="Entrada 2 10 25 2" xfId="25419" xr:uid="{E315AA77-71B9-4890-8AFE-17453F95A6A9}"/>
    <cellStyle name="Entrada 2 10 25 3" xfId="42441" xr:uid="{3E03A1C7-AA1C-49A2-A8BF-80B1EB2311AC}"/>
    <cellStyle name="Entrada 2 10 26" xfId="8474" xr:uid="{0A7B8DDA-E007-4704-B2E9-4774181647FA}"/>
    <cellStyle name="Entrada 2 10 26 2" xfId="25729" xr:uid="{62EB740E-362B-4A82-A821-6472D32C4046}"/>
    <cellStyle name="Entrada 2 10 26 3" xfId="42751" xr:uid="{C13A6483-FF01-4254-B0ED-7876E8B39B57}"/>
    <cellStyle name="Entrada 2 10 27" xfId="8782" xr:uid="{94874F64-8292-4866-9436-B1D2596039F1}"/>
    <cellStyle name="Entrada 2 10 27 2" xfId="26037" xr:uid="{F4812FCB-DA6A-48A0-941D-A670FB3D8389}"/>
    <cellStyle name="Entrada 2 10 27 3" xfId="43059" xr:uid="{768D8D7D-2C20-4E45-99A0-252EC613B65A}"/>
    <cellStyle name="Entrada 2 10 28" xfId="9312" xr:uid="{2EE83051-0798-4925-9F5C-02A5C8C2C075}"/>
    <cellStyle name="Entrada 2 10 28 2" xfId="26567" xr:uid="{3B002E5B-7F4F-4C81-B5AD-012A93B03DE7}"/>
    <cellStyle name="Entrada 2 10 28 3" xfId="43589" xr:uid="{AA5C178E-42F4-4E01-9AFB-F19BA3F6104B}"/>
    <cellStyle name="Entrada 2 10 29" xfId="9406" xr:uid="{A4909166-23F1-4114-B01A-5331FE2BE6C7}"/>
    <cellStyle name="Entrada 2 10 29 2" xfId="26661" xr:uid="{ACD50690-C6C3-4E11-AE22-3F0434EF688A}"/>
    <cellStyle name="Entrada 2 10 29 3" xfId="43683" xr:uid="{C584B18D-0551-48B3-89D6-241E20C9C971}"/>
    <cellStyle name="Entrada 2 10 3" xfId="1274" xr:uid="{495AA6DE-A971-4C31-B469-59C4547BC555}"/>
    <cellStyle name="Entrada 2 10 3 2" xfId="18529" xr:uid="{3D11DDA8-800C-42B5-863E-5AA390CE5337}"/>
    <cellStyle name="Entrada 2 10 3 3" xfId="35551" xr:uid="{700EBCE4-89A7-4B19-8590-8B4F28516146}"/>
    <cellStyle name="Entrada 2 10 30" xfId="9714" xr:uid="{A1F136E0-1EBC-466D-A067-AD12BA3DFC7E}"/>
    <cellStyle name="Entrada 2 10 30 2" xfId="26969" xr:uid="{300AE71D-E00F-4B79-ACA9-64F1EDCA5E34}"/>
    <cellStyle name="Entrada 2 10 30 3" xfId="43991" xr:uid="{B7C69BAF-9FA2-4613-9A6E-942043D59C88}"/>
    <cellStyle name="Entrada 2 10 31" xfId="10009" xr:uid="{B1A0380F-01F6-470A-B6B4-497F680C1CF5}"/>
    <cellStyle name="Entrada 2 10 31 2" xfId="27264" xr:uid="{84A926AA-CF9F-4BD2-B033-A40C60C838B5}"/>
    <cellStyle name="Entrada 2 10 31 3" xfId="44286" xr:uid="{B0CE9D28-8312-439F-B1C3-826EC738AE31}"/>
    <cellStyle name="Entrada 2 10 32" xfId="10307" xr:uid="{2A3EDA17-0408-48F7-8D02-F99218B5D2C2}"/>
    <cellStyle name="Entrada 2 10 32 2" xfId="27562" xr:uid="{8E727FD6-5FE1-48B4-9FFF-F98767FE178C}"/>
    <cellStyle name="Entrada 2 10 32 3" xfId="44584" xr:uid="{AAC0F72E-2F4A-466C-98B1-D4BCEAAF6714}"/>
    <cellStyle name="Entrada 2 10 33" xfId="10597" xr:uid="{0A328BE3-7AE8-4172-8D15-374ED13E0361}"/>
    <cellStyle name="Entrada 2 10 33 2" xfId="27852" xr:uid="{7E391091-C82A-417A-845A-13C45B0DABAD}"/>
    <cellStyle name="Entrada 2 10 33 3" xfId="44874" xr:uid="{4BDB82E3-A178-4F6D-9003-54A7DE5D6BAA}"/>
    <cellStyle name="Entrada 2 10 34" xfId="10887" xr:uid="{643FAC9F-8F1B-403B-859E-D85F2927C03B}"/>
    <cellStyle name="Entrada 2 10 34 2" xfId="28142" xr:uid="{5F703BF4-8EC8-4998-B502-B27E68944AEA}"/>
    <cellStyle name="Entrada 2 10 34 3" xfId="45164" xr:uid="{8849E6E8-D770-48E7-A928-BEC946ABC5AB}"/>
    <cellStyle name="Entrada 2 10 35" xfId="11162" xr:uid="{8B34CFA7-F4DC-492B-8732-A182CCC289E9}"/>
    <cellStyle name="Entrada 2 10 35 2" xfId="28417" xr:uid="{B6D522D4-1BE3-4624-9504-190D51E96D5A}"/>
    <cellStyle name="Entrada 2 10 35 3" xfId="45439" xr:uid="{90AEB56D-C135-4FB0-90FD-B91D41519FE7}"/>
    <cellStyle name="Entrada 2 10 36" xfId="11416" xr:uid="{6F245A1F-92C8-4829-87F4-1795197CC49D}"/>
    <cellStyle name="Entrada 2 10 36 2" xfId="28671" xr:uid="{A9397220-7C9D-4BDD-ABA6-1819F9093558}"/>
    <cellStyle name="Entrada 2 10 36 3" xfId="45693" xr:uid="{089CB70D-7A89-4ED3-B342-56C74D7E30EC}"/>
    <cellStyle name="Entrada 2 10 37" xfId="11908" xr:uid="{ACCC7B81-69E9-42C9-9C1F-B344B5049760}"/>
    <cellStyle name="Entrada 2 10 37 2" xfId="29163" xr:uid="{CAECC8B2-9F9D-412B-9124-9B6C08422356}"/>
    <cellStyle name="Entrada 2 10 37 3" xfId="46104" xr:uid="{14BFB963-2583-4206-AAF9-2A9721AD1473}"/>
    <cellStyle name="Entrada 2 10 38" xfId="12375" xr:uid="{AA2213F0-61A4-46C1-93F7-97C2A06973AF}"/>
    <cellStyle name="Entrada 2 10 38 2" xfId="29630" xr:uid="{E17D18A2-7F83-4F57-888F-4150BAC80461}"/>
    <cellStyle name="Entrada 2 10 38 3" xfId="46500" xr:uid="{154C436C-5929-4C20-BF3C-2925EAAAD688}"/>
    <cellStyle name="Entrada 2 10 39" xfId="12685" xr:uid="{E3E082C5-1C5F-4446-B091-F89E8B6F3D4F}"/>
    <cellStyle name="Entrada 2 10 39 2" xfId="29940" xr:uid="{55E3E3C5-4C27-4243-B124-AE6798E04202}"/>
    <cellStyle name="Entrada 2 10 39 3" xfId="46810" xr:uid="{483D169B-EB02-41B2-A004-A0FBE7A657D4}"/>
    <cellStyle name="Entrada 2 10 4" xfId="1619" xr:uid="{6071959D-8082-4AFD-A2DC-0C5909E95C33}"/>
    <cellStyle name="Entrada 2 10 4 2" xfId="18874" xr:uid="{D6202DCC-850A-4F87-A438-6B18A2599C59}"/>
    <cellStyle name="Entrada 2 10 4 3" xfId="35896" xr:uid="{B30FECD1-57AA-4F3F-96DC-3CF1C89CEE93}"/>
    <cellStyle name="Entrada 2 10 40" xfId="13045" xr:uid="{51723F54-5B6A-479D-B43E-16FAF433891F}"/>
    <cellStyle name="Entrada 2 10 40 2" xfId="30300" xr:uid="{1F2CEDE8-AC95-439F-8038-8E0197F21387}"/>
    <cellStyle name="Entrada 2 10 40 3" xfId="47170" xr:uid="{ABB22A48-A094-4DF7-A1B9-366E820FD261}"/>
    <cellStyle name="Entrada 2 10 41" xfId="13530" xr:uid="{4812F9A6-3D9A-4359-BD12-105D279CE35C}"/>
    <cellStyle name="Entrada 2 10 41 2" xfId="30785" xr:uid="{EDCD94D1-CF6B-4520-96CD-0E6B5E51C5B6}"/>
    <cellStyle name="Entrada 2 10 41 3" xfId="47655" xr:uid="{2347B721-4D73-4FC7-A435-A9D10FD0CE1B}"/>
    <cellStyle name="Entrada 2 10 42" xfId="13625" xr:uid="{F6E8E717-B585-4EA4-A08B-952F2C50D87D}"/>
    <cellStyle name="Entrada 2 10 42 2" xfId="30880" xr:uid="{6878B46B-9A2B-4A30-8260-807613A35344}"/>
    <cellStyle name="Entrada 2 10 42 3" xfId="47750" xr:uid="{5BB95EF5-1AC7-4C06-BE3C-2FE061F50972}"/>
    <cellStyle name="Entrada 2 10 43" xfId="13935" xr:uid="{9BF444B9-773B-4193-8FE7-4FBE45CA2196}"/>
    <cellStyle name="Entrada 2 10 43 2" xfId="31190" xr:uid="{CC8887D3-4003-4572-B62F-70003D1A1F9C}"/>
    <cellStyle name="Entrada 2 10 43 3" xfId="48060" xr:uid="{991D30B9-575E-4D94-96F5-2B3AFE90B7FB}"/>
    <cellStyle name="Entrada 2 10 44" xfId="14463" xr:uid="{9D9F9500-DE3B-4C11-B00B-529BE2B7E6F7}"/>
    <cellStyle name="Entrada 2 10 44 2" xfId="31718" xr:uid="{74656FCB-7D84-4DB9-A044-9C29DFCFEF9D}"/>
    <cellStyle name="Entrada 2 10 44 3" xfId="48588" xr:uid="{4A443DA9-3BCD-46D4-9306-BD888D618628}"/>
    <cellStyle name="Entrada 2 10 45" xfId="14563" xr:uid="{DB079F30-068B-458D-9E9D-D3F8B3C0814C}"/>
    <cellStyle name="Entrada 2 10 45 2" xfId="31818" xr:uid="{479513A5-AB95-48ED-8506-66F902CE64FC}"/>
    <cellStyle name="Entrada 2 10 45 3" xfId="48688" xr:uid="{5E24081C-81BA-46A4-A84E-FAF0061CC11F}"/>
    <cellStyle name="Entrada 2 10 46" xfId="14252" xr:uid="{EFB35DA4-1171-4B0A-8CDF-0C2C3E527A55}"/>
    <cellStyle name="Entrada 2 10 46 2" xfId="31507" xr:uid="{B7FB2CCB-40C2-4A8F-8E9F-69AD4C0EE176}"/>
    <cellStyle name="Entrada 2 10 46 3" xfId="48377" xr:uid="{4079FD58-BF87-4922-834C-8BC7955B7731}"/>
    <cellStyle name="Entrada 2 10 47" xfId="15137" xr:uid="{88F1026D-3367-4716-BBCC-A98F8A85B843}"/>
    <cellStyle name="Entrada 2 10 47 2" xfId="32392" xr:uid="{1051C73A-DABE-4427-9398-9744CE215C5C}"/>
    <cellStyle name="Entrada 2 10 47 3" xfId="49262" xr:uid="{9CA31C15-B70D-46F2-9E74-BA46081BC69A}"/>
    <cellStyle name="Entrada 2 10 48" xfId="15445" xr:uid="{BCECCDCF-4834-4EC3-8BA3-AF67CAC96F54}"/>
    <cellStyle name="Entrada 2 10 48 2" xfId="32700" xr:uid="{D37A612A-3126-43DF-9926-8C1CF0D7839A}"/>
    <cellStyle name="Entrada 2 10 48 3" xfId="49570" xr:uid="{3543F333-E0CA-4B25-87CD-98C332AFED38}"/>
    <cellStyle name="Entrada 2 10 49" xfId="15748" xr:uid="{946489C5-D1E3-4194-BEC8-3A8255315D55}"/>
    <cellStyle name="Entrada 2 10 49 2" xfId="33003" xr:uid="{C5E62A11-90AC-4E30-8675-D50A65E8904C}"/>
    <cellStyle name="Entrada 2 10 49 3" xfId="49873" xr:uid="{390257A5-1BF1-471A-991A-5FD50CC6D937}"/>
    <cellStyle name="Entrada 2 10 5" xfId="1932" xr:uid="{8C4B3675-ED5C-4C5B-865B-23A02A2CC372}"/>
    <cellStyle name="Entrada 2 10 5 2" xfId="19187" xr:uid="{FB764351-BA42-4EB9-9E5E-8DA5D394A54A}"/>
    <cellStyle name="Entrada 2 10 5 3" xfId="36209" xr:uid="{7A9661B0-0E87-4A2F-8857-625269FA0431}"/>
    <cellStyle name="Entrada 2 10 50" xfId="16044" xr:uid="{99AAF160-4802-480E-A996-4A91CEBB7552}"/>
    <cellStyle name="Entrada 2 10 50 2" xfId="33299" xr:uid="{3664EF74-6CB6-432F-A038-7DA71B307A53}"/>
    <cellStyle name="Entrada 2 10 50 3" xfId="50169" xr:uid="{62E2D610-F700-4565-A8E4-D662278CB0FD}"/>
    <cellStyle name="Entrada 2 10 51" xfId="16336" xr:uid="{C64761E9-C730-44B8-B6E4-AD33EB81141B}"/>
    <cellStyle name="Entrada 2 10 51 2" xfId="33591" xr:uid="{90A749DD-5524-4B92-9BC6-CFBAE92B0DE1}"/>
    <cellStyle name="Entrada 2 10 51 3" xfId="50461" xr:uid="{9C7959BB-DDE7-4EF5-BD26-EF4EB93B19B6}"/>
    <cellStyle name="Entrada 2 10 52" xfId="16613" xr:uid="{2F84B5E5-746E-4272-B464-2C50463701A2}"/>
    <cellStyle name="Entrada 2 10 52 2" xfId="33868" xr:uid="{7BBAFD26-F461-413F-8A63-70E675DDD9E5}"/>
    <cellStyle name="Entrada 2 10 52 3" xfId="50738" xr:uid="{25AE6C6D-7221-4AD4-AB5C-FEE37BCB4B5C}"/>
    <cellStyle name="Entrada 2 10 53" xfId="16879" xr:uid="{05E6A017-66D0-4850-8D97-3081EA74133F}"/>
    <cellStyle name="Entrada 2 10 53 2" xfId="34134" xr:uid="{ED3E5C8B-EF18-482F-ACAD-5164B015C1F2}"/>
    <cellStyle name="Entrada 2 10 53 3" xfId="51004" xr:uid="{FCD73468-4A35-451D-BB22-D45C8180A579}"/>
    <cellStyle name="Entrada 2 10 54" xfId="17133" xr:uid="{D6E7244B-B385-4CB4-B556-5167039B5B84}"/>
    <cellStyle name="Entrada 2 10 54 2" xfId="34388" xr:uid="{9A1C1990-E9DD-43BF-B4E0-7D5AA6DBAC58}"/>
    <cellStyle name="Entrada 2 10 54 3" xfId="51258" xr:uid="{AB0EFE67-E059-4614-BB9F-C6228D464755}"/>
    <cellStyle name="Entrada 2 10 55" xfId="17768" xr:uid="{A03537F9-E24E-44B1-A725-D47557EE04AB}"/>
    <cellStyle name="Entrada 2 10 56" xfId="34861" xr:uid="{5D2D4086-1ADB-4D72-B9F7-CF92AB02EBE6}"/>
    <cellStyle name="Entrada 2 10 6" xfId="2242" xr:uid="{6DA6F861-48BB-4A67-B183-1260CE5BFC9F}"/>
    <cellStyle name="Entrada 2 10 6 2" xfId="19497" xr:uid="{A7097BB5-4D48-47AF-82D4-2FE4E44AAB20}"/>
    <cellStyle name="Entrada 2 10 6 3" xfId="36519" xr:uid="{1FF57BDF-F6F0-4E19-A396-33A78F0A9CC8}"/>
    <cellStyle name="Entrada 2 10 7" xfId="2552" xr:uid="{CA01DAF9-DA6C-40B7-9849-AC56ABB0E0F3}"/>
    <cellStyle name="Entrada 2 10 7 2" xfId="19807" xr:uid="{BC6A5F13-6A3C-4B4F-803D-6ECF033B19B8}"/>
    <cellStyle name="Entrada 2 10 7 3" xfId="36829" xr:uid="{0990ED1B-58EB-434B-AC67-3DA69D3B8D67}"/>
    <cellStyle name="Entrada 2 10 8" xfId="2861" xr:uid="{F5315218-237A-4420-9F7B-D044D07B6562}"/>
    <cellStyle name="Entrada 2 10 8 2" xfId="20116" xr:uid="{4D3866FC-D5E5-44E8-B58F-52B3CCE2C897}"/>
    <cellStyle name="Entrada 2 10 8 3" xfId="37138" xr:uid="{1135DF89-7C36-4B2D-85AC-F1AC273D91AE}"/>
    <cellStyle name="Entrada 2 10 9" xfId="3167" xr:uid="{4CF75F3A-084E-45BD-B96F-0C78139CE662}"/>
    <cellStyle name="Entrada 2 10 9 2" xfId="20422" xr:uid="{312DBB39-CA4B-4C28-A26E-68D5BA010A25}"/>
    <cellStyle name="Entrada 2 10 9 3" xfId="37444" xr:uid="{3981FD50-DB6B-4F79-9A96-DE79970D2A4F}"/>
    <cellStyle name="Entrada 2 11" xfId="510" xr:uid="{9DB54E22-7233-4CDD-88F0-FDD7ECB2D214}"/>
    <cellStyle name="Entrada 2 11 10" xfId="3474" xr:uid="{51DC0419-07B6-44B8-AF21-385982FFCC76}"/>
    <cellStyle name="Entrada 2 11 10 2" xfId="20729" xr:uid="{C2E54DC6-A78B-4F07-858D-5D45AEEA1FC6}"/>
    <cellStyle name="Entrada 2 11 10 3" xfId="37751" xr:uid="{D87CC820-2BCF-4EE7-A531-8C63A59988EC}"/>
    <cellStyle name="Entrada 2 11 11" xfId="3782" xr:uid="{197F6E32-782C-4B21-BC5B-00BFAC15F3B9}"/>
    <cellStyle name="Entrada 2 11 11 2" xfId="21037" xr:uid="{EF4DC766-6324-4AD3-BF55-505D3C301EE7}"/>
    <cellStyle name="Entrada 2 11 11 3" xfId="38059" xr:uid="{66B7C1DC-3194-4128-A1D9-D73C8337960E}"/>
    <cellStyle name="Entrada 2 11 12" xfId="4088" xr:uid="{7464B9C0-62E9-4C57-A8B9-B6DF3555DFED}"/>
    <cellStyle name="Entrada 2 11 12 2" xfId="21343" xr:uid="{05308ED2-E878-4E0C-AFF4-76892DC05BCD}"/>
    <cellStyle name="Entrada 2 11 12 3" xfId="38365" xr:uid="{289D4E15-C196-44B4-A678-68AD376E9431}"/>
    <cellStyle name="Entrada 2 11 13" xfId="4393" xr:uid="{0ABC6D4F-7660-4C9D-AF07-310A9A75FF88}"/>
    <cellStyle name="Entrada 2 11 13 2" xfId="21648" xr:uid="{2E864685-85C2-4401-8F3D-8128DC204ED4}"/>
    <cellStyle name="Entrada 2 11 13 3" xfId="38670" xr:uid="{C07D1ADB-584F-48B6-AFC8-11A2CA94A41E}"/>
    <cellStyle name="Entrada 2 11 14" xfId="4688" xr:uid="{38120348-5DDB-4CAD-BCBC-BE59C3892E7B}"/>
    <cellStyle name="Entrada 2 11 14 2" xfId="21943" xr:uid="{2EF7CA61-4076-404A-BE54-5AC7354D97CE}"/>
    <cellStyle name="Entrada 2 11 14 3" xfId="38965" xr:uid="{26409701-474B-47CF-8325-EC08DEC11AE4}"/>
    <cellStyle name="Entrada 2 11 15" xfId="4986" xr:uid="{421D4940-8D52-4B1D-AFB3-F3C49E83EDB5}"/>
    <cellStyle name="Entrada 2 11 15 2" xfId="22241" xr:uid="{F4DE9077-40BF-4BAA-8F6A-7D31D66AC7A7}"/>
    <cellStyle name="Entrada 2 11 15 3" xfId="39263" xr:uid="{C6AA81DE-D52C-49D5-934C-ADBB77AB45B9}"/>
    <cellStyle name="Entrada 2 11 16" xfId="5346" xr:uid="{29A8AE6B-10C2-4A2F-898B-A72549F141EE}"/>
    <cellStyle name="Entrada 2 11 16 2" xfId="22601" xr:uid="{4E9A5182-E5F0-48F1-862F-9E4B6AA96D91}"/>
    <cellStyle name="Entrada 2 11 16 3" xfId="39623" xr:uid="{A46E3B93-2666-4D14-9EE1-7905E5BCD07C}"/>
    <cellStyle name="Entrada 2 11 17" xfId="5799" xr:uid="{4649A111-6F60-418C-99B0-40F18EE20678}"/>
    <cellStyle name="Entrada 2 11 17 2" xfId="23054" xr:uid="{7F6003DB-8CCA-4DF1-84ED-699B088063A0}"/>
    <cellStyle name="Entrada 2 11 17 3" xfId="40076" xr:uid="{1CF0698B-8831-4B0C-AD19-ABF7E38053A9}"/>
    <cellStyle name="Entrada 2 11 18" xfId="5977" xr:uid="{A67C5B90-67D1-44A4-B44E-551BBB699CA5}"/>
    <cellStyle name="Entrada 2 11 18 2" xfId="23232" xr:uid="{4FE650F1-A9C1-4D69-9A52-B4A960ACFB34}"/>
    <cellStyle name="Entrada 2 11 18 3" xfId="40254" xr:uid="{E86EDF57-060A-4BB7-9549-1EAB08145C73}"/>
    <cellStyle name="Entrada 2 11 19" xfId="6292" xr:uid="{847136BD-D794-4C94-984C-2EA151EAD991}"/>
    <cellStyle name="Entrada 2 11 19 2" xfId="23547" xr:uid="{6B1A49A2-484C-4052-B961-A93FAFAF0DDF}"/>
    <cellStyle name="Entrada 2 11 19 3" xfId="40569" xr:uid="{D507BB55-0CA8-4247-8F9F-9755FF20603B}"/>
    <cellStyle name="Entrada 2 11 2" xfId="969" xr:uid="{EA7AAD70-0E83-43EF-B7A0-8F3282290F02}"/>
    <cellStyle name="Entrada 2 11 2 2" xfId="18224" xr:uid="{0C698F69-B1F3-4A3D-AB24-986CBA40D212}"/>
    <cellStyle name="Entrada 2 11 2 3" xfId="35246" xr:uid="{EBA3F911-D64F-484E-8F72-6978ABB05D4B}"/>
    <cellStyle name="Entrada 2 11 20" xfId="6607" xr:uid="{FB68FD2F-F270-4A74-9A8F-976C1D68F472}"/>
    <cellStyle name="Entrada 2 11 20 2" xfId="23862" xr:uid="{320F65AB-F623-475A-B50E-D72F2859DE07}"/>
    <cellStyle name="Entrada 2 11 20 3" xfId="40884" xr:uid="{A8BBA5A9-6685-446A-9C11-8E10CC28B997}"/>
    <cellStyle name="Entrada 2 11 21" xfId="6919" xr:uid="{14D83B13-3D1B-4332-A4B7-0AD185DE8BE3}"/>
    <cellStyle name="Entrada 2 11 21 2" xfId="24174" xr:uid="{30A09930-5CB4-4951-8028-2FEEB3A03F0D}"/>
    <cellStyle name="Entrada 2 11 21 3" xfId="41196" xr:uid="{A55AFEA0-876C-4B71-9A71-D8004BD1B996}"/>
    <cellStyle name="Entrada 2 11 22" xfId="7228" xr:uid="{6E06F8B8-ACF4-420E-B31A-5E1F1B86D347}"/>
    <cellStyle name="Entrada 2 11 22 2" xfId="24483" xr:uid="{9BE0B47B-3066-4BEA-A3FA-00DF4C6383E3}"/>
    <cellStyle name="Entrada 2 11 22 3" xfId="41505" xr:uid="{32F8741F-1D62-40A0-A33C-82BEE1C136E8}"/>
    <cellStyle name="Entrada 2 11 23" xfId="7538" xr:uid="{5FD4B57B-8A65-406F-9AC0-55010305DDD1}"/>
    <cellStyle name="Entrada 2 11 23 2" xfId="24793" xr:uid="{719AF33C-A8EB-4519-A19B-0DD9C39C2C38}"/>
    <cellStyle name="Entrada 2 11 23 3" xfId="41815" xr:uid="{5843BE00-7BD6-4C4F-A171-9F61C36005CE}"/>
    <cellStyle name="Entrada 2 11 24" xfId="7848" xr:uid="{CD96D785-CD8C-4363-983F-5C67724C36AE}"/>
    <cellStyle name="Entrada 2 11 24 2" xfId="25103" xr:uid="{2E91C4F8-EA1E-407D-A9C2-C5755DE61411}"/>
    <cellStyle name="Entrada 2 11 24 3" xfId="42125" xr:uid="{1B819D89-35BA-43C4-8BAD-6F8B5A96F424}"/>
    <cellStyle name="Entrada 2 11 25" xfId="8161" xr:uid="{8ED4088E-B95F-452E-98F3-EB77078177CE}"/>
    <cellStyle name="Entrada 2 11 25 2" xfId="25416" xr:uid="{282F2213-284B-4256-AF8D-38E6168F004F}"/>
    <cellStyle name="Entrada 2 11 25 3" xfId="42438" xr:uid="{58AE29BD-68C6-4B66-B598-AC1A3AC83F9B}"/>
    <cellStyle name="Entrada 2 11 26" xfId="8471" xr:uid="{78727183-05EA-43EE-A7E9-9393C33ED6EB}"/>
    <cellStyle name="Entrada 2 11 26 2" xfId="25726" xr:uid="{EB5C662A-568E-49C0-8EBA-9EB608B5B2DF}"/>
    <cellStyle name="Entrada 2 11 26 3" xfId="42748" xr:uid="{03865179-2A2F-4994-893A-37AD6422BEBF}"/>
    <cellStyle name="Entrada 2 11 27" xfId="8779" xr:uid="{DF9DBA31-1E7D-431C-9823-5AD1B174C35D}"/>
    <cellStyle name="Entrada 2 11 27 2" xfId="26034" xr:uid="{D91294F1-A367-4A49-A51A-210011667FB0}"/>
    <cellStyle name="Entrada 2 11 27 3" xfId="43056" xr:uid="{61D7C2CF-E887-4797-AB71-4297C72530BE}"/>
    <cellStyle name="Entrada 2 11 28" xfId="9268" xr:uid="{996A5A6E-8EAE-409B-B446-53DC621FBFF5}"/>
    <cellStyle name="Entrada 2 11 28 2" xfId="26523" xr:uid="{0B959275-745E-4C50-841E-1853045DB056}"/>
    <cellStyle name="Entrada 2 11 28 3" xfId="43545" xr:uid="{A5C6455C-4E41-4D47-A087-AFB7193DA684}"/>
    <cellStyle name="Entrada 2 11 29" xfId="9403" xr:uid="{DAC589BA-BC02-4FC8-8657-B1B48673AB4B}"/>
    <cellStyle name="Entrada 2 11 29 2" xfId="26658" xr:uid="{6C8E8CA0-9311-46B4-A88B-A45DC3C59CA5}"/>
    <cellStyle name="Entrada 2 11 29 3" xfId="43680" xr:uid="{B66123D5-FB52-4A1B-BF4C-7EA951EE0BC9}"/>
    <cellStyle name="Entrada 2 11 3" xfId="1271" xr:uid="{8A23AB54-4B88-4D27-8DD7-0C047B240248}"/>
    <cellStyle name="Entrada 2 11 3 2" xfId="18526" xr:uid="{4DD025F0-84D9-4DCF-AD83-881667099313}"/>
    <cellStyle name="Entrada 2 11 3 3" xfId="35548" xr:uid="{41FD18B7-A192-4FC7-B2E0-1632A5D384C4}"/>
    <cellStyle name="Entrada 2 11 30" xfId="9711" xr:uid="{F53C2442-7077-4124-B1DC-72B47DD70AB5}"/>
    <cellStyle name="Entrada 2 11 30 2" xfId="26966" xr:uid="{16BC51F3-53F2-4A58-9641-C265D4FF16D5}"/>
    <cellStyle name="Entrada 2 11 30 3" xfId="43988" xr:uid="{6D944C5A-2B8F-4094-9A50-8C9459E51708}"/>
    <cellStyle name="Entrada 2 11 31" xfId="10006" xr:uid="{73668060-6FF3-416B-863A-8FE321095CA2}"/>
    <cellStyle name="Entrada 2 11 31 2" xfId="27261" xr:uid="{74E01C0F-09CD-4EFC-AF27-EDBFCF366E0A}"/>
    <cellStyle name="Entrada 2 11 31 3" xfId="44283" xr:uid="{5A7C396A-8D4E-41E2-8733-9E8D7FD91E4B}"/>
    <cellStyle name="Entrada 2 11 32" xfId="10304" xr:uid="{1C4EA8FC-83A9-4711-98CE-6D1ABFC8831A}"/>
    <cellStyle name="Entrada 2 11 32 2" xfId="27559" xr:uid="{3DC5C880-15B6-4B66-A833-7A1263198B73}"/>
    <cellStyle name="Entrada 2 11 32 3" xfId="44581" xr:uid="{25FB4F36-6720-4EB4-B647-1B786EF3C075}"/>
    <cellStyle name="Entrada 2 11 33" xfId="10594" xr:uid="{084DDA12-C574-43E7-BA0E-4C5FA381278B}"/>
    <cellStyle name="Entrada 2 11 33 2" xfId="27849" xr:uid="{4F9216D5-716D-4B9D-9AF1-59B02DC61485}"/>
    <cellStyle name="Entrada 2 11 33 3" xfId="44871" xr:uid="{EEEC93D2-8021-42F9-B417-CE94C2E242FB}"/>
    <cellStyle name="Entrada 2 11 34" xfId="10884" xr:uid="{3E2AAAEB-8A7A-4FD2-AD76-3100978A598A}"/>
    <cellStyle name="Entrada 2 11 34 2" xfId="28139" xr:uid="{C9E27943-492E-4F94-B5FB-6770C443E222}"/>
    <cellStyle name="Entrada 2 11 34 3" xfId="45161" xr:uid="{6E7B528F-9100-4B63-8765-0D8FB53CEE0B}"/>
    <cellStyle name="Entrada 2 11 35" xfId="11159" xr:uid="{A5192E04-4858-4D36-ACA7-6B78058012EC}"/>
    <cellStyle name="Entrada 2 11 35 2" xfId="28414" xr:uid="{1A2737EB-5C90-4C6C-888E-C7CB709986FF}"/>
    <cellStyle name="Entrada 2 11 35 3" xfId="45436" xr:uid="{78EC2F44-B67F-4AC9-B428-889588924167}"/>
    <cellStyle name="Entrada 2 11 36" xfId="11413" xr:uid="{A9F9C468-C277-4100-82FA-3896B6210E9C}"/>
    <cellStyle name="Entrada 2 11 36 2" xfId="28668" xr:uid="{E9984318-0DA2-4829-B1E5-560A3E642739}"/>
    <cellStyle name="Entrada 2 11 36 3" xfId="45690" xr:uid="{04EDA45D-45F1-4258-9EC4-8923DC681E4D}"/>
    <cellStyle name="Entrada 2 11 37" xfId="11905" xr:uid="{A0054F8E-0E4B-47F1-BCEF-0E2D0DED7A0C}"/>
    <cellStyle name="Entrada 2 11 37 2" xfId="29160" xr:uid="{B4C2E283-B427-4429-85CC-E39470550CEC}"/>
    <cellStyle name="Entrada 2 11 37 3" xfId="46101" xr:uid="{FB7FF99E-BA93-4A06-89C5-E1F76E3DD439}"/>
    <cellStyle name="Entrada 2 11 38" xfId="12372" xr:uid="{70C27775-C47B-45AB-833E-A4EC534FC570}"/>
    <cellStyle name="Entrada 2 11 38 2" xfId="29627" xr:uid="{A72EBF0D-4579-4B6D-ACEA-15C1D8F12BC8}"/>
    <cellStyle name="Entrada 2 11 38 3" xfId="46497" xr:uid="{BFD49B1A-436C-4171-836A-82F97F10C159}"/>
    <cellStyle name="Entrada 2 11 39" xfId="12682" xr:uid="{0E14A6DA-2ADF-4224-87C0-63050AF99303}"/>
    <cellStyle name="Entrada 2 11 39 2" xfId="29937" xr:uid="{3CBED2E8-EBDF-4A06-921C-C4DCCC7E2CD4}"/>
    <cellStyle name="Entrada 2 11 39 3" xfId="46807" xr:uid="{B7070620-7486-4D3A-A259-558B1B1EE9A7}"/>
    <cellStyle name="Entrada 2 11 4" xfId="1616" xr:uid="{12E8BB73-CE4F-4531-B2DC-D7813BBE2D77}"/>
    <cellStyle name="Entrada 2 11 4 2" xfId="18871" xr:uid="{42636544-F7CD-49B0-87FE-FAD35C9DB019}"/>
    <cellStyle name="Entrada 2 11 4 3" xfId="35893" xr:uid="{DAB5CBAF-33AC-4BC3-87D2-7C39EA600DC5}"/>
    <cellStyle name="Entrada 2 11 40" xfId="12824" xr:uid="{59F8EAB3-ABFC-4F0B-8C48-9BDF57E7213F}"/>
    <cellStyle name="Entrada 2 11 40 2" xfId="30079" xr:uid="{E3810693-2568-47A7-A16E-924CDF1E7D6D}"/>
    <cellStyle name="Entrada 2 11 40 3" xfId="46949" xr:uid="{3FAD55DE-DDA9-454B-8C7B-B1526AADBB2D}"/>
    <cellStyle name="Entrada 2 11 41" xfId="13485" xr:uid="{BD5430FA-3D4A-4940-9402-7B1595D4B7B4}"/>
    <cellStyle name="Entrada 2 11 41 2" xfId="30740" xr:uid="{F6AC3855-7D7C-4C84-A25D-7F0B5ADFE57C}"/>
    <cellStyle name="Entrada 2 11 41 3" xfId="47610" xr:uid="{D7F7EF73-A72D-4ABC-882D-1B9D2341CFA9}"/>
    <cellStyle name="Entrada 2 11 42" xfId="13622" xr:uid="{B8AC82BD-5B72-466C-A078-B8622FFA44D2}"/>
    <cellStyle name="Entrada 2 11 42 2" xfId="30877" xr:uid="{3D8AF00E-C730-4B71-861C-576B0CF97EFD}"/>
    <cellStyle name="Entrada 2 11 42 3" xfId="47747" xr:uid="{E81AD9A4-0B0B-4521-87B1-1FF0D14F4AFA}"/>
    <cellStyle name="Entrada 2 11 43" xfId="13932" xr:uid="{DE5E6256-7502-415C-BDF3-2790637DA5A3}"/>
    <cellStyle name="Entrada 2 11 43 2" xfId="31187" xr:uid="{9129CA40-7C8F-48A3-8CBF-08AAAF3C6923}"/>
    <cellStyle name="Entrada 2 11 43 3" xfId="48057" xr:uid="{3FC46227-7885-4DD0-A00B-8F3C81D69318}"/>
    <cellStyle name="Entrada 2 11 44" xfId="14418" xr:uid="{6DC12951-B635-41AB-8175-AC84930DF0C3}"/>
    <cellStyle name="Entrada 2 11 44 2" xfId="31673" xr:uid="{C58B786D-6911-4403-96B5-5D49F25659E5}"/>
    <cellStyle name="Entrada 2 11 44 3" xfId="48543" xr:uid="{1DB3C463-BE9F-41D5-B2CE-38A8BDD1B20A}"/>
    <cellStyle name="Entrada 2 11 45" xfId="14560" xr:uid="{BBCCC4F8-9E0E-493E-8AA5-5077E880A504}"/>
    <cellStyle name="Entrada 2 11 45 2" xfId="31815" xr:uid="{2AEBF4F2-1E78-4B61-9D40-9B277D5AA248}"/>
    <cellStyle name="Entrada 2 11 45 3" xfId="48685" xr:uid="{F8ECE689-F21D-433A-95B4-ACAD8D1C092B}"/>
    <cellStyle name="Entrada 2 11 46" xfId="14032" xr:uid="{63FCA722-4C40-4EFD-BF78-EFAB5A3D09B1}"/>
    <cellStyle name="Entrada 2 11 46 2" xfId="31287" xr:uid="{7F998B2C-A0D1-4422-B411-CB51DAC1254D}"/>
    <cellStyle name="Entrada 2 11 46 3" xfId="48157" xr:uid="{F15E7B07-676C-4EEF-A33E-D492E5B10A0D}"/>
    <cellStyle name="Entrada 2 11 47" xfId="15134" xr:uid="{3D5DF9B9-D79A-4A61-914F-0B4E7E575B9A}"/>
    <cellStyle name="Entrada 2 11 47 2" xfId="32389" xr:uid="{1772E1E7-D034-4AA1-BA63-D1649B4DEDD9}"/>
    <cellStyle name="Entrada 2 11 47 3" xfId="49259" xr:uid="{4F67E7B4-2A0E-4113-86B6-42894C12E420}"/>
    <cellStyle name="Entrada 2 11 48" xfId="15442" xr:uid="{B8DE1915-A646-471E-8323-1F40CF12C145}"/>
    <cellStyle name="Entrada 2 11 48 2" xfId="32697" xr:uid="{CC2CDA3E-A350-45CA-813E-A2E71FFD2D5E}"/>
    <cellStyle name="Entrada 2 11 48 3" xfId="49567" xr:uid="{AE05A4DD-54A9-48EC-B300-BFFDD55EE2B5}"/>
    <cellStyle name="Entrada 2 11 49" xfId="15745" xr:uid="{2D4AF81F-3285-49DC-ADAC-7A59C6174CE6}"/>
    <cellStyle name="Entrada 2 11 49 2" xfId="33000" xr:uid="{CD4D2731-636F-4207-AFCA-37B73EEA9931}"/>
    <cellStyle name="Entrada 2 11 49 3" xfId="49870" xr:uid="{C1B90E9B-434B-43C3-9A00-B7FED4E1B59E}"/>
    <cellStyle name="Entrada 2 11 5" xfId="1929" xr:uid="{42E5FAE9-AC2E-45C3-89EA-9B3C41199D0F}"/>
    <cellStyle name="Entrada 2 11 5 2" xfId="19184" xr:uid="{872CC8BB-7199-4446-977D-6374FB6F81EA}"/>
    <cellStyle name="Entrada 2 11 5 3" xfId="36206" xr:uid="{FA8C44DE-8258-4F9D-B92D-241EF261FEF1}"/>
    <cellStyle name="Entrada 2 11 50" xfId="16041" xr:uid="{05F7A5BE-23E6-4FDF-BDEC-DF97F3202175}"/>
    <cellStyle name="Entrada 2 11 50 2" xfId="33296" xr:uid="{CA311842-4433-449B-9A05-E477B18A0E91}"/>
    <cellStyle name="Entrada 2 11 50 3" xfId="50166" xr:uid="{599865D3-D17B-45FB-9243-D57F05E20F31}"/>
    <cellStyle name="Entrada 2 11 51" xfId="16333" xr:uid="{01CCC4CD-4CC8-486D-853F-5113A31D2EA7}"/>
    <cellStyle name="Entrada 2 11 51 2" xfId="33588" xr:uid="{D7FA539F-6B26-47F1-9BF9-A80E8A5818FC}"/>
    <cellStyle name="Entrada 2 11 51 3" xfId="50458" xr:uid="{8BD18E11-5681-404E-8419-70CDAF596C5D}"/>
    <cellStyle name="Entrada 2 11 52" xfId="16610" xr:uid="{693804A9-3F2D-4E8E-9ADE-B04CFCAE4582}"/>
    <cellStyle name="Entrada 2 11 52 2" xfId="33865" xr:uid="{4F8CC70D-9FB0-46F5-8885-ACD9464C6E24}"/>
    <cellStyle name="Entrada 2 11 52 3" xfId="50735" xr:uid="{947C3F11-207D-46D4-9FB3-5C2139F4B858}"/>
    <cellStyle name="Entrada 2 11 53" xfId="16876" xr:uid="{BA85F165-7E0A-41DF-BCA2-FBC281A4957D}"/>
    <cellStyle name="Entrada 2 11 53 2" xfId="34131" xr:uid="{65A2EEC0-C29E-4035-A57B-15502D9FE7BA}"/>
    <cellStyle name="Entrada 2 11 53 3" xfId="51001" xr:uid="{9656CF36-BF00-4150-A590-C7F147DF6DB2}"/>
    <cellStyle name="Entrada 2 11 54" xfId="17130" xr:uid="{5D9F0FB5-75C9-4711-A4A7-BC2333B26180}"/>
    <cellStyle name="Entrada 2 11 54 2" xfId="34385" xr:uid="{789C3ADE-BFD8-4AF8-A12C-C0DE2A7F78F8}"/>
    <cellStyle name="Entrada 2 11 54 3" xfId="51255" xr:uid="{2A624E60-D831-4431-9DDE-6A454321CE22}"/>
    <cellStyle name="Entrada 2 11 55" xfId="17765" xr:uid="{7BE87A25-EF75-4EC0-A8BE-506B264BDF81}"/>
    <cellStyle name="Entrada 2 11 56" xfId="34858" xr:uid="{2EB1E5F3-05C8-4567-9EFC-2C6B412E838E}"/>
    <cellStyle name="Entrada 2 11 6" xfId="2239" xr:uid="{FAFAAA67-E05A-4C3D-8F0B-8E8C94A2DAC1}"/>
    <cellStyle name="Entrada 2 11 6 2" xfId="19494" xr:uid="{D7BA03E6-2053-4C53-AC8B-EE8B97C15760}"/>
    <cellStyle name="Entrada 2 11 6 3" xfId="36516" xr:uid="{14652311-E16B-4FA2-B301-65B728613CF4}"/>
    <cellStyle name="Entrada 2 11 7" xfId="2549" xr:uid="{DD3D06AB-F403-41A8-BC16-EFF42B92874C}"/>
    <cellStyle name="Entrada 2 11 7 2" xfId="19804" xr:uid="{A922E8CD-59D8-48E7-9FD5-3EC3486B5BD7}"/>
    <cellStyle name="Entrada 2 11 7 3" xfId="36826" xr:uid="{5952EBE9-8FB5-4470-BBA0-0B94E7AE1EAC}"/>
    <cellStyle name="Entrada 2 11 8" xfId="2858" xr:uid="{2B85EF0B-0004-464F-9B70-3EF4C46BB790}"/>
    <cellStyle name="Entrada 2 11 8 2" xfId="20113" xr:uid="{72D6D91E-AB69-4F0F-9F7F-8B4B70187828}"/>
    <cellStyle name="Entrada 2 11 8 3" xfId="37135" xr:uid="{57516B5F-59CD-498E-9EF1-DDCB904736BC}"/>
    <cellStyle name="Entrada 2 11 9" xfId="3164" xr:uid="{A96C4B02-36E8-46D1-B8AE-611C4B816AC4}"/>
    <cellStyle name="Entrada 2 11 9 2" xfId="20419" xr:uid="{E3D7EBC1-F51E-4A0D-B5DD-71D1008CE702}"/>
    <cellStyle name="Entrada 2 11 9 3" xfId="37441" xr:uid="{F143CA28-1D17-476D-A110-8CC5104F21CB}"/>
    <cellStyle name="Entrada 2 12" xfId="301" xr:uid="{ECD05EC4-CDA2-4D43-9EA7-F1EC0CD7E93F}"/>
    <cellStyle name="Entrada 2 12 2" xfId="17556" xr:uid="{350B5767-728F-4EBC-813C-CA57F23E765D}"/>
    <cellStyle name="Entrada 2 12 3" xfId="34725" xr:uid="{0F3A93B5-2CA9-4FD1-A9E6-EC95F9A74F55}"/>
    <cellStyle name="Entrada 2 13" xfId="271" xr:uid="{C471FFEB-5327-4E0B-AED2-BAA6D1F8BDC4}"/>
    <cellStyle name="Entrada 2 13 2" xfId="17526" xr:uid="{488F0652-6972-487F-BDAE-F86C8B163FD0}"/>
    <cellStyle name="Entrada 2 13 3" xfId="34696" xr:uid="{1EEC80F5-96B9-4BCD-BEDC-F58250B691F4}"/>
    <cellStyle name="Entrada 2 14" xfId="3931" xr:uid="{D89CB910-0939-4CBD-B9CC-0804C78A29F7}"/>
    <cellStyle name="Entrada 2 14 2" xfId="21186" xr:uid="{71B64411-806A-4C4A-9CD5-6810F6445E8A}"/>
    <cellStyle name="Entrada 2 14 3" xfId="38208" xr:uid="{18778B3B-E0E8-4443-82FD-2350F7CCDC92}"/>
    <cellStyle name="Entrada 2 15" xfId="4449" xr:uid="{B7150A43-7E82-431C-A133-2086454CC00F}"/>
    <cellStyle name="Entrada 2 15 2" xfId="21704" xr:uid="{2AC8414A-791D-470A-A69C-DFAB2194324E}"/>
    <cellStyle name="Entrada 2 15 3" xfId="38726" xr:uid="{2D301596-5062-41A5-B9F6-0F87426973A9}"/>
    <cellStyle name="Entrada 2 16" xfId="5751" xr:uid="{FC3E3B76-66D5-4EFA-8453-33F4CEC665DD}"/>
    <cellStyle name="Entrada 2 16 2" xfId="23006" xr:uid="{95C5ED1C-4A7A-4887-AAF1-ABE631CBAB44}"/>
    <cellStyle name="Entrada 2 16 3" xfId="40028" xr:uid="{37903734-BA0D-4699-8661-8CA4022231EE}"/>
    <cellStyle name="Entrada 2 17" xfId="5265" xr:uid="{02595139-F200-4932-A577-ADC8A79BFB5E}"/>
    <cellStyle name="Entrada 2 17 2" xfId="22520" xr:uid="{5A849554-15CE-4BB4-95A3-E21AE61F8002}"/>
    <cellStyle name="Entrada 2 17 3" xfId="39542" xr:uid="{B3737EFB-A2E6-42B4-8CE5-25A4C3D7A0A8}"/>
    <cellStyle name="Entrada 2 18" xfId="5716" xr:uid="{841AFB7F-1406-4325-9B98-2AF427740856}"/>
    <cellStyle name="Entrada 2 18 2" xfId="22971" xr:uid="{1A0A8B7E-F629-4E0E-83D7-B517D3579238}"/>
    <cellStyle name="Entrada 2 18 3" xfId="39993" xr:uid="{3FACEC06-9C29-4167-A34D-4AEE230CE820}"/>
    <cellStyle name="Entrada 2 19" xfId="7349" xr:uid="{2ABFBB3F-A3A6-4D98-8F68-5A422F7631C2}"/>
    <cellStyle name="Entrada 2 19 2" xfId="24604" xr:uid="{7283C1F1-8A25-4433-B4EA-3B106A67BD9E}"/>
    <cellStyle name="Entrada 2 19 3" xfId="41626" xr:uid="{B6F1D95A-6501-4762-9105-E255D8EB3353}"/>
    <cellStyle name="Entrada 2 2" xfId="143" xr:uid="{5925B63F-7EC9-40FA-828B-65C2EE6D5242}"/>
    <cellStyle name="Entrada 2 2 10" xfId="1711" xr:uid="{739EAA40-3644-4A81-B68C-4D174875BC75}"/>
    <cellStyle name="Entrada 2 2 10 2" xfId="18966" xr:uid="{59812DE4-8BDB-480C-A700-C04247D3D3BF}"/>
    <cellStyle name="Entrada 2 2 10 3" xfId="35988" xr:uid="{959FE5B7-609C-4334-B69C-9CF0148347EE}"/>
    <cellStyle name="Entrada 2 2 11" xfId="1100" xr:uid="{F05936ED-A3FD-434B-9DC9-5B73CE919672}"/>
    <cellStyle name="Entrada 2 2 11 2" xfId="18355" xr:uid="{5BF017F9-1041-44F1-9498-4B723433D53B}"/>
    <cellStyle name="Entrada 2 2 11 3" xfId="35377" xr:uid="{96084E3F-04D4-4542-AC7D-FA8B65BBCB58}"/>
    <cellStyle name="Entrada 2 2 12" xfId="1663" xr:uid="{1978AEFF-A625-4C81-8CD2-998D9DF84E88}"/>
    <cellStyle name="Entrada 2 2 12 2" xfId="18918" xr:uid="{1AAEA371-EE8E-48BE-89CB-ABC215BFDA81}"/>
    <cellStyle name="Entrada 2 2 12 3" xfId="35940" xr:uid="{F4DA2718-6F90-4FF6-96DC-CB9FF911E190}"/>
    <cellStyle name="Entrada 2 2 13" xfId="1925" xr:uid="{B21C70A0-A7F0-4C6D-9394-9827CDFB4640}"/>
    <cellStyle name="Entrada 2 2 13 2" xfId="19180" xr:uid="{C1E4E413-5771-4BB1-B33A-D16D968A8E10}"/>
    <cellStyle name="Entrada 2 2 13 3" xfId="36202" xr:uid="{BE1EAA14-75C9-42F2-A320-91C71D82FAC0}"/>
    <cellStyle name="Entrada 2 2 14" xfId="2235" xr:uid="{7654E5D0-8019-4FE5-AB01-7F9E96D5166F}"/>
    <cellStyle name="Entrada 2 2 14 2" xfId="19490" xr:uid="{04DA6A64-D4D5-46FA-97D2-CF5ADB2F3680}"/>
    <cellStyle name="Entrada 2 2 14 3" xfId="36512" xr:uid="{1A38D04D-904D-4276-A6BC-8801420320C8}"/>
    <cellStyle name="Entrada 2 2 15" xfId="2545" xr:uid="{66CCE616-3724-4789-80DE-0D43A984DB5C}"/>
    <cellStyle name="Entrada 2 2 15 2" xfId="19800" xr:uid="{4C4D60D8-4E57-4ADC-9D00-8219FC08EDC0}"/>
    <cellStyle name="Entrada 2 2 15 3" xfId="36822" xr:uid="{0FF4A7BA-009E-46E2-92F7-84579F4CA28A}"/>
    <cellStyle name="Entrada 2 2 16" xfId="2854" xr:uid="{FF1D5A9E-F80C-413C-A977-5AA2E1BA6FD7}"/>
    <cellStyle name="Entrada 2 2 16 2" xfId="20109" xr:uid="{D97F698A-1524-49F0-9339-0195305539D3}"/>
    <cellStyle name="Entrada 2 2 16 3" xfId="37131" xr:uid="{8E7ABC35-D0B3-478D-A8BB-AD9D937C8B77}"/>
    <cellStyle name="Entrada 2 2 17" xfId="3160" xr:uid="{B78C4253-C78F-458E-8C82-103A9B121F9F}"/>
    <cellStyle name="Entrada 2 2 17 2" xfId="20415" xr:uid="{8B02ED0E-E68E-486F-81D5-7FCC64A1A5D6}"/>
    <cellStyle name="Entrada 2 2 17 3" xfId="37437" xr:uid="{E9C5E92E-EDF6-4A47-A231-59AB912D0EEE}"/>
    <cellStyle name="Entrada 2 2 18" xfId="4179" xr:uid="{7E38D750-7522-4A71-88CF-C25B20D535FD}"/>
    <cellStyle name="Entrada 2 2 18 2" xfId="21434" xr:uid="{F79BFE39-974C-41A6-B2DD-50B9F2529584}"/>
    <cellStyle name="Entrada 2 2 18 3" xfId="38456" xr:uid="{1A61C71A-4AA2-4D5C-9A9B-52D1DA561484}"/>
    <cellStyle name="Entrada 2 2 19" xfId="3584" xr:uid="{A6467005-027E-4447-A34E-02E3C5C7DBBE}"/>
    <cellStyle name="Entrada 2 2 19 2" xfId="20839" xr:uid="{32C83AD5-3A71-488E-B79B-1C07ACB71A68}"/>
    <cellStyle name="Entrada 2 2 19 3" xfId="37861" xr:uid="{1319573F-611C-46CC-B71F-DC1320181307}"/>
    <cellStyle name="Entrada 2 2 2" xfId="221" xr:uid="{01FF59D6-7424-4D43-9C89-6C168D452975}"/>
    <cellStyle name="Entrada 2 2 2 10" xfId="1915" xr:uid="{CA7B9246-67DA-4257-88E9-CAF0AD2CD14B}"/>
    <cellStyle name="Entrada 2 2 2 10 2" xfId="19170" xr:uid="{ADC8E2B6-9881-4EFC-A84C-96E796C0E020}"/>
    <cellStyle name="Entrada 2 2 2 10 3" xfId="36192" xr:uid="{4ECC1025-97D0-474C-B73E-0DB5A2E48F51}"/>
    <cellStyle name="Entrada 2 2 2 11" xfId="329" xr:uid="{A2D44EF5-ED37-458C-9C96-981F2DFBCCD3}"/>
    <cellStyle name="Entrada 2 2 2 11 2" xfId="17584" xr:uid="{F5F93C3A-8645-4CD0-9D3C-A443FCD31190}"/>
    <cellStyle name="Entrada 2 2 2 11 3" xfId="34748" xr:uid="{0AEB0652-466C-487A-9A96-29D9EF539E7F}"/>
    <cellStyle name="Entrada 2 2 2 12" xfId="1781" xr:uid="{EF52712F-CBCD-40EA-9C77-0EF3D52FD98E}"/>
    <cellStyle name="Entrada 2 2 2 12 2" xfId="19036" xr:uid="{A39CBAEF-F425-4397-97E7-78B01F5AD458}"/>
    <cellStyle name="Entrada 2 2 2 12 3" xfId="36058" xr:uid="{E55EB2DC-4CB6-4042-AF2B-8CC7A4452D1F}"/>
    <cellStyle name="Entrada 2 2 2 13" xfId="2094" xr:uid="{0D7FA7CA-5A50-46D9-AB6D-6795A4D015B6}"/>
    <cellStyle name="Entrada 2 2 2 13 2" xfId="19349" xr:uid="{E39A7287-9C96-4117-A0D4-2C934B90D9FC}"/>
    <cellStyle name="Entrada 2 2 2 13 3" xfId="36371" xr:uid="{AC31E022-67E1-4DBB-B1C2-110E8B5D8F43}"/>
    <cellStyle name="Entrada 2 2 2 14" xfId="2404" xr:uid="{6C5B8568-9AB8-4B4E-B782-49B343B664C9}"/>
    <cellStyle name="Entrada 2 2 2 14 2" xfId="19659" xr:uid="{7F9F8EA0-ACC0-497F-8681-DDCEFF6CE380}"/>
    <cellStyle name="Entrada 2 2 2 14 3" xfId="36681" xr:uid="{DDA3E8D9-3268-4B7B-8A98-EA7BCF57E32F}"/>
    <cellStyle name="Entrada 2 2 2 15" xfId="2713" xr:uid="{01600139-F988-4E19-9B84-A3D62A5C5F72}"/>
    <cellStyle name="Entrada 2 2 2 15 2" xfId="19968" xr:uid="{FA298C54-3AED-468A-925F-404AEB619209}"/>
    <cellStyle name="Entrada 2 2 2 15 3" xfId="36990" xr:uid="{132A5D4B-8847-4213-8426-617AB09A61A1}"/>
    <cellStyle name="Entrada 2 2 2 16" xfId="3019" xr:uid="{5F93B8F8-9E07-42AD-B548-CD000B4E0204}"/>
    <cellStyle name="Entrada 2 2 2 16 2" xfId="20274" xr:uid="{61188FE7-35B5-415D-9C4A-4DBDCEDDCA91}"/>
    <cellStyle name="Entrada 2 2 2 16 3" xfId="37296" xr:uid="{44845B5D-8032-4C7D-A7AB-A157AA3434F4}"/>
    <cellStyle name="Entrada 2 2 2 17" xfId="3937" xr:uid="{FE6505B9-3479-4B95-8662-C9F5362FB664}"/>
    <cellStyle name="Entrada 2 2 2 17 2" xfId="21192" xr:uid="{D13B26DB-4589-4019-A2A1-3A5B0352E65B}"/>
    <cellStyle name="Entrada 2 2 2 17 3" xfId="38214" xr:uid="{A67BF11D-5BB5-4180-BE3F-3183BA3710DF}"/>
    <cellStyle name="Entrada 2 2 2 18" xfId="4379" xr:uid="{F8D3D302-AAF0-41B4-AF4F-B9396B08A595}"/>
    <cellStyle name="Entrada 2 2 2 18 2" xfId="21634" xr:uid="{BB36FA98-CAE4-4F0E-B237-082EA9810C99}"/>
    <cellStyle name="Entrada 2 2 2 18 3" xfId="38656" xr:uid="{1DBE4B88-F51C-4032-BC97-80DA4A386C72}"/>
    <cellStyle name="Entrada 2 2 2 19" xfId="4537" xr:uid="{6CF157F6-BF60-41BA-BD8C-9C3E946A77EA}"/>
    <cellStyle name="Entrada 2 2 2 19 2" xfId="21792" xr:uid="{E5903926-5B7C-4640-B5DA-61858BE00103}"/>
    <cellStyle name="Entrada 2 2 2 19 3" xfId="38814" xr:uid="{D3DE28EF-BCDF-46A2-AE64-A0EB37B6C07C}"/>
    <cellStyle name="Entrada 2 2 2 2" xfId="647" xr:uid="{2B1F6440-B8E6-486C-BA50-AC32EDFDCE54}"/>
    <cellStyle name="Entrada 2 2 2 2 10" xfId="3610" xr:uid="{05ADD4CA-79D8-431C-B550-DFE548F18722}"/>
    <cellStyle name="Entrada 2 2 2 2 10 2" xfId="20865" xr:uid="{0595C299-5F94-43AA-822E-9E3F0FE9ADD6}"/>
    <cellStyle name="Entrada 2 2 2 2 10 3" xfId="37887" xr:uid="{F4196047-4031-4BCD-9D6F-B519F31B02CA}"/>
    <cellStyle name="Entrada 2 2 2 2 11" xfId="3916" xr:uid="{01AF1201-A825-4567-8587-406D490293F1}"/>
    <cellStyle name="Entrada 2 2 2 2 11 2" xfId="21171" xr:uid="{37940D29-C9CE-4222-BB13-AE1A9CCED62E}"/>
    <cellStyle name="Entrada 2 2 2 2 11 3" xfId="38193" xr:uid="{010157C2-FCA3-4C6A-98F6-ABCE284AF1EC}"/>
    <cellStyle name="Entrada 2 2 2 2 12" xfId="4218" xr:uid="{F924BB19-2A47-4D13-AF58-F77AEACDB8B3}"/>
    <cellStyle name="Entrada 2 2 2 2 12 2" xfId="21473" xr:uid="{0976D7B0-04E5-43C7-A563-F374E452490D}"/>
    <cellStyle name="Entrada 2 2 2 2 12 3" xfId="38495" xr:uid="{1DAFA8F6-53F3-4C64-AA95-4BD1AF66EE9A}"/>
    <cellStyle name="Entrada 2 2 2 2 13" xfId="4518" xr:uid="{025D6A9F-0098-459B-ABB0-C1448DCDE11A}"/>
    <cellStyle name="Entrada 2 2 2 2 13 2" xfId="21773" xr:uid="{701E62E6-745B-4C12-B549-CE772F24B95A}"/>
    <cellStyle name="Entrada 2 2 2 2 13 3" xfId="38795" xr:uid="{1C56A79A-8FD2-4BAA-A695-39EB5228945D}"/>
    <cellStyle name="Entrada 2 2 2 2 14" xfId="4815" xr:uid="{AAFB89D8-6622-4D1F-99EB-4EED8333C73D}"/>
    <cellStyle name="Entrada 2 2 2 2 14 2" xfId="22070" xr:uid="{D5976B84-5CD6-402D-8FB8-4C9520E53159}"/>
    <cellStyle name="Entrada 2 2 2 2 14 3" xfId="39092" xr:uid="{3754A4E9-498E-46E8-B805-490DC63B7282}"/>
    <cellStyle name="Entrada 2 2 2 2 15" xfId="5100" xr:uid="{A552771C-6163-479F-B444-F6CECE543DF7}"/>
    <cellStyle name="Entrada 2 2 2 2 15 2" xfId="22355" xr:uid="{8D326B20-11DF-43BD-A1A0-988711816B52}"/>
    <cellStyle name="Entrada 2 2 2 2 15 3" xfId="39377" xr:uid="{0633E471-2E85-47D8-9555-4125797AA50F}"/>
    <cellStyle name="Entrada 2 2 2 2 16" xfId="5483" xr:uid="{5414C495-78B5-49F4-BCC0-43A416BD7C71}"/>
    <cellStyle name="Entrada 2 2 2 2 16 2" xfId="22738" xr:uid="{672E5059-ACE0-4784-8CC8-5E75603F9FC9}"/>
    <cellStyle name="Entrada 2 2 2 2 16 3" xfId="39760" xr:uid="{187FE645-E80E-41A0-9D49-F85370A3538A}"/>
    <cellStyle name="Entrada 2 2 2 2 17" xfId="4131" xr:uid="{C33C7AA5-356C-44D8-BA66-CC55ADB5ED9D}"/>
    <cellStyle name="Entrada 2 2 2 2 17 2" xfId="21386" xr:uid="{444D645E-B723-4A43-B665-0A41F9EC476E}"/>
    <cellStyle name="Entrada 2 2 2 2 17 3" xfId="38408" xr:uid="{614B3B44-9848-43F1-B193-8FAC0FC24E5C}"/>
    <cellStyle name="Entrada 2 2 2 2 18" xfId="6114" xr:uid="{34381D0D-2468-4BC8-B91A-471A71DE742F}"/>
    <cellStyle name="Entrada 2 2 2 2 18 2" xfId="23369" xr:uid="{B1880E5A-4EBC-45FE-AC5D-FB91FE260A0A}"/>
    <cellStyle name="Entrada 2 2 2 2 18 3" xfId="40391" xr:uid="{C334B5AB-DD93-4557-BF3B-0BE27FCD5582}"/>
    <cellStyle name="Entrada 2 2 2 2 19" xfId="6429" xr:uid="{E2999389-112F-4F77-96CC-A9BF190BAFFB}"/>
    <cellStyle name="Entrada 2 2 2 2 19 2" xfId="23684" xr:uid="{5230CC2E-3B3E-4934-B09F-1E15FAA605B1}"/>
    <cellStyle name="Entrada 2 2 2 2 19 3" xfId="40706" xr:uid="{96B1B095-AC75-49FC-BCC7-3B1962E7D056}"/>
    <cellStyle name="Entrada 2 2 2 2 2" xfId="1097" xr:uid="{A87E5AC2-D637-4E13-A48B-21D6A25ADA18}"/>
    <cellStyle name="Entrada 2 2 2 2 2 2" xfId="18352" xr:uid="{8786F8DE-4072-4E1C-A449-01831DD9D23F}"/>
    <cellStyle name="Entrada 2 2 2 2 2 3" xfId="35374" xr:uid="{481A9252-F310-440F-B1D4-57F58410AB15}"/>
    <cellStyle name="Entrada 2 2 2 2 20" xfId="6744" xr:uid="{F1A6D675-F649-4FF4-80B6-D574F8F24303}"/>
    <cellStyle name="Entrada 2 2 2 2 20 2" xfId="23999" xr:uid="{FB91D5EE-FC8E-4CAC-8611-AA6237EDB3B9}"/>
    <cellStyle name="Entrada 2 2 2 2 20 3" xfId="41021" xr:uid="{3BE6667E-7FF2-4876-95B4-AB29156A4CEA}"/>
    <cellStyle name="Entrada 2 2 2 2 21" xfId="7055" xr:uid="{EF14B9CD-4D88-49C9-91B8-9348621FB209}"/>
    <cellStyle name="Entrada 2 2 2 2 21 2" xfId="24310" xr:uid="{9DD17FCB-AF46-4E14-857E-11B43281930E}"/>
    <cellStyle name="Entrada 2 2 2 2 21 3" xfId="41332" xr:uid="{306CE473-8986-4788-97CB-4D641E618650}"/>
    <cellStyle name="Entrada 2 2 2 2 22" xfId="7365" xr:uid="{35D0C5FA-1FC2-4CDB-BBF1-4A03DA52F030}"/>
    <cellStyle name="Entrada 2 2 2 2 22 2" xfId="24620" xr:uid="{541EF0B5-60BD-4392-9D99-B4ECF6AE14E3}"/>
    <cellStyle name="Entrada 2 2 2 2 22 3" xfId="41642" xr:uid="{DE8883D4-FC0B-4B6C-A68F-41A6AE295B83}"/>
    <cellStyle name="Entrada 2 2 2 2 23" xfId="7675" xr:uid="{6AC5E4DA-B910-4FFE-8CC8-A0442CBDD8EE}"/>
    <cellStyle name="Entrada 2 2 2 2 23 2" xfId="24930" xr:uid="{560A9715-936C-446A-A57D-CA86AC1F8790}"/>
    <cellStyle name="Entrada 2 2 2 2 23 3" xfId="41952" xr:uid="{1D4054F8-4D56-408E-BE8F-7AE96A5D6A29}"/>
    <cellStyle name="Entrada 2 2 2 2 24" xfId="7985" xr:uid="{CA51B8A3-3035-4F7D-926D-48F0FA16E6A8}"/>
    <cellStyle name="Entrada 2 2 2 2 24 2" xfId="25240" xr:uid="{B002A433-C370-4995-BFA3-2CD239F9DE2D}"/>
    <cellStyle name="Entrada 2 2 2 2 24 3" xfId="42262" xr:uid="{7401D564-92C7-4C5F-8036-F82A8C14F083}"/>
    <cellStyle name="Entrada 2 2 2 2 25" xfId="8298" xr:uid="{CC03ED57-643A-4247-8AB9-3E57A119527A}"/>
    <cellStyle name="Entrada 2 2 2 2 25 2" xfId="25553" xr:uid="{CFE82F30-3292-434A-9A26-92925FF28B43}"/>
    <cellStyle name="Entrada 2 2 2 2 25 3" xfId="42575" xr:uid="{D6899CEE-4FB8-4AA0-9E60-BDDFB26527E1}"/>
    <cellStyle name="Entrada 2 2 2 2 26" xfId="8608" xr:uid="{E3FE6A73-02C0-40DB-97FC-06131E043F62}"/>
    <cellStyle name="Entrada 2 2 2 2 26 2" xfId="25863" xr:uid="{2FF4512A-F151-47DB-87AA-3BC054549883}"/>
    <cellStyle name="Entrada 2 2 2 2 26 3" xfId="42885" xr:uid="{BA4ADD08-B364-461D-8B0C-3F7D9A63824F}"/>
    <cellStyle name="Entrada 2 2 2 2 27" xfId="8916" xr:uid="{A20BE3EC-0A19-4460-A6AA-387C190E19C0}"/>
    <cellStyle name="Entrada 2 2 2 2 27 2" xfId="26171" xr:uid="{65631ABA-CEAF-4238-A347-A78BA3228DF8}"/>
    <cellStyle name="Entrada 2 2 2 2 27 3" xfId="43193" xr:uid="{22E29414-CCD8-4BE6-AC84-7A8514DABC93}"/>
    <cellStyle name="Entrada 2 2 2 2 28" xfId="8937" xr:uid="{5A476A8F-4B8B-4375-B4AA-FEAA14F72D2E}"/>
    <cellStyle name="Entrada 2 2 2 2 28 2" xfId="26192" xr:uid="{AF1EF843-923E-46C7-8741-4A3AC3992B52}"/>
    <cellStyle name="Entrada 2 2 2 2 28 3" xfId="43214" xr:uid="{941F3BF3-99E0-4073-9FE5-CD93A1D49C7C}"/>
    <cellStyle name="Entrada 2 2 2 2 29" xfId="9538" xr:uid="{A43D9BF6-A86B-42C8-A938-B9C8314CFE70}"/>
    <cellStyle name="Entrada 2 2 2 2 29 2" xfId="26793" xr:uid="{1C3A7876-815E-45DD-B2CF-5BB2C2C69A12}"/>
    <cellStyle name="Entrada 2 2 2 2 29 3" xfId="43815" xr:uid="{A5069FF4-70F3-42EF-9F83-FE054EC3AA35}"/>
    <cellStyle name="Entrada 2 2 2 2 3" xfId="1390" xr:uid="{935AC31D-BA9B-4151-B193-818CF6DB21FB}"/>
    <cellStyle name="Entrada 2 2 2 2 3 2" xfId="18645" xr:uid="{450197F1-B4B7-4094-93CD-7DF36EF09245}"/>
    <cellStyle name="Entrada 2 2 2 2 3 3" xfId="35667" xr:uid="{9EFFE2E6-4341-440B-A043-C7EDC342032B}"/>
    <cellStyle name="Entrada 2 2 2 2 30" xfId="9834" xr:uid="{46EC438C-84E1-4A36-B105-E85C9CCE3E8F}"/>
    <cellStyle name="Entrada 2 2 2 2 30 2" xfId="27089" xr:uid="{D1D4E982-F38B-4975-A9D0-4FCB23DD121D}"/>
    <cellStyle name="Entrada 2 2 2 2 30 3" xfId="44111" xr:uid="{5DC87543-BB4C-4DB5-B840-EFCCD18CD4FC}"/>
    <cellStyle name="Entrada 2 2 2 2 31" xfId="10134" xr:uid="{814513F1-A4BB-4E0D-9AB3-EE47C7F99B28}"/>
    <cellStyle name="Entrada 2 2 2 2 31 2" xfId="27389" xr:uid="{1AD716CB-A0DA-4CFD-921E-801B24FE5094}"/>
    <cellStyle name="Entrada 2 2 2 2 31 3" xfId="44411" xr:uid="{13AA3734-B798-4ACC-B9A1-EC28089CBD11}"/>
    <cellStyle name="Entrada 2 2 2 2 32" xfId="10426" xr:uid="{90A74F57-6536-40B6-9189-B4BA15ECD78A}"/>
    <cellStyle name="Entrada 2 2 2 2 32 2" xfId="27681" xr:uid="{73703293-F1BA-42A2-8C7D-F33F51C17198}"/>
    <cellStyle name="Entrada 2 2 2 2 32 3" xfId="44703" xr:uid="{5B912C68-D843-4A01-B517-223780BF557E}"/>
    <cellStyle name="Entrada 2 2 2 2 33" xfId="10716" xr:uid="{24E248D0-89D6-4CFA-9E03-8C053E5174AE}"/>
    <cellStyle name="Entrada 2 2 2 2 33 2" xfId="27971" xr:uid="{A7B35E5A-4E86-41D8-A87A-4C1AE796E879}"/>
    <cellStyle name="Entrada 2 2 2 2 33 3" xfId="44993" xr:uid="{8177AE39-9A71-43A3-86A5-FCA0D74CF5CF}"/>
    <cellStyle name="Entrada 2 2 2 2 34" xfId="10993" xr:uid="{64658141-E725-4C79-BA9C-8B6AB39ECF08}"/>
    <cellStyle name="Entrada 2 2 2 2 34 2" xfId="28248" xr:uid="{3DD6E5B5-EE25-4952-9E90-851F692A0F41}"/>
    <cellStyle name="Entrada 2 2 2 2 34 3" xfId="45270" xr:uid="{E95FB6D2-FD28-4702-874B-41D8BBFACBD0}"/>
    <cellStyle name="Entrada 2 2 2 2 35" xfId="11253" xr:uid="{F0D8A3DE-8A26-4396-8A9B-A3B45197CF98}"/>
    <cellStyle name="Entrada 2 2 2 2 35 2" xfId="28508" xr:uid="{F4D2AFB8-A253-4EDF-964B-BEBB3949B14C}"/>
    <cellStyle name="Entrada 2 2 2 2 35 3" xfId="45530" xr:uid="{7B9586AA-B355-45FB-A203-41F649933184}"/>
    <cellStyle name="Entrada 2 2 2 2 36" xfId="11495" xr:uid="{315098D7-FC1F-4B90-B55C-154B94E312A7}"/>
    <cellStyle name="Entrada 2 2 2 2 36 2" xfId="28750" xr:uid="{D4EFD9E1-89F6-4FFC-8AE7-88B2D4573EFD}"/>
    <cellStyle name="Entrada 2 2 2 2 36 3" xfId="45772" xr:uid="{65DCCBB6-7D61-49E4-85CB-54A6DA682213}"/>
    <cellStyle name="Entrada 2 2 2 2 37" xfId="12042" xr:uid="{0B84A7FA-C6A0-4F65-9241-62FD9C1B2E04}"/>
    <cellStyle name="Entrada 2 2 2 2 37 2" xfId="29297" xr:uid="{EE88F4C1-4B6E-4612-A9EE-56A10FDFAC79}"/>
    <cellStyle name="Entrada 2 2 2 2 37 3" xfId="46183" xr:uid="{2E5EFA3A-144C-40F2-8A71-6A8CDA8B4ABF}"/>
    <cellStyle name="Entrada 2 2 2 2 38" xfId="12509" xr:uid="{F504D86C-F7F6-4215-BA0A-BBC822396A01}"/>
    <cellStyle name="Entrada 2 2 2 2 38 2" xfId="29764" xr:uid="{3D560001-0107-4012-AFCF-51E511E554F2}"/>
    <cellStyle name="Entrada 2 2 2 2 38 3" xfId="46634" xr:uid="{F74D08C3-F92D-41F1-9A5B-F73CC0D9BE91}"/>
    <cellStyle name="Entrada 2 2 2 2 39" xfId="12819" xr:uid="{99F8052B-1B2A-4146-97E2-55AF19720FD8}"/>
    <cellStyle name="Entrada 2 2 2 2 39 2" xfId="30074" xr:uid="{6DD26502-1878-40B6-8E1C-B92F8CE6CFC2}"/>
    <cellStyle name="Entrada 2 2 2 2 39 3" xfId="46944" xr:uid="{D82C953D-DB63-493A-A36B-4666B5E9A224}"/>
    <cellStyle name="Entrada 2 2 2 2 4" xfId="1753" xr:uid="{A33B7838-BF16-4885-8357-F267A19E7E4B}"/>
    <cellStyle name="Entrada 2 2 2 2 4 2" xfId="19008" xr:uid="{E4FA087A-45BF-4972-BAEB-7B98856FFE94}"/>
    <cellStyle name="Entrada 2 2 2 2 4 3" xfId="36030" xr:uid="{C4BEB11D-554B-4E3E-99B2-B974A672433B}"/>
    <cellStyle name="Entrada 2 2 2 2 40" xfId="11679" xr:uid="{9A5A4276-12B5-4980-8BE7-6A60CCA6596D}"/>
    <cellStyle name="Entrada 2 2 2 2 40 2" xfId="28934" xr:uid="{F2412EBA-B329-4901-B218-7C38AB613BA3}"/>
    <cellStyle name="Entrada 2 2 2 2 40 3" xfId="45951" xr:uid="{0480C915-3DCC-4B3A-B5A2-55C5F2334FCC}"/>
    <cellStyle name="Entrada 2 2 2 2 41" xfId="13050" xr:uid="{87130192-98B8-4CEA-A2A5-3393B7F1404C}"/>
    <cellStyle name="Entrada 2 2 2 2 41 2" xfId="30305" xr:uid="{CC6D382B-3D94-4A7C-A1F1-86297F6EE9F8}"/>
    <cellStyle name="Entrada 2 2 2 2 41 3" xfId="47175" xr:uid="{0CA8D03B-F71B-4D92-91F1-0785A9D54BA2}"/>
    <cellStyle name="Entrada 2 2 2 2 42" xfId="13759" xr:uid="{B64CF0AF-1E49-4874-8840-B068797F96EF}"/>
    <cellStyle name="Entrada 2 2 2 2 42 2" xfId="31014" xr:uid="{0055F75E-ACF8-458C-8BAE-8DBE548228FA}"/>
    <cellStyle name="Entrada 2 2 2 2 42 3" xfId="47884" xr:uid="{4A8E6D6E-2DD4-4043-974A-F571DBEC5E08}"/>
    <cellStyle name="Entrada 2 2 2 2 43" xfId="14069" xr:uid="{276381F8-D5E4-4FDD-85D1-A4C60B8D06C8}"/>
    <cellStyle name="Entrada 2 2 2 2 43 2" xfId="31324" xr:uid="{D9B9B664-3C3B-42A5-B427-F9F21C4BD87E}"/>
    <cellStyle name="Entrada 2 2 2 2 43 3" xfId="48194" xr:uid="{592F490C-0957-46B1-967E-33F8D2DDB496}"/>
    <cellStyle name="Entrada 2 2 2 2 44" xfId="13465" xr:uid="{91C4CC97-3A76-4794-BB60-BCE120035443}"/>
    <cellStyle name="Entrada 2 2 2 2 44 2" xfId="30720" xr:uid="{936A104A-CF75-4CC5-846C-0CD585FCE007}"/>
    <cellStyle name="Entrada 2 2 2 2 44 3" xfId="47590" xr:uid="{05A77E97-D995-476B-A467-A6F451CAC0D3}"/>
    <cellStyle name="Entrada 2 2 2 2 45" xfId="14697" xr:uid="{2CA0B4BC-CF8C-4AD8-8B2D-C4DDAC7E20A3}"/>
    <cellStyle name="Entrada 2 2 2 2 45 2" xfId="31952" xr:uid="{B72940C7-E00D-4993-9A58-4C2C039F4C83}"/>
    <cellStyle name="Entrada 2 2 2 2 45 3" xfId="48822" xr:uid="{81FCB114-E877-4AAC-8493-6ED3142A25B6}"/>
    <cellStyle name="Entrada 2 2 2 2 46" xfId="14959" xr:uid="{411F92FB-B8A8-4CA4-82B6-070CC29875B4}"/>
    <cellStyle name="Entrada 2 2 2 2 46 2" xfId="32214" xr:uid="{892D055E-F71C-4AAC-8F9E-C0E9F56F6B3C}"/>
    <cellStyle name="Entrada 2 2 2 2 46 3" xfId="49084" xr:uid="{F436F3AC-983B-4A44-A062-FF8283D866E2}"/>
    <cellStyle name="Entrada 2 2 2 2 47" xfId="15269" xr:uid="{FA985D89-2AB9-4F51-9B8D-98EBB020C502}"/>
    <cellStyle name="Entrada 2 2 2 2 47 2" xfId="32524" xr:uid="{6B56496E-76E6-47D2-B46C-C8FE01C4EDE5}"/>
    <cellStyle name="Entrada 2 2 2 2 47 3" xfId="49394" xr:uid="{16DFDE3D-3E5E-4BD9-8216-AC247005BF9E}"/>
    <cellStyle name="Entrada 2 2 2 2 48" xfId="15574" xr:uid="{0CBD8EFE-3F64-46AF-AACB-A4B98378634E}"/>
    <cellStyle name="Entrada 2 2 2 2 48 2" xfId="32829" xr:uid="{6F677F69-166B-4519-BEE4-8BB8CA0C54EE}"/>
    <cellStyle name="Entrada 2 2 2 2 48 3" xfId="49699" xr:uid="{34C48CC1-9C25-48EA-A4E0-CB8D9D0D5777}"/>
    <cellStyle name="Entrada 2 2 2 2 49" xfId="15871" xr:uid="{E4065B1C-4916-42F7-8099-3C03DC0F106C}"/>
    <cellStyle name="Entrada 2 2 2 2 49 2" xfId="33126" xr:uid="{B1C88E1B-9BE6-43D1-BB1F-0CD285CA37A2}"/>
    <cellStyle name="Entrada 2 2 2 2 49 3" xfId="49996" xr:uid="{19B6015F-8E9A-4948-A8C6-DFB86E0B53CF}"/>
    <cellStyle name="Entrada 2 2 2 2 5" xfId="2066" xr:uid="{84086D32-A3D2-4D24-85B2-6627299C05AB}"/>
    <cellStyle name="Entrada 2 2 2 2 5 2" xfId="19321" xr:uid="{1CC391FF-E421-4F6E-A128-CD7FC86930E3}"/>
    <cellStyle name="Entrada 2 2 2 2 5 3" xfId="36343" xr:uid="{2068F573-2610-4978-9641-95DB69674B9A}"/>
    <cellStyle name="Entrada 2 2 2 2 50" xfId="16163" xr:uid="{EC45F605-33FF-4C60-9875-7BA5C1FF7881}"/>
    <cellStyle name="Entrada 2 2 2 2 50 2" xfId="33418" xr:uid="{F0010913-75EE-4B93-8BEA-81AFDE45F891}"/>
    <cellStyle name="Entrada 2 2 2 2 50 3" xfId="50288" xr:uid="{A07DE915-E74C-448D-A4BA-4D1E94E8E0FE}"/>
    <cellStyle name="Entrada 2 2 2 2 51" xfId="16444" xr:uid="{41CCBE82-D295-4586-B59E-5A0725F823E3}"/>
    <cellStyle name="Entrada 2 2 2 2 51 2" xfId="33699" xr:uid="{BC6828C9-887C-41EB-A7B6-183D689CBCAB}"/>
    <cellStyle name="Entrada 2 2 2 2 51 3" xfId="50569" xr:uid="{EC0A82BC-54D0-4A6C-9200-044B50076755}"/>
    <cellStyle name="Entrada 2 2 2 2 52" xfId="16715" xr:uid="{62B3D743-13A2-4FE0-92BC-AF3C70754A8A}"/>
    <cellStyle name="Entrada 2 2 2 2 52 2" xfId="33970" xr:uid="{974293CB-04D6-4B06-A8EE-B6FD64ACCC37}"/>
    <cellStyle name="Entrada 2 2 2 2 52 3" xfId="50840" xr:uid="{3C9A355D-08C4-4698-AF72-5FF2CDDDE529}"/>
    <cellStyle name="Entrada 2 2 2 2 53" xfId="16970" xr:uid="{5E5E900F-203F-41D5-85DC-34D4BC35F85E}"/>
    <cellStyle name="Entrada 2 2 2 2 53 2" xfId="34225" xr:uid="{64E1BFFB-2E6F-4BB2-B2F2-E448372057D6}"/>
    <cellStyle name="Entrada 2 2 2 2 53 3" xfId="51095" xr:uid="{F4989480-B594-4BFD-9CEA-1AE3EDDC8261}"/>
    <cellStyle name="Entrada 2 2 2 2 54" xfId="17212" xr:uid="{2641E499-CC7A-4457-90A8-823A62212D57}"/>
    <cellStyle name="Entrada 2 2 2 2 54 2" xfId="34467" xr:uid="{AC048D1C-9FAE-4F5A-91A8-4E0E729A5DE6}"/>
    <cellStyle name="Entrada 2 2 2 2 54 3" xfId="51337" xr:uid="{E0DE2163-5CF3-4AE3-99EA-8482A19E45C8}"/>
    <cellStyle name="Entrada 2 2 2 2 55" xfId="17902" xr:uid="{C29E28E5-3926-472B-8200-CB040B2A5FFA}"/>
    <cellStyle name="Entrada 2 2 2 2 56" xfId="34940" xr:uid="{623541DE-C045-4D1D-9DBB-923B67FB3022}"/>
    <cellStyle name="Entrada 2 2 2 2 6" xfId="2376" xr:uid="{94CABD64-7D04-46DF-80AE-12D89BDC01C6}"/>
    <cellStyle name="Entrada 2 2 2 2 6 2" xfId="19631" xr:uid="{0C9EADDC-24AB-4433-AAEE-D60B71740CB5}"/>
    <cellStyle name="Entrada 2 2 2 2 6 3" xfId="36653" xr:uid="{1919BFCF-10F9-47C8-B3EC-22DB8257C74C}"/>
    <cellStyle name="Entrada 2 2 2 2 7" xfId="2685" xr:uid="{A93B7A86-B48E-4E48-BACD-FB0A39827A8E}"/>
    <cellStyle name="Entrada 2 2 2 2 7 2" xfId="19940" xr:uid="{CD85E429-F2F3-44D1-A96A-7E471BCD0B34}"/>
    <cellStyle name="Entrada 2 2 2 2 7 3" xfId="36962" xr:uid="{22A20524-4487-4A7D-887E-45C09D500876}"/>
    <cellStyle name="Entrada 2 2 2 2 8" xfId="2992" xr:uid="{BAE09366-3FC5-40D1-9372-4C4BD0BAA5D6}"/>
    <cellStyle name="Entrada 2 2 2 2 8 2" xfId="20247" xr:uid="{575557A8-8964-4F49-9A6E-7B9D24AB1F38}"/>
    <cellStyle name="Entrada 2 2 2 2 8 3" xfId="37269" xr:uid="{21F0ACB4-272C-4E93-A60E-3D2A665A97F4}"/>
    <cellStyle name="Entrada 2 2 2 2 9" xfId="3301" xr:uid="{D351C099-3DAF-4A51-B6F9-446CA60B2CC9}"/>
    <cellStyle name="Entrada 2 2 2 2 9 2" xfId="20556" xr:uid="{082B0CEE-CCB6-44C3-9FE0-42747F662B64}"/>
    <cellStyle name="Entrada 2 2 2 2 9 3" xfId="37578" xr:uid="{254AB777-8691-4BA7-B185-C49331E197FD}"/>
    <cellStyle name="Entrada 2 2 2 20" xfId="5295" xr:uid="{9124399F-61D8-4687-943F-8973F0503811}"/>
    <cellStyle name="Entrada 2 2 2 20 2" xfId="22550" xr:uid="{C0AE37F3-98EE-4E60-8498-05E003E0F3D6}"/>
    <cellStyle name="Entrada 2 2 2 20 3" xfId="39572" xr:uid="{5B5D6B74-C8B2-4108-99AB-0F7B6CE600CB}"/>
    <cellStyle name="Entrada 2 2 2 21" xfId="5718" xr:uid="{A4324E13-8FF6-4142-A902-CA3063EE63A7}"/>
    <cellStyle name="Entrada 2 2 2 21 2" xfId="22973" xr:uid="{7B683329-8991-4289-86FD-72D411A5CE51}"/>
    <cellStyle name="Entrada 2 2 2 21 3" xfId="39995" xr:uid="{E198A04F-6EEA-42A8-AB36-1B62E0DAA76B}"/>
    <cellStyle name="Entrada 2 2 2 22" xfId="5847" xr:uid="{441F5DA2-10E8-417C-80CC-691CBA07ABDB}"/>
    <cellStyle name="Entrada 2 2 2 22 2" xfId="23102" xr:uid="{9CBE4918-045D-4E3C-B187-4D34AAA00CF7}"/>
    <cellStyle name="Entrada 2 2 2 22 3" xfId="40124" xr:uid="{FA79516A-45F5-4D79-827E-85E4BE849D05}"/>
    <cellStyle name="Entrada 2 2 2 23" xfId="5468" xr:uid="{28D54D2E-0829-4BEC-B5FE-7E563B65153C}"/>
    <cellStyle name="Entrada 2 2 2 23 2" xfId="22723" xr:uid="{07E684CD-B770-48C3-A57F-46EE4F005E49}"/>
    <cellStyle name="Entrada 2 2 2 23 3" xfId="39745" xr:uid="{0A20635D-9F67-4EA1-AAA2-31189A79242B}"/>
    <cellStyle name="Entrada 2 2 2 24" xfId="5746" xr:uid="{75293047-27A1-4267-A8E3-2097124A8CDD}"/>
    <cellStyle name="Entrada 2 2 2 24 2" xfId="23001" xr:uid="{E6966699-FA02-48FF-8E78-9E8A457A784A}"/>
    <cellStyle name="Entrada 2 2 2 24 3" xfId="40023" xr:uid="{1770E8D0-7526-431A-A6DF-7413682547C9}"/>
    <cellStyle name="Entrada 2 2 2 25" xfId="5714" xr:uid="{EDBD1981-4512-47ED-BC85-575C7327ED8D}"/>
    <cellStyle name="Entrada 2 2 2 25 2" xfId="22969" xr:uid="{1D286F21-B403-422D-A0C3-08B939897E6B}"/>
    <cellStyle name="Entrada 2 2 2 25 3" xfId="39991" xr:uid="{6FD9FFCF-21D5-4A34-8A74-DD076DF50139}"/>
    <cellStyle name="Entrada 2 2 2 26" xfId="6905" xr:uid="{47AB9D78-ED42-414F-B29F-EB462FC3EE7E}"/>
    <cellStyle name="Entrada 2 2 2 26 2" xfId="24160" xr:uid="{FDDEEDE8-0356-4C9B-995A-791921F745D1}"/>
    <cellStyle name="Entrada 2 2 2 26 3" xfId="41182" xr:uid="{5F111F32-62DC-4B95-ABFF-5934F5A8DEE8}"/>
    <cellStyle name="Entrada 2 2 2 27" xfId="6457" xr:uid="{8F578C7B-A9D9-49AD-9185-C7A3F07769F4}"/>
    <cellStyle name="Entrada 2 2 2 27 2" xfId="23712" xr:uid="{11E9F304-1AEE-4187-891D-5012FA65BC92}"/>
    <cellStyle name="Entrada 2 2 2 27 3" xfId="40734" xr:uid="{86F86B90-2FAF-4B74-9A6F-A7C5BAEBC6F3}"/>
    <cellStyle name="Entrada 2 2 2 28" xfId="6772" xr:uid="{EFCC04AC-E3B8-4269-8DDD-7D77C152FA01}"/>
    <cellStyle name="Entrada 2 2 2 28 2" xfId="24027" xr:uid="{BEE82FC9-42A1-45BD-BC0F-28083140A264}"/>
    <cellStyle name="Entrada 2 2 2 28 3" xfId="41049" xr:uid="{FD616B8A-1E6D-4A45-AD7D-10499A398D22}"/>
    <cellStyle name="Entrada 2 2 2 29" xfId="7696" xr:uid="{1BFBA2E5-0501-41D3-B0E7-BA417AB92265}"/>
    <cellStyle name="Entrada 2 2 2 29 2" xfId="24951" xr:uid="{63CACF06-5DEE-4EB0-8B8B-4FD86C88FE20}"/>
    <cellStyle name="Entrada 2 2 2 29 3" xfId="41973" xr:uid="{9EDC5F63-E50C-460A-9192-E92B447C8CC4}"/>
    <cellStyle name="Entrada 2 2 2 3" xfId="744" xr:uid="{7E35B8E0-F6A0-4771-B1A6-A292EF622CE1}"/>
    <cellStyle name="Entrada 2 2 2 3 10" xfId="3706" xr:uid="{ECCD345A-9185-44A6-B031-FEF37B4A1B85}"/>
    <cellStyle name="Entrada 2 2 2 3 10 2" xfId="20961" xr:uid="{96CBBE4B-CA57-423C-95D2-754C2AF41A5E}"/>
    <cellStyle name="Entrada 2 2 2 3 10 3" xfId="37983" xr:uid="{CB937269-A4E7-496C-83B6-5FF8BB765222}"/>
    <cellStyle name="Entrada 2 2 2 3 11" xfId="4013" xr:uid="{C1472A0E-4B13-4F11-9122-153F97136133}"/>
    <cellStyle name="Entrada 2 2 2 3 11 2" xfId="21268" xr:uid="{6717058B-4FA2-46F6-95D3-02F785764D5A}"/>
    <cellStyle name="Entrada 2 2 2 3 11 3" xfId="38290" xr:uid="{3946A0E6-0C34-43E5-9FD4-D891A3D1D675}"/>
    <cellStyle name="Entrada 2 2 2 3 12" xfId="4314" xr:uid="{B0143F7A-9B6F-409B-975C-424AE1EE525E}"/>
    <cellStyle name="Entrada 2 2 2 3 12 2" xfId="21569" xr:uid="{2958C8F0-FD3E-447C-89F1-5686403C9C42}"/>
    <cellStyle name="Entrada 2 2 2 3 12 3" xfId="38591" xr:uid="{9ECBA9C3-5A3E-474C-BF49-0DCAD4248841}"/>
    <cellStyle name="Entrada 2 2 2 3 13" xfId="4612" xr:uid="{A14228D7-0D2B-49F8-81BB-FDF3B7D2DF6D}"/>
    <cellStyle name="Entrada 2 2 2 3 13 2" xfId="21867" xr:uid="{394DDEC4-7685-456A-B547-C73E83CC4BB7}"/>
    <cellStyle name="Entrada 2 2 2 3 13 3" xfId="38889" xr:uid="{5CDAB54D-1D24-430B-873A-5E776687515C}"/>
    <cellStyle name="Entrada 2 2 2 3 14" xfId="4911" xr:uid="{005F3099-5065-4AFA-A57A-02015688B237}"/>
    <cellStyle name="Entrada 2 2 2 3 14 2" xfId="22166" xr:uid="{8CD8228E-41F1-41D7-AAF4-E446283C522B}"/>
    <cellStyle name="Entrada 2 2 2 3 14 3" xfId="39188" xr:uid="{696B2628-65E0-46A0-B2C2-5F1BFDE2B2D6}"/>
    <cellStyle name="Entrada 2 2 2 3 15" xfId="5193" xr:uid="{A01CAB5D-3BC4-414C-99B6-6C7A96636015}"/>
    <cellStyle name="Entrada 2 2 2 3 15 2" xfId="22448" xr:uid="{35B68A4B-471D-4A5D-BEDE-E91E4A0C3828}"/>
    <cellStyle name="Entrada 2 2 2 3 15 3" xfId="39470" xr:uid="{D1096A99-6892-4EE3-9019-C65B5E872B5B}"/>
    <cellStyle name="Entrada 2 2 2 3 16" xfId="5580" xr:uid="{966E592E-9A56-4EA5-83AE-0E10161082B3}"/>
    <cellStyle name="Entrada 2 2 2 3 16 2" xfId="22835" xr:uid="{457FBB1F-512B-4238-AC08-8B0E3D90D2CE}"/>
    <cellStyle name="Entrada 2 2 2 3 16 3" xfId="39857" xr:uid="{1EE6F575-5A0F-461B-B9C6-BFCB360705F1}"/>
    <cellStyle name="Entrada 2 2 2 3 17" xfId="3516" xr:uid="{1F9655CE-46B5-4E14-AC7E-BE3FAE99A278}"/>
    <cellStyle name="Entrada 2 2 2 3 17 2" xfId="20771" xr:uid="{F9BEC5C1-C839-4E00-8EFE-08CAD468D4FB}"/>
    <cellStyle name="Entrada 2 2 2 3 17 3" xfId="37793" xr:uid="{FBE353D5-2317-4459-A833-C46C6FA54949}"/>
    <cellStyle name="Entrada 2 2 2 3 18" xfId="6211" xr:uid="{BA971CD0-9699-4A17-ABCF-E6EE8A9F68A7}"/>
    <cellStyle name="Entrada 2 2 2 3 18 2" xfId="23466" xr:uid="{D757BCF9-903D-4101-B675-C9469F63D364}"/>
    <cellStyle name="Entrada 2 2 2 3 18 3" xfId="40488" xr:uid="{028E2721-99AD-478C-8A74-D3392CA742B7}"/>
    <cellStyle name="Entrada 2 2 2 3 19" xfId="6526" xr:uid="{D12E27BD-6542-4955-8190-C7B86D06FC61}"/>
    <cellStyle name="Entrada 2 2 2 3 19 2" xfId="23781" xr:uid="{BA482323-8BCE-475D-B9DF-D74C61600E3D}"/>
    <cellStyle name="Entrada 2 2 2 3 19 3" xfId="40803" xr:uid="{C75AF736-992E-4FF6-9DD1-1EB67F4B8871}"/>
    <cellStyle name="Entrada 2 2 2 3 2" xfId="1193" xr:uid="{B0DE913C-2D49-47FF-AFB8-917DAFDB4AE7}"/>
    <cellStyle name="Entrada 2 2 2 3 2 2" xfId="18448" xr:uid="{19D60E60-603B-4857-9425-A32C765DE8CE}"/>
    <cellStyle name="Entrada 2 2 2 3 2 3" xfId="35470" xr:uid="{7ECF08AF-8AE8-4A43-9DC3-6257C2809988}"/>
    <cellStyle name="Entrada 2 2 2 3 20" xfId="6841" xr:uid="{41A0D8C6-2F61-4FBF-B229-0E2433333B0D}"/>
    <cellStyle name="Entrada 2 2 2 3 20 2" xfId="24096" xr:uid="{4FF4B27E-DF9C-4743-B3E4-DDF8778B0B68}"/>
    <cellStyle name="Entrada 2 2 2 3 20 3" xfId="41118" xr:uid="{0B86A461-22FE-4E0D-A8EA-93E3F32C8B9D}"/>
    <cellStyle name="Entrada 2 2 2 3 21" xfId="7152" xr:uid="{C3356CA0-BA90-4C87-9DCF-42BA539B3321}"/>
    <cellStyle name="Entrada 2 2 2 3 21 2" xfId="24407" xr:uid="{4FA32302-0C2F-45A9-9CBA-ECBC7CAAB59A}"/>
    <cellStyle name="Entrada 2 2 2 3 21 3" xfId="41429" xr:uid="{6339061F-1DA7-4406-BFD3-4064D6C23756}"/>
    <cellStyle name="Entrada 2 2 2 3 22" xfId="7462" xr:uid="{6448ADFC-A63E-408C-922B-A3C4847BFEEE}"/>
    <cellStyle name="Entrada 2 2 2 3 22 2" xfId="24717" xr:uid="{B5787A05-09C0-4D50-B2B6-B27EC7F33EF8}"/>
    <cellStyle name="Entrada 2 2 2 3 22 3" xfId="41739" xr:uid="{171A30A5-B33F-488A-8864-1D1E2411DC2C}"/>
    <cellStyle name="Entrada 2 2 2 3 23" xfId="7772" xr:uid="{760E324F-1711-4A10-AFE1-5B65A3403CFB}"/>
    <cellStyle name="Entrada 2 2 2 3 23 2" xfId="25027" xr:uid="{422EEC2C-6E17-429B-ABD6-B5CE045A2D35}"/>
    <cellStyle name="Entrada 2 2 2 3 23 3" xfId="42049" xr:uid="{CDF98024-09C7-4DC8-A0DE-B9C3B7653498}"/>
    <cellStyle name="Entrada 2 2 2 3 24" xfId="8082" xr:uid="{0AEF288A-452E-41DA-9DF8-DEA2685084D2}"/>
    <cellStyle name="Entrada 2 2 2 3 24 2" xfId="25337" xr:uid="{9765CB94-451B-4493-A7D7-A4A4A1139E24}"/>
    <cellStyle name="Entrada 2 2 2 3 24 3" xfId="42359" xr:uid="{237B3E7F-FACE-4174-85B9-5F2CDC4B7448}"/>
    <cellStyle name="Entrada 2 2 2 3 25" xfId="8395" xr:uid="{BBCCCD8E-DDDC-461A-B69F-75EB4FEDCAAF}"/>
    <cellStyle name="Entrada 2 2 2 3 25 2" xfId="25650" xr:uid="{5644AA9A-FC7A-4EE5-A8F2-241523454D18}"/>
    <cellStyle name="Entrada 2 2 2 3 25 3" xfId="42672" xr:uid="{A1FA1461-7CB3-4F66-9981-14E5DD10E729}"/>
    <cellStyle name="Entrada 2 2 2 3 26" xfId="8703" xr:uid="{7F09D88F-52A8-4062-B1E9-F798791E0A6A}"/>
    <cellStyle name="Entrada 2 2 2 3 26 2" xfId="25958" xr:uid="{050B3488-BBE8-4BA4-B50D-A8E0D691EB7E}"/>
    <cellStyle name="Entrada 2 2 2 3 26 3" xfId="42980" xr:uid="{CA0D0194-ED4F-4347-9C48-245D165F8A65}"/>
    <cellStyle name="Entrada 2 2 2 3 27" xfId="9013" xr:uid="{ACCA2A6B-D5FA-4328-8680-17DC6337E174}"/>
    <cellStyle name="Entrada 2 2 2 3 27 2" xfId="26268" xr:uid="{A16893D5-77CC-4147-AE9E-D6048A75CCE2}"/>
    <cellStyle name="Entrada 2 2 2 3 27 3" xfId="43290" xr:uid="{16F73B39-2720-4D4B-9B09-94AECF94F048}"/>
    <cellStyle name="Entrada 2 2 2 3 28" xfId="9089" xr:uid="{B0FBDA84-7F11-43A8-8CA7-5DB308C2DD20}"/>
    <cellStyle name="Entrada 2 2 2 3 28 2" xfId="26344" xr:uid="{210B34B8-00CC-43DC-AA85-E993F11FA4BA}"/>
    <cellStyle name="Entrada 2 2 2 3 28 3" xfId="43366" xr:uid="{A6D2CF9B-7558-42B0-A1EF-7F6E57A16BD2}"/>
    <cellStyle name="Entrada 2 2 2 3 29" xfId="9635" xr:uid="{E2415A14-DC1C-47F1-86B1-DB927A4063E7}"/>
    <cellStyle name="Entrada 2 2 2 3 29 2" xfId="26890" xr:uid="{D735AE28-4C6D-4D90-9CD1-0FBD2CDB11F8}"/>
    <cellStyle name="Entrada 2 2 2 3 29 3" xfId="43912" xr:uid="{81B34130-1048-43F5-B8F7-6C5FB5150362}"/>
    <cellStyle name="Entrada 2 2 2 3 3" xfId="1484" xr:uid="{B1FD549C-6037-4BC4-8B78-C5BD6BADB217}"/>
    <cellStyle name="Entrada 2 2 2 3 3 2" xfId="18739" xr:uid="{83795CA0-5505-4D75-8C10-F9A1A855E1B5}"/>
    <cellStyle name="Entrada 2 2 2 3 3 3" xfId="35761" xr:uid="{A11671DD-67C7-4B38-8EF9-72158D26AB8D}"/>
    <cellStyle name="Entrada 2 2 2 3 30" xfId="9930" xr:uid="{DF063CE9-C379-4181-927F-A15F161B8EE1}"/>
    <cellStyle name="Entrada 2 2 2 3 30 2" xfId="27185" xr:uid="{8406DD6F-21BA-4CB0-8335-11C28E774314}"/>
    <cellStyle name="Entrada 2 2 2 3 30 3" xfId="44207" xr:uid="{A108DAEF-EFCF-4EA1-A685-6FDC1ABEDF41}"/>
    <cellStyle name="Entrada 2 2 2 3 31" xfId="10230" xr:uid="{56971F69-36A3-4A51-AB1F-3905120E47D4}"/>
    <cellStyle name="Entrada 2 2 2 3 31 2" xfId="27485" xr:uid="{A8457995-3948-46EB-B65E-E5B1B4F1548C}"/>
    <cellStyle name="Entrada 2 2 2 3 31 3" xfId="44507" xr:uid="{A251B7A9-98EA-4FCA-81FF-9E442A3E5497}"/>
    <cellStyle name="Entrada 2 2 2 3 32" xfId="10518" xr:uid="{8B3BF7BD-E678-4A66-ADB3-133F41965577}"/>
    <cellStyle name="Entrada 2 2 2 3 32 2" xfId="27773" xr:uid="{DD510E62-0D50-4623-BCBF-8014C589C0CA}"/>
    <cellStyle name="Entrada 2 2 2 3 32 3" xfId="44795" xr:uid="{8F1166F8-D4A0-46F2-AA44-5817306EC029}"/>
    <cellStyle name="Entrada 2 2 2 3 33" xfId="10808" xr:uid="{1E8D36EF-0C27-4B3A-8D11-70828A218E30}"/>
    <cellStyle name="Entrada 2 2 2 3 33 2" xfId="28063" xr:uid="{4BD02D26-A5A0-48C8-B863-34D451BC3D4C}"/>
    <cellStyle name="Entrada 2 2 2 3 33 3" xfId="45085" xr:uid="{F2917BC2-EFDA-4CAA-8B63-771B5FF4EAA0}"/>
    <cellStyle name="Entrada 2 2 2 3 34" xfId="11082" xr:uid="{F22C68EB-2979-4A17-9108-F4F4FD310329}"/>
    <cellStyle name="Entrada 2 2 2 3 34 2" xfId="28337" xr:uid="{E712C7DF-92B9-4C2A-A376-5B95267BE78D}"/>
    <cellStyle name="Entrada 2 2 2 3 34 3" xfId="45359" xr:uid="{B94BF66B-F253-4224-A1D9-7EF8CCEEC975}"/>
    <cellStyle name="Entrada 2 2 2 3 35" xfId="11339" xr:uid="{D09075D1-1AE7-4FE8-8CE6-13B154FF7463}"/>
    <cellStyle name="Entrada 2 2 2 3 35 2" xfId="28594" xr:uid="{7735E8F5-40C9-415B-8D59-1CF54A124D68}"/>
    <cellStyle name="Entrada 2 2 2 3 35 3" xfId="45616" xr:uid="{EA899E9A-59E2-4A62-98CD-FDA66C1E73E0}"/>
    <cellStyle name="Entrada 2 2 2 3 36" xfId="11576" xr:uid="{9276B577-2E1B-44D7-B136-9A2F895CADE1}"/>
    <cellStyle name="Entrada 2 2 2 3 36 2" xfId="28831" xr:uid="{79B413C2-E1AC-420B-B77D-0AC53BE3EC0B}"/>
    <cellStyle name="Entrada 2 2 2 3 36 3" xfId="45853" xr:uid="{67E7F85D-3635-450A-B764-B5CC88B4A867}"/>
    <cellStyle name="Entrada 2 2 2 3 37" xfId="12139" xr:uid="{60C61798-26F3-431D-A130-25E95D1B8D09}"/>
    <cellStyle name="Entrada 2 2 2 3 37 2" xfId="29394" xr:uid="{A91EB9E9-096E-4C68-BD11-84018C238E36}"/>
    <cellStyle name="Entrada 2 2 2 3 37 3" xfId="46264" xr:uid="{FD366886-066B-4F56-BC27-056BBA2F881C}"/>
    <cellStyle name="Entrada 2 2 2 3 38" xfId="12606" xr:uid="{44028C45-CAF6-48AC-A46B-81B800BCB90E}"/>
    <cellStyle name="Entrada 2 2 2 3 38 2" xfId="29861" xr:uid="{6435F596-11B8-473C-BE14-7E4341B0D236}"/>
    <cellStyle name="Entrada 2 2 2 3 38 3" xfId="46731" xr:uid="{D504CE23-621A-45B4-A197-EE3B682B3965}"/>
    <cellStyle name="Entrada 2 2 2 3 39" xfId="12916" xr:uid="{864122F7-C1FB-4A1F-9ACE-E8125EA42097}"/>
    <cellStyle name="Entrada 2 2 2 3 39 2" xfId="30171" xr:uid="{E72ED8BA-6331-4255-B99A-C572812B4BEA}"/>
    <cellStyle name="Entrada 2 2 2 3 39 3" xfId="47041" xr:uid="{90761BBF-A048-4370-8BDA-A852720C2A65}"/>
    <cellStyle name="Entrada 2 2 2 3 4" xfId="1850" xr:uid="{93FD16F7-DB74-4838-8058-EEC00C89B384}"/>
    <cellStyle name="Entrada 2 2 2 3 4 2" xfId="19105" xr:uid="{8FC1FF76-794C-4E20-BCCB-7784916505CC}"/>
    <cellStyle name="Entrada 2 2 2 3 4 3" xfId="36127" xr:uid="{5F6D20BC-614B-48F2-9CD7-75E3EEDBEBC3}"/>
    <cellStyle name="Entrada 2 2 2 3 40" xfId="12980" xr:uid="{2F7F96B1-45D7-4864-B133-6D605F590EF3}"/>
    <cellStyle name="Entrada 2 2 2 3 40 2" xfId="30235" xr:uid="{E88C2F56-5E00-42B8-8B18-9CA680371309}"/>
    <cellStyle name="Entrada 2 2 2 3 40 3" xfId="47105" xr:uid="{661CB327-5346-4803-BF46-186435DD9411}"/>
    <cellStyle name="Entrada 2 2 2 3 41" xfId="13388" xr:uid="{B4AFD815-A7F4-4FB6-BE2F-FF770C10632F}"/>
    <cellStyle name="Entrada 2 2 2 3 41 2" xfId="30643" xr:uid="{38A90FD9-A687-4227-A497-F19FE4BB9CE7}"/>
    <cellStyle name="Entrada 2 2 2 3 41 3" xfId="47513" xr:uid="{B904FE0D-FFAC-400D-A983-7AF13C9844F2}"/>
    <cellStyle name="Entrada 2 2 2 3 42" xfId="13856" xr:uid="{FE167C27-5FED-4010-8413-D423EA8DCFAA}"/>
    <cellStyle name="Entrada 2 2 2 3 42 2" xfId="31111" xr:uid="{09D9F001-18A0-4762-BE0D-B304C74A1C45}"/>
    <cellStyle name="Entrada 2 2 2 3 42 3" xfId="47981" xr:uid="{817215AB-8BFF-4689-87B9-55B724B3C264}"/>
    <cellStyle name="Entrada 2 2 2 3 43" xfId="14166" xr:uid="{182F5F11-ED4F-40DA-B3C0-F84C0F7FE7E4}"/>
    <cellStyle name="Entrada 2 2 2 3 43 2" xfId="31421" xr:uid="{C740FD0A-B40E-46B6-A577-9978D43D5A88}"/>
    <cellStyle name="Entrada 2 2 2 3 43 3" xfId="48291" xr:uid="{BF828A84-6E98-43AC-89CA-3CD58D87BD60}"/>
    <cellStyle name="Entrada 2 2 2 3 44" xfId="14322" xr:uid="{AE8DE3C5-3F6F-4CFA-9ADE-4803EC1938E8}"/>
    <cellStyle name="Entrada 2 2 2 3 44 2" xfId="31577" xr:uid="{538B62BE-F718-4F4B-ABEA-01EFE3E61DF6}"/>
    <cellStyle name="Entrada 2 2 2 3 44 3" xfId="48447" xr:uid="{F4466DD1-DDB7-42BE-8E18-2616BC6BB0AF}"/>
    <cellStyle name="Entrada 2 2 2 3 45" xfId="14794" xr:uid="{B7C4DB92-FBFA-4A26-8BA1-6C79603369C6}"/>
    <cellStyle name="Entrada 2 2 2 3 45 2" xfId="32049" xr:uid="{2144C47C-410E-46BE-AF24-2C56E797A239}"/>
    <cellStyle name="Entrada 2 2 2 3 45 3" xfId="48919" xr:uid="{9B3949D9-402B-4EDB-AFE7-FE2D91FC235C}"/>
    <cellStyle name="Entrada 2 2 2 3 46" xfId="15056" xr:uid="{E2871431-D3C5-470D-8A54-47439AFDC430}"/>
    <cellStyle name="Entrada 2 2 2 3 46 2" xfId="32311" xr:uid="{04D38A49-124C-4AB8-B613-B94EC5C842A9}"/>
    <cellStyle name="Entrada 2 2 2 3 46 3" xfId="49181" xr:uid="{B426D3F2-0E9E-4BD8-9EB1-D39C2B49F784}"/>
    <cellStyle name="Entrada 2 2 2 3 47" xfId="15365" xr:uid="{FCED2B00-8A54-480F-87D7-BA42015E9E51}"/>
    <cellStyle name="Entrada 2 2 2 3 47 2" xfId="32620" xr:uid="{D5B09163-E9A7-4A0F-8073-858F44ED1534}"/>
    <cellStyle name="Entrada 2 2 2 3 47 3" xfId="49490" xr:uid="{98A1149E-6396-42FE-B1E4-4185E6416D2A}"/>
    <cellStyle name="Entrada 2 2 2 3 48" xfId="15670" xr:uid="{3E7F29E6-2DF7-4207-86F5-D9107F32662F}"/>
    <cellStyle name="Entrada 2 2 2 3 48 2" xfId="32925" xr:uid="{BDB5C297-B559-48B8-AF48-F2B800274A8B}"/>
    <cellStyle name="Entrada 2 2 2 3 48 3" xfId="49795" xr:uid="{DD4F18C4-CE9F-419C-8912-40A0B87DA10F}"/>
    <cellStyle name="Entrada 2 2 2 3 49" xfId="15966" xr:uid="{8CAEEDEF-B713-4280-9B81-785D7BDA957D}"/>
    <cellStyle name="Entrada 2 2 2 3 49 2" xfId="33221" xr:uid="{B7EC6DBF-3098-4EBE-95B7-FD5EA43C50B8}"/>
    <cellStyle name="Entrada 2 2 2 3 49 3" xfId="50091" xr:uid="{1DC68059-CAF4-42E4-AEE4-54E8DE185163}"/>
    <cellStyle name="Entrada 2 2 2 3 5" xfId="2163" xr:uid="{BBE6CE94-4D96-460C-962E-0941C05F29F7}"/>
    <cellStyle name="Entrada 2 2 2 3 5 2" xfId="19418" xr:uid="{F750EB07-67FF-4589-8290-B1F828A3ACCB}"/>
    <cellStyle name="Entrada 2 2 2 3 5 3" xfId="36440" xr:uid="{F0E5E3BD-0D4E-4C3E-A535-9ACE05324395}"/>
    <cellStyle name="Entrada 2 2 2 3 50" xfId="16258" xr:uid="{95EA0D5F-8D0C-4696-94B7-B173CD144946}"/>
    <cellStyle name="Entrada 2 2 2 3 50 2" xfId="33513" xr:uid="{FC9B1F72-DC47-4041-BCDA-1CEF8EB49CB9}"/>
    <cellStyle name="Entrada 2 2 2 3 50 3" xfId="50383" xr:uid="{7ECD50EF-4DEC-41A8-9565-CFC5AFB41488}"/>
    <cellStyle name="Entrada 2 2 2 3 51" xfId="16536" xr:uid="{430D32BB-28A1-42C1-A793-BDAB29B7EC07}"/>
    <cellStyle name="Entrada 2 2 2 3 51 2" xfId="33791" xr:uid="{E27102C9-085B-44C2-A6D7-EF4AD57A66E9}"/>
    <cellStyle name="Entrada 2 2 2 3 51 3" xfId="50661" xr:uid="{DF0F0601-C799-4DB7-A962-7E2D287E7D12}"/>
    <cellStyle name="Entrada 2 2 2 3 52" xfId="16804" xr:uid="{D275D2A6-BC62-4830-A5C2-CEB15987AB81}"/>
    <cellStyle name="Entrada 2 2 2 3 52 2" xfId="34059" xr:uid="{35DEBE4E-C1B6-4254-9545-E9994E8A7F9B}"/>
    <cellStyle name="Entrada 2 2 2 3 52 3" xfId="50929" xr:uid="{D4006A14-2D7A-4BEC-A5EB-A1D06A5B03BC}"/>
    <cellStyle name="Entrada 2 2 2 3 53" xfId="17056" xr:uid="{6A3FA0B6-E86C-4406-A58A-0CF59E08D121}"/>
    <cellStyle name="Entrada 2 2 2 3 53 2" xfId="34311" xr:uid="{713F3FB6-2DFA-4ECC-AC4D-9C253299A065}"/>
    <cellStyle name="Entrada 2 2 2 3 53 3" xfId="51181" xr:uid="{43ABDC6C-6E37-42AD-A6D7-C13045CF7636}"/>
    <cellStyle name="Entrada 2 2 2 3 54" xfId="17293" xr:uid="{4C645D10-A00F-424B-B747-7B179D9413F2}"/>
    <cellStyle name="Entrada 2 2 2 3 54 2" xfId="34548" xr:uid="{9CF36F4C-CE8A-4EBA-A9CC-139E37CB73FB}"/>
    <cellStyle name="Entrada 2 2 2 3 54 3" xfId="51418" xr:uid="{652E3BF6-4CDA-4467-9CB5-B020AFD61853}"/>
    <cellStyle name="Entrada 2 2 2 3 55" xfId="17999" xr:uid="{8FD952D5-36FD-488C-AAF7-1F40C48BCD00}"/>
    <cellStyle name="Entrada 2 2 2 3 56" xfId="35021" xr:uid="{5DCE672E-AC8A-4736-B3A9-1EFA3B352F1C}"/>
    <cellStyle name="Entrada 2 2 2 3 6" xfId="2473" xr:uid="{6E5355FB-4AC5-4141-B992-D3F83F780403}"/>
    <cellStyle name="Entrada 2 2 2 3 6 2" xfId="19728" xr:uid="{2B77201A-49D1-45A0-B398-9CCFA7A201CD}"/>
    <cellStyle name="Entrada 2 2 2 3 6 3" xfId="36750" xr:uid="{CD99863F-B1E1-4A63-A512-8B88040B30D9}"/>
    <cellStyle name="Entrada 2 2 2 3 7" xfId="2782" xr:uid="{CB505863-B237-427B-9272-695ECDE35264}"/>
    <cellStyle name="Entrada 2 2 2 3 7 2" xfId="20037" xr:uid="{876113E7-16E4-4313-9A01-2753B50B508A}"/>
    <cellStyle name="Entrada 2 2 2 3 7 3" xfId="37059" xr:uid="{7CDCB237-CA4A-4AAC-9583-CE06B10F00BD}"/>
    <cellStyle name="Entrada 2 2 2 3 8" xfId="3088" xr:uid="{C03AAD07-83BF-43A1-80C9-2E6C7D3A78B9}"/>
    <cellStyle name="Entrada 2 2 2 3 8 2" xfId="20343" xr:uid="{69DAA56C-0534-439F-8F1F-F0A7CBBBE343}"/>
    <cellStyle name="Entrada 2 2 2 3 8 3" xfId="37365" xr:uid="{108F6B2F-C262-44FC-A930-BB1A18C29888}"/>
    <cellStyle name="Entrada 2 2 2 3 9" xfId="3398" xr:uid="{0C3B7861-D192-437C-BE6C-543F4E30DF4C}"/>
    <cellStyle name="Entrada 2 2 2 3 9 2" xfId="20653" xr:uid="{41A3B548-9363-4134-8249-56E9A31E72EA}"/>
    <cellStyle name="Entrada 2 2 2 3 9 3" xfId="37675" xr:uid="{19DD6E71-CCAD-4CCA-B054-073A0128C22D}"/>
    <cellStyle name="Entrada 2 2 2 30" xfId="8147" xr:uid="{AF51368B-CBFE-4A61-8392-59D23E0701C8}"/>
    <cellStyle name="Entrada 2 2 2 30 2" xfId="25402" xr:uid="{4B28B40C-CA72-464D-8609-7EFC755EDD5C}"/>
    <cellStyle name="Entrada 2 2 2 30 3" xfId="42424" xr:uid="{05E6CC70-0B2E-4F43-8CBC-E5E6ABE7DB0E}"/>
    <cellStyle name="Entrada 2 2 2 31" xfId="7703" xr:uid="{850085AA-8E95-4DBD-BEA9-10BEAE8D936D}"/>
    <cellStyle name="Entrada 2 2 2 31 2" xfId="24958" xr:uid="{5271A1C2-1777-46E3-A9E0-36703E66681A}"/>
    <cellStyle name="Entrada 2 2 2 31 3" xfId="41980" xr:uid="{A7971199-AE77-45FA-9746-F4C410ECE4D6}"/>
    <cellStyle name="Entrada 2 2 2 32" xfId="9288" xr:uid="{2EC60B36-9E85-46BA-BE50-CDCFCC8F8378}"/>
    <cellStyle name="Entrada 2 2 2 32 2" xfId="26543" xr:uid="{36A0F1FA-22B7-4982-A972-F4168C1B0008}"/>
    <cellStyle name="Entrada 2 2 2 32 3" xfId="43565" xr:uid="{C59DF6DE-299E-4C2C-B2AA-239262FDB18D}"/>
    <cellStyle name="Entrada 2 2 2 33" xfId="8623" xr:uid="{97022EBE-7745-42E6-9E46-A771F0E733F8}"/>
    <cellStyle name="Entrada 2 2 2 33 2" xfId="25878" xr:uid="{0EFFAC25-7DE4-4434-B7A6-3DE881DD1B50}"/>
    <cellStyle name="Entrada 2 2 2 33 3" xfId="42900" xr:uid="{CADE8D15-6588-46CE-AA59-D552C42AF43A}"/>
    <cellStyle name="Entrada 2 2 2 34" xfId="9389" xr:uid="{60075803-F546-49A2-8A90-AA0178FFE84A}"/>
    <cellStyle name="Entrada 2 2 2 34 2" xfId="26644" xr:uid="{44353714-6785-40FF-BD5F-D318E799BB0B}"/>
    <cellStyle name="Entrada 2 2 2 34 3" xfId="43666" xr:uid="{44379448-DF58-45DC-A050-BC66D40C8734}"/>
    <cellStyle name="Entrada 2 2 2 35" xfId="9256" xr:uid="{A5B935F0-13D1-44B7-941C-8BCC2DCF9A41}"/>
    <cellStyle name="Entrada 2 2 2 35 2" xfId="26511" xr:uid="{718AE95E-F1AE-4657-9D95-9179D778224A}"/>
    <cellStyle name="Entrada 2 2 2 35 3" xfId="43533" xr:uid="{ED06DBD2-E489-4CB8-A77F-6C636C473ED8}"/>
    <cellStyle name="Entrada 2 2 2 36" xfId="9148" xr:uid="{7755CD9B-D71E-482B-819A-CC2636D2DD09}"/>
    <cellStyle name="Entrada 2 2 2 36 2" xfId="26403" xr:uid="{959FADD8-3AA5-467B-8B44-38392292A98F}"/>
    <cellStyle name="Entrada 2 2 2 36 3" xfId="43425" xr:uid="{324B7A67-8119-4C63-A9A4-8EC08CD7E76E}"/>
    <cellStyle name="Entrada 2 2 2 37" xfId="10155" xr:uid="{E9CAF82C-CB49-493C-B8B8-94C6B8565247}"/>
    <cellStyle name="Entrada 2 2 2 37 2" xfId="27410" xr:uid="{CDE8BB3F-7A50-464B-A1EE-0A4E817E8D55}"/>
    <cellStyle name="Entrada 2 2 2 37 3" xfId="44432" xr:uid="{2129B6FC-44A6-4F8F-BCB4-0868DA6774BC}"/>
    <cellStyle name="Entrada 2 2 2 38" xfId="8624" xr:uid="{76CA0951-67C4-401F-8B26-4F3B68FB2DFB}"/>
    <cellStyle name="Entrada 2 2 2 38 2" xfId="25879" xr:uid="{4021577B-EE62-44F2-A092-D12AFCDA6B80}"/>
    <cellStyle name="Entrada 2 2 2 38 3" xfId="42901" xr:uid="{2DA025C8-5437-4878-95E7-0B798C1B5B5C}"/>
    <cellStyle name="Entrada 2 2 2 39" xfId="9559" xr:uid="{2E34F6EB-5487-4244-ABDC-59C5ED20E485}"/>
    <cellStyle name="Entrada 2 2 2 39 2" xfId="26814" xr:uid="{C46604A3-CEE3-4266-9A49-C5F29D502128}"/>
    <cellStyle name="Entrada 2 2 2 39 3" xfId="43836" xr:uid="{18A01B31-376D-44B3-9C54-4C1C770E926E}"/>
    <cellStyle name="Entrada 2 2 2 4" xfId="786" xr:uid="{383E2258-7C09-433F-A030-5779FF29611F}"/>
    <cellStyle name="Entrada 2 2 2 4 10" xfId="3748" xr:uid="{BE7B1E73-DC6A-4F27-B2BF-8ED831EF4AD7}"/>
    <cellStyle name="Entrada 2 2 2 4 10 2" xfId="21003" xr:uid="{24323F3C-77F6-4E21-A44D-FCC95E75A5B2}"/>
    <cellStyle name="Entrada 2 2 2 4 10 3" xfId="38025" xr:uid="{A5C1C134-E772-4AEF-8E43-A50F111B60CB}"/>
    <cellStyle name="Entrada 2 2 2 4 11" xfId="4055" xr:uid="{990FC200-C741-4696-8171-B654E7397D62}"/>
    <cellStyle name="Entrada 2 2 2 4 11 2" xfId="21310" xr:uid="{42BCC009-6364-45CD-ACA3-F0B76F393FD9}"/>
    <cellStyle name="Entrada 2 2 2 4 11 3" xfId="38332" xr:uid="{BAB90A3C-2137-4C2D-AED0-79347B37A0E2}"/>
    <cellStyle name="Entrada 2 2 2 4 12" xfId="4356" xr:uid="{70AD4311-4BB4-41CD-85FB-1B0023DF0F9F}"/>
    <cellStyle name="Entrada 2 2 2 4 12 2" xfId="21611" xr:uid="{3A909981-011B-4F5F-908C-7BC0375AA907}"/>
    <cellStyle name="Entrada 2 2 2 4 12 3" xfId="38633" xr:uid="{DAD37D28-A7A7-4C23-A1A1-D38699C1F585}"/>
    <cellStyle name="Entrada 2 2 2 4 13" xfId="4654" xr:uid="{654CCE71-D0E0-4DA9-BDFF-49171A64A5B3}"/>
    <cellStyle name="Entrada 2 2 2 4 13 2" xfId="21909" xr:uid="{7D13611F-4521-4631-AE1D-A4090E0F8EB3}"/>
    <cellStyle name="Entrada 2 2 2 4 13 3" xfId="38931" xr:uid="{EEF6415B-710E-47BF-A7DD-EC3FDFB7412F}"/>
    <cellStyle name="Entrada 2 2 2 4 14" xfId="4953" xr:uid="{CBCE49C9-97F5-4AD1-9A79-D00F43076431}"/>
    <cellStyle name="Entrada 2 2 2 4 14 2" xfId="22208" xr:uid="{C068432C-8B3A-4559-A849-7756BDC4EB5F}"/>
    <cellStyle name="Entrada 2 2 2 4 14 3" xfId="39230" xr:uid="{24FAF2D9-28CC-45BF-8DCE-13CA277281A1}"/>
    <cellStyle name="Entrada 2 2 2 4 15" xfId="5235" xr:uid="{1C68E07D-464E-4FC4-91AE-CDA692990AAD}"/>
    <cellStyle name="Entrada 2 2 2 4 15 2" xfId="22490" xr:uid="{C4535BE1-E312-4AB9-938D-FF1D523A4FF1}"/>
    <cellStyle name="Entrada 2 2 2 4 15 3" xfId="39512" xr:uid="{280800CD-793F-4DDC-A53C-ED944D6A4A2F}"/>
    <cellStyle name="Entrada 2 2 2 4 16" xfId="5622" xr:uid="{DE8E0DA5-7410-46CB-B323-F2A7A048F1CE}"/>
    <cellStyle name="Entrada 2 2 2 4 16 2" xfId="22877" xr:uid="{16C030F7-E654-40BD-8B22-DD46CFD515C2}"/>
    <cellStyle name="Entrada 2 2 2 4 16 3" xfId="39899" xr:uid="{528935F3-8CBD-4431-B349-136D9F033332}"/>
    <cellStyle name="Entrada 2 2 2 4 17" xfId="5821" xr:uid="{A6F9DCAC-EF25-4675-B720-8307078DC308}"/>
    <cellStyle name="Entrada 2 2 2 4 17 2" xfId="23076" xr:uid="{B99B3F15-7788-49A8-A1C7-1BFCAC7A8638}"/>
    <cellStyle name="Entrada 2 2 2 4 17 3" xfId="40098" xr:uid="{D788E918-7751-451B-832C-96D86486BC2C}"/>
    <cellStyle name="Entrada 2 2 2 4 18" xfId="6253" xr:uid="{D8B46904-6EBC-4BF2-BCC3-8A489A623D77}"/>
    <cellStyle name="Entrada 2 2 2 4 18 2" xfId="23508" xr:uid="{96352A7E-E1DB-4463-9347-6FDB3BC833D9}"/>
    <cellStyle name="Entrada 2 2 2 4 18 3" xfId="40530" xr:uid="{CB313662-87AB-4B0D-AA3B-519073633573}"/>
    <cellStyle name="Entrada 2 2 2 4 19" xfId="6568" xr:uid="{8B1AA40E-F222-4695-8306-8151222A4DFF}"/>
    <cellStyle name="Entrada 2 2 2 4 19 2" xfId="23823" xr:uid="{27A0790C-CF98-42C5-80E7-DE76721D796C}"/>
    <cellStyle name="Entrada 2 2 2 4 19 3" xfId="40845" xr:uid="{7BC10FB0-1FF8-49C5-8D97-144385FED8F4}"/>
    <cellStyle name="Entrada 2 2 2 4 2" xfId="1235" xr:uid="{223E97F0-5C46-4E6E-A340-DB3F4EA1B580}"/>
    <cellStyle name="Entrada 2 2 2 4 2 2" xfId="18490" xr:uid="{21C9F005-E581-48D4-8F37-808BC76593C6}"/>
    <cellStyle name="Entrada 2 2 2 4 2 3" xfId="35512" xr:uid="{27D764A1-B5A5-411A-91D4-1828AB0E8ABE}"/>
    <cellStyle name="Entrada 2 2 2 4 20" xfId="6883" xr:uid="{4D7CEE38-6ABA-4416-BE2B-DE0B2B576536}"/>
    <cellStyle name="Entrada 2 2 2 4 20 2" xfId="24138" xr:uid="{03C754E7-AB4F-4693-98C9-3314A821CBC4}"/>
    <cellStyle name="Entrada 2 2 2 4 20 3" xfId="41160" xr:uid="{D22ECDAF-582F-4B38-BBFF-71EC3466ACF2}"/>
    <cellStyle name="Entrada 2 2 2 4 21" xfId="7194" xr:uid="{6BE771B0-7352-4771-88DF-F20C28A6158A}"/>
    <cellStyle name="Entrada 2 2 2 4 21 2" xfId="24449" xr:uid="{5A970F59-31DD-43BC-9137-CFF9AB8C0786}"/>
    <cellStyle name="Entrada 2 2 2 4 21 3" xfId="41471" xr:uid="{C9252109-B5E0-41F2-B091-AC65D401405C}"/>
    <cellStyle name="Entrada 2 2 2 4 22" xfId="7504" xr:uid="{2FD859AA-FE47-4A0B-A88B-7843934DD466}"/>
    <cellStyle name="Entrada 2 2 2 4 22 2" xfId="24759" xr:uid="{CBCE1A1A-7BBA-4C80-806F-31E50BB657C2}"/>
    <cellStyle name="Entrada 2 2 2 4 22 3" xfId="41781" xr:uid="{693FAB09-E25B-4DBB-B122-C258E7F824F2}"/>
    <cellStyle name="Entrada 2 2 2 4 23" xfId="7814" xr:uid="{5778E9FB-613A-4B03-9260-010B55BF84BA}"/>
    <cellStyle name="Entrada 2 2 2 4 23 2" xfId="25069" xr:uid="{B4C8A064-DD31-473D-AFBF-D1C19FDFA064}"/>
    <cellStyle name="Entrada 2 2 2 4 23 3" xfId="42091" xr:uid="{17211673-924C-4D17-A428-4DB9DB34AD03}"/>
    <cellStyle name="Entrada 2 2 2 4 24" xfId="8124" xr:uid="{B02BFA33-1CC9-42FA-A02D-EFBEDE1179F0}"/>
    <cellStyle name="Entrada 2 2 2 4 24 2" xfId="25379" xr:uid="{1E3DF0DB-3B4B-40AF-A57C-9AC2B6CC75E0}"/>
    <cellStyle name="Entrada 2 2 2 4 24 3" xfId="42401" xr:uid="{C0070B95-EA5E-45F5-91C8-F3A7109A4DCE}"/>
    <cellStyle name="Entrada 2 2 2 4 25" xfId="8437" xr:uid="{FE4F93B1-5CE4-45D4-9585-38396649A767}"/>
    <cellStyle name="Entrada 2 2 2 4 25 2" xfId="25692" xr:uid="{4DE059AB-87EE-407B-9D6E-2275F727AC38}"/>
    <cellStyle name="Entrada 2 2 2 4 25 3" xfId="42714" xr:uid="{D42F4A13-990C-4B28-A831-9158CEB776E8}"/>
    <cellStyle name="Entrada 2 2 2 4 26" xfId="8745" xr:uid="{465177AB-C290-4ABC-B908-73E1EF569709}"/>
    <cellStyle name="Entrada 2 2 2 4 26 2" xfId="26000" xr:uid="{C9FE06FA-6DC4-4F27-A5F4-5462F7127A8D}"/>
    <cellStyle name="Entrada 2 2 2 4 26 3" xfId="43022" xr:uid="{99A2BA8C-70A9-4C75-8494-742285635929}"/>
    <cellStyle name="Entrada 2 2 2 4 27" xfId="9055" xr:uid="{B4449EE0-337F-4092-81E9-21872D4BCF6A}"/>
    <cellStyle name="Entrada 2 2 2 4 27 2" xfId="26310" xr:uid="{FCBEB516-F8A6-4AB8-A746-2B86DBD97C0D}"/>
    <cellStyle name="Entrada 2 2 2 4 27 3" xfId="43332" xr:uid="{629B748E-FC2E-4856-99B4-5A963A00AA39}"/>
    <cellStyle name="Entrada 2 2 2 4 28" xfId="7603" xr:uid="{77F3BAB8-6F56-418A-B4E7-DA494728D49D}"/>
    <cellStyle name="Entrada 2 2 2 4 28 2" xfId="24858" xr:uid="{1EE92B27-F7AA-41EF-B270-F5AC4A09478B}"/>
    <cellStyle name="Entrada 2 2 2 4 28 3" xfId="41880" xr:uid="{4A68F7CC-4231-43AA-A78F-B3A70B6BAC2C}"/>
    <cellStyle name="Entrada 2 2 2 4 29" xfId="9677" xr:uid="{96A153E9-A7C3-477A-A411-4922A8AB0572}"/>
    <cellStyle name="Entrada 2 2 2 4 29 2" xfId="26932" xr:uid="{8C867BE2-3377-4D4C-B2AA-E41E98B485B0}"/>
    <cellStyle name="Entrada 2 2 2 4 29 3" xfId="43954" xr:uid="{B7ED3C63-BD7E-4569-9D6D-667C19818437}"/>
    <cellStyle name="Entrada 2 2 2 4 3" xfId="1526" xr:uid="{C8FE93FC-EDDB-490E-B296-08B3CEC80870}"/>
    <cellStyle name="Entrada 2 2 2 4 3 2" xfId="18781" xr:uid="{31D295E5-1D97-43FC-9107-E3C300092E60}"/>
    <cellStyle name="Entrada 2 2 2 4 3 3" xfId="35803" xr:uid="{1D64398B-9579-4BB9-8FD9-8263CE5339EF}"/>
    <cellStyle name="Entrada 2 2 2 4 30" xfId="9972" xr:uid="{E3C8453E-36BE-456D-8453-4847302FBF15}"/>
    <cellStyle name="Entrada 2 2 2 4 30 2" xfId="27227" xr:uid="{F7413266-88E6-4619-B23E-8FE59A121BBE}"/>
    <cellStyle name="Entrada 2 2 2 4 30 3" xfId="44249" xr:uid="{C3966804-233C-4495-98D8-F3847A284F32}"/>
    <cellStyle name="Entrada 2 2 2 4 31" xfId="10272" xr:uid="{0C65B2DF-6CC9-4999-8B39-64E8F2A060DB}"/>
    <cellStyle name="Entrada 2 2 2 4 31 2" xfId="27527" xr:uid="{8C2F2C6A-C716-4ECF-9357-E84A745CAF33}"/>
    <cellStyle name="Entrada 2 2 2 4 31 3" xfId="44549" xr:uid="{36E08BE4-4981-4680-B105-88F6101FFFCF}"/>
    <cellStyle name="Entrada 2 2 2 4 32" xfId="10560" xr:uid="{01A70AE6-DF2B-47CF-87D7-AEC394B1814C}"/>
    <cellStyle name="Entrada 2 2 2 4 32 2" xfId="27815" xr:uid="{13A54B26-4DD6-463B-8200-1099E327FB72}"/>
    <cellStyle name="Entrada 2 2 2 4 32 3" xfId="44837" xr:uid="{995E034E-36E1-41A0-9273-60E61BEC89A0}"/>
    <cellStyle name="Entrada 2 2 2 4 33" xfId="10850" xr:uid="{5139494C-9029-443B-A287-3CD0ED3A4FEB}"/>
    <cellStyle name="Entrada 2 2 2 4 33 2" xfId="28105" xr:uid="{B98EA81F-BD24-46D1-B922-FB11A9942667}"/>
    <cellStyle name="Entrada 2 2 2 4 33 3" xfId="45127" xr:uid="{0A33473A-FAB8-47C2-B70D-84C0EE1FB14F}"/>
    <cellStyle name="Entrada 2 2 2 4 34" xfId="11124" xr:uid="{917FF80F-1556-4D68-823C-5900A62B1CA9}"/>
    <cellStyle name="Entrada 2 2 2 4 34 2" xfId="28379" xr:uid="{5AFBF99E-407D-4083-9E0F-4946C8D625F6}"/>
    <cellStyle name="Entrada 2 2 2 4 34 3" xfId="45401" xr:uid="{F6CA2EDC-E093-43E0-8AE0-ACB601EA0B58}"/>
    <cellStyle name="Entrada 2 2 2 4 35" xfId="11381" xr:uid="{B0AED3C7-1E1B-42C5-B3AC-398F65834A96}"/>
    <cellStyle name="Entrada 2 2 2 4 35 2" xfId="28636" xr:uid="{D8AE1E62-3D65-4AE3-928C-938E58E12FA5}"/>
    <cellStyle name="Entrada 2 2 2 4 35 3" xfId="45658" xr:uid="{5E5028AD-CEB2-4537-ABC3-4895F74F3733}"/>
    <cellStyle name="Entrada 2 2 2 4 36" xfId="11618" xr:uid="{D78F143B-F114-4E5D-BEC9-67E52DB9CC88}"/>
    <cellStyle name="Entrada 2 2 2 4 36 2" xfId="28873" xr:uid="{B7019A83-F15E-455B-93BE-F0AFB3719DB5}"/>
    <cellStyle name="Entrada 2 2 2 4 36 3" xfId="45895" xr:uid="{15C88880-6D61-4C84-94EF-E1AA2A5591D1}"/>
    <cellStyle name="Entrada 2 2 2 4 37" xfId="12181" xr:uid="{6A305F9C-A440-41CB-9AC1-9C623BE6A44D}"/>
    <cellStyle name="Entrada 2 2 2 4 37 2" xfId="29436" xr:uid="{0B246DD8-6B2D-4CC2-AEB5-D27C9ECF21EE}"/>
    <cellStyle name="Entrada 2 2 2 4 37 3" xfId="46306" xr:uid="{B60EFF3F-123B-4D78-9DC2-A6859A8B4908}"/>
    <cellStyle name="Entrada 2 2 2 4 38" xfId="12648" xr:uid="{8351A29B-0CD5-465B-A2D5-12D7DABA09C0}"/>
    <cellStyle name="Entrada 2 2 2 4 38 2" xfId="29903" xr:uid="{F24417C9-1600-4AC7-9721-F2FEBCA2AC5E}"/>
    <cellStyle name="Entrada 2 2 2 4 38 3" xfId="46773" xr:uid="{F4D38A07-472E-4737-B6C0-D812E24A610D}"/>
    <cellStyle name="Entrada 2 2 2 4 39" xfId="12958" xr:uid="{C4A10F43-6B40-4E50-BB44-EB419A1387B4}"/>
    <cellStyle name="Entrada 2 2 2 4 39 2" xfId="30213" xr:uid="{ABE52AC1-064D-4223-A1FB-072E1D8D51FC}"/>
    <cellStyle name="Entrada 2 2 2 4 39 3" xfId="47083" xr:uid="{65DB532E-8039-4BBD-8379-BB7C6EBA6497}"/>
    <cellStyle name="Entrada 2 2 2 4 4" xfId="1892" xr:uid="{3BCE67DD-3BC2-4562-A2F9-7E1C307075F1}"/>
    <cellStyle name="Entrada 2 2 2 4 4 2" xfId="19147" xr:uid="{2F4DE8AE-E99D-4BBA-8488-DC5A6F3BD22A}"/>
    <cellStyle name="Entrada 2 2 2 4 4 3" xfId="36169" xr:uid="{7D9464E2-B719-4DFA-9EA2-897F20EEC053}"/>
    <cellStyle name="Entrada 2 2 2 4 40" xfId="13172" xr:uid="{CE408CD8-A322-4234-B83D-3BE1FF337282}"/>
    <cellStyle name="Entrada 2 2 2 4 40 2" xfId="30427" xr:uid="{B3828A51-B471-4FFC-8BDC-C5EB0D86CFBC}"/>
    <cellStyle name="Entrada 2 2 2 4 40 3" xfId="47297" xr:uid="{CA22CF18-7E93-4B55-981D-90DC62B90BB2}"/>
    <cellStyle name="Entrada 2 2 2 4 41" xfId="12452" xr:uid="{45AFECDA-D6DD-4BD7-BED1-1113936ADE6F}"/>
    <cellStyle name="Entrada 2 2 2 4 41 2" xfId="29707" xr:uid="{CC64484E-F4E0-4129-A455-F38BAFE0415A}"/>
    <cellStyle name="Entrada 2 2 2 4 41 3" xfId="46577" xr:uid="{F71D7D58-FE38-4139-9141-19FBEE25EC45}"/>
    <cellStyle name="Entrada 2 2 2 4 42" xfId="13898" xr:uid="{C01BC4C5-41BC-4275-88D7-DAB2F9A8ECBF}"/>
    <cellStyle name="Entrada 2 2 2 4 42 2" xfId="31153" xr:uid="{69089841-2B4B-41C1-AD38-08629DA117DC}"/>
    <cellStyle name="Entrada 2 2 2 4 42 3" xfId="48023" xr:uid="{C6570658-6429-4034-A34F-BAE5B7973589}"/>
    <cellStyle name="Entrada 2 2 2 4 43" xfId="14208" xr:uid="{08969965-3B6A-4C94-8C1D-F3F667302882}"/>
    <cellStyle name="Entrada 2 2 2 4 43 2" xfId="31463" xr:uid="{9E9CDF5D-33E6-4B65-9DB2-41263F7AB63D}"/>
    <cellStyle name="Entrada 2 2 2 4 43 3" xfId="48333" xr:uid="{5EDADFF2-DAAE-42E3-B977-24F26CD94570}"/>
    <cellStyle name="Entrada 2 2 2 4 44" xfId="14095" xr:uid="{571026A3-36A6-46C3-B539-4D7613361752}"/>
    <cellStyle name="Entrada 2 2 2 4 44 2" xfId="31350" xr:uid="{631778D4-1DC9-4AF8-A772-A35F36743F1A}"/>
    <cellStyle name="Entrada 2 2 2 4 44 3" xfId="48220" xr:uid="{F6460144-EF30-4ED0-918E-ACE00771C183}"/>
    <cellStyle name="Entrada 2 2 2 4 45" xfId="14836" xr:uid="{13E1F407-3EE4-4716-A4E1-1A69CAD29BCF}"/>
    <cellStyle name="Entrada 2 2 2 4 45 2" xfId="32091" xr:uid="{68723FDD-01FB-447D-B0ED-AD98AB570035}"/>
    <cellStyle name="Entrada 2 2 2 4 45 3" xfId="48961" xr:uid="{AD03F510-21D1-479D-BD50-2CB1A7CAD589}"/>
    <cellStyle name="Entrada 2 2 2 4 46" xfId="15098" xr:uid="{6D793F32-FD3C-4CEC-B013-AC5608ABABBF}"/>
    <cellStyle name="Entrada 2 2 2 4 46 2" xfId="32353" xr:uid="{406C50C2-314E-4A3A-98CD-9A0D930C7698}"/>
    <cellStyle name="Entrada 2 2 2 4 46 3" xfId="49223" xr:uid="{8164F8F5-8480-41D6-9566-60F422D380F0}"/>
    <cellStyle name="Entrada 2 2 2 4 47" xfId="15407" xr:uid="{3C1F5CBC-2396-4276-80C5-7E1EDB5D853B}"/>
    <cellStyle name="Entrada 2 2 2 4 47 2" xfId="32662" xr:uid="{8BEBEE70-67E2-475B-A467-3BCE04FEFA2F}"/>
    <cellStyle name="Entrada 2 2 2 4 47 3" xfId="49532" xr:uid="{D2932E22-185C-42D6-AEC8-6337A4A3D48E}"/>
    <cellStyle name="Entrada 2 2 2 4 48" xfId="15712" xr:uid="{61F9ED47-64B9-4B0C-9C42-C22DCE83ADF7}"/>
    <cellStyle name="Entrada 2 2 2 4 48 2" xfId="32967" xr:uid="{6574B662-5300-432D-9E6B-B4D2BCC74D40}"/>
    <cellStyle name="Entrada 2 2 2 4 48 3" xfId="49837" xr:uid="{ED7FB4E9-7041-4259-8061-670133E89394}"/>
    <cellStyle name="Entrada 2 2 2 4 49" xfId="16008" xr:uid="{FAF11E28-BD42-4869-B01F-1BAC32470BDA}"/>
    <cellStyle name="Entrada 2 2 2 4 49 2" xfId="33263" xr:uid="{015B8A5D-BE5A-4CFB-8495-C80BF5A865DC}"/>
    <cellStyle name="Entrada 2 2 2 4 49 3" xfId="50133" xr:uid="{6F86F028-4552-42D6-86C7-C03EC5AE782F}"/>
    <cellStyle name="Entrada 2 2 2 4 5" xfId="2205" xr:uid="{A2BF7BC6-5FD1-42F5-8CD5-31974594B5CE}"/>
    <cellStyle name="Entrada 2 2 2 4 5 2" xfId="19460" xr:uid="{4E27F5AA-9B82-4671-B929-8CCAFFA2D002}"/>
    <cellStyle name="Entrada 2 2 2 4 5 3" xfId="36482" xr:uid="{85574EC0-158F-4178-87F4-A4F7DDAF167B}"/>
    <cellStyle name="Entrada 2 2 2 4 50" xfId="16300" xr:uid="{B5108035-67E8-4EE8-9ED5-57E7B04DE999}"/>
    <cellStyle name="Entrada 2 2 2 4 50 2" xfId="33555" xr:uid="{140FAA9A-BEE5-412D-B592-30AE4BCD43EF}"/>
    <cellStyle name="Entrada 2 2 2 4 50 3" xfId="50425" xr:uid="{4F146BB7-9559-4D84-8C7E-A76A69A64525}"/>
    <cellStyle name="Entrada 2 2 2 4 51" xfId="16578" xr:uid="{6F2F594A-205C-4769-8709-23EF827876C4}"/>
    <cellStyle name="Entrada 2 2 2 4 51 2" xfId="33833" xr:uid="{EAAF7D7A-BD35-4681-8418-A19D2316346A}"/>
    <cellStyle name="Entrada 2 2 2 4 51 3" xfId="50703" xr:uid="{587BBA87-0AE7-4909-B3A0-3FDB1D29805C}"/>
    <cellStyle name="Entrada 2 2 2 4 52" xfId="16846" xr:uid="{EBD78A98-690F-4039-9043-1A136DA685FA}"/>
    <cellStyle name="Entrada 2 2 2 4 52 2" xfId="34101" xr:uid="{D848F243-C0D6-4F1B-99F4-4F46A7FF3A06}"/>
    <cellStyle name="Entrada 2 2 2 4 52 3" xfId="50971" xr:uid="{7E7C922D-EF65-4B54-8C85-FE2B0723438D}"/>
    <cellStyle name="Entrada 2 2 2 4 53" xfId="17098" xr:uid="{F7509B66-876F-406A-A5EC-54D23791B130}"/>
    <cellStyle name="Entrada 2 2 2 4 53 2" xfId="34353" xr:uid="{6969CDA9-866D-494D-8228-CE565FD74CBC}"/>
    <cellStyle name="Entrada 2 2 2 4 53 3" xfId="51223" xr:uid="{36E39BE8-77CE-4DA5-8E81-3DA560D03D75}"/>
    <cellStyle name="Entrada 2 2 2 4 54" xfId="17335" xr:uid="{23DD9181-70F3-4364-8267-DAE95F148D8B}"/>
    <cellStyle name="Entrada 2 2 2 4 54 2" xfId="34590" xr:uid="{53FFDFEA-9D3D-4C1F-8D1C-2237A705B32B}"/>
    <cellStyle name="Entrada 2 2 2 4 54 3" xfId="51460" xr:uid="{E3C20F0F-3C7C-4A3C-B753-7DF85E8BD758}"/>
    <cellStyle name="Entrada 2 2 2 4 55" xfId="18041" xr:uid="{DAF54024-680C-4EF4-A974-87C932F51496}"/>
    <cellStyle name="Entrada 2 2 2 4 56" xfId="35063" xr:uid="{58E10059-A0FE-4566-8B6C-244B31035CAD}"/>
    <cellStyle name="Entrada 2 2 2 4 6" xfId="2515" xr:uid="{836E78DD-F7A2-4315-B238-80EDFDD7A094}"/>
    <cellStyle name="Entrada 2 2 2 4 6 2" xfId="19770" xr:uid="{4F7F5217-1AA3-4286-8CA9-C967754A44DB}"/>
    <cellStyle name="Entrada 2 2 2 4 6 3" xfId="36792" xr:uid="{123B7FFD-8654-4DC6-B761-6CB2C7307F64}"/>
    <cellStyle name="Entrada 2 2 2 4 7" xfId="2824" xr:uid="{B5BF63B1-304A-46F7-BBFD-644F31F1E5D2}"/>
    <cellStyle name="Entrada 2 2 2 4 7 2" xfId="20079" xr:uid="{DA7CADB5-92F9-4DE7-9EFF-C95850E938F8}"/>
    <cellStyle name="Entrada 2 2 2 4 7 3" xfId="37101" xr:uid="{E4A30F6B-151B-4DE9-BFBA-F02645F493AD}"/>
    <cellStyle name="Entrada 2 2 2 4 8" xfId="3130" xr:uid="{84263891-9F42-4C2D-BB9C-4838082090A8}"/>
    <cellStyle name="Entrada 2 2 2 4 8 2" xfId="20385" xr:uid="{65271A92-B080-46D7-9749-34DB2209B7D9}"/>
    <cellStyle name="Entrada 2 2 2 4 8 3" xfId="37407" xr:uid="{6192D1AA-8197-43CA-83E0-CBF9712E4BE8}"/>
    <cellStyle name="Entrada 2 2 2 4 9" xfId="3440" xr:uid="{927F7A8B-7AA3-445B-BF7A-CAD3D1D610D3}"/>
    <cellStyle name="Entrada 2 2 2 4 9 2" xfId="20695" xr:uid="{A0DEEAE2-CC92-4B77-B421-30D5639000E7}"/>
    <cellStyle name="Entrada 2 2 2 4 9 3" xfId="37717" xr:uid="{0619B92B-3A29-4272-8529-34E96B1B7A56}"/>
    <cellStyle name="Entrada 2 2 2 40" xfId="10379" xr:uid="{91FCDBD6-FB21-4388-9FDE-5644A42928FE}"/>
    <cellStyle name="Entrada 2 2 2 40 2" xfId="27634" xr:uid="{5543BB9C-AB40-4D51-BA7D-B55199267DE5}"/>
    <cellStyle name="Entrada 2 2 2 40 3" xfId="44656" xr:uid="{EE6CBAAD-676F-4F0A-BBE4-7B702BCAB093}"/>
    <cellStyle name="Entrada 2 2 2 41" xfId="11854" xr:uid="{AA1E8545-55F9-476C-8680-0185FD5599B6}"/>
    <cellStyle name="Entrada 2 2 2 41 2" xfId="29109" xr:uid="{CC98C65D-EA64-4B14-BDEB-EE81BB61ECCD}"/>
    <cellStyle name="Entrada 2 2 2 41 3" xfId="46071" xr:uid="{1C934419-4AAF-4AC8-B9C5-13393EBA8F48}"/>
    <cellStyle name="Entrada 2 2 2 42" xfId="12321" xr:uid="{9C724704-C290-452A-8197-0DE3D28700BA}"/>
    <cellStyle name="Entrada 2 2 2 42 2" xfId="29576" xr:uid="{FB0A559C-51F5-4B13-9CD7-CEBD69B7F8BE}"/>
    <cellStyle name="Entrada 2 2 2 42 3" xfId="46446" xr:uid="{F39AB9E6-BF29-41E5-997F-EF4CF4F129D7}"/>
    <cellStyle name="Entrada 2 2 2 43" xfId="12358" xr:uid="{C98AD796-330C-46EA-9691-FB5980F6964B}"/>
    <cellStyle name="Entrada 2 2 2 43 2" xfId="29613" xr:uid="{6FBB5EA2-5291-4C85-ADF9-E390994D2FBD}"/>
    <cellStyle name="Entrada 2 2 2 43 3" xfId="46483" xr:uid="{C2780409-BA18-4114-809B-19282DF30356}"/>
    <cellStyle name="Entrada 2 2 2 44" xfId="13018" xr:uid="{C98F721D-4256-4612-9A96-CB6E707E82DA}"/>
    <cellStyle name="Entrada 2 2 2 44 2" xfId="30273" xr:uid="{7B589E34-3EFA-4143-8849-E5C4D41CA277}"/>
    <cellStyle name="Entrada 2 2 2 44 3" xfId="47143" xr:uid="{6A0A5EBE-0E81-4D87-BC99-0778F2600EB4}"/>
    <cellStyle name="Entrada 2 2 2 45" xfId="13506" xr:uid="{D3D7C30D-1979-494F-BF84-BE7AA6B45434}"/>
    <cellStyle name="Entrada 2 2 2 45 2" xfId="30761" xr:uid="{9C832244-2ECE-4A30-93B8-324C19ACF7EC}"/>
    <cellStyle name="Entrada 2 2 2 45 3" xfId="47631" xr:uid="{61BBBB78-9BBE-404C-97B3-EDDF9A13C6A5}"/>
    <cellStyle name="Entrada 2 2 2 46" xfId="13594" xr:uid="{C4746F77-E312-4B44-A185-FA95318CA0F0}"/>
    <cellStyle name="Entrada 2 2 2 46 2" xfId="30849" xr:uid="{C2DD30AF-2395-434D-9DD0-9FFFD93615C4}"/>
    <cellStyle name="Entrada 2 2 2 46 3" xfId="47719" xr:uid="{A5970038-D154-47E2-B71F-B382C231E164}"/>
    <cellStyle name="Entrada 2 2 2 47" xfId="13210" xr:uid="{3D3BC977-B655-4A9B-8871-686F2416DEE6}"/>
    <cellStyle name="Entrada 2 2 2 47 2" xfId="30465" xr:uid="{C8ECC66E-7521-48E7-A030-05285073ED28}"/>
    <cellStyle name="Entrada 2 2 2 47 3" xfId="47335" xr:uid="{536F5C33-07E4-4607-A205-DCF365FDFF9E}"/>
    <cellStyle name="Entrada 2 2 2 48" xfId="14439" xr:uid="{6A19463E-2088-4414-8C4F-9BF62B0E7DF1}"/>
    <cellStyle name="Entrada 2 2 2 48 2" xfId="31694" xr:uid="{6291DF05-D32A-48B9-8A46-6413D09F36DA}"/>
    <cellStyle name="Entrada 2 2 2 48 3" xfId="48564" xr:uid="{F4D87B46-A492-4CBD-871E-49DB87AE2DFD}"/>
    <cellStyle name="Entrada 2 2 2 49" xfId="14241" xr:uid="{D5A9E9EF-6E8F-4DAD-8AB4-2D7EA8DFC81F}"/>
    <cellStyle name="Entrada 2 2 2 49 2" xfId="31496" xr:uid="{2BB30C44-F0DA-43CC-B405-5D6DC0A4A0A6}"/>
    <cellStyle name="Entrada 2 2 2 49 3" xfId="48366" xr:uid="{75F5AE74-ABEA-4F32-81F3-8A2B9BC3BD0C}"/>
    <cellStyle name="Entrada 2 2 2 5" xfId="459" xr:uid="{48E8F4F6-B7D0-4448-9FCB-5EF0709A8056}"/>
    <cellStyle name="Entrada 2 2 2 5 2" xfId="17714" xr:uid="{F0C2C529-2623-4B2A-9406-C1860EB25B23}"/>
    <cellStyle name="Entrada 2 2 2 5 3" xfId="34828" xr:uid="{14469FB1-2D32-4309-8EA6-665B8FC9A4DE}"/>
    <cellStyle name="Entrada 2 2 2 50" xfId="14702" xr:uid="{8BA95088-3788-47F7-B56C-AB96AF5B225E}"/>
    <cellStyle name="Entrada 2 2 2 50 2" xfId="31957" xr:uid="{C319A287-2C0D-4867-AC22-A5B1E5C65DF3}"/>
    <cellStyle name="Entrada 2 2 2 50 3" xfId="48827" xr:uid="{2A93AA50-9466-4652-A945-115F4E9ACCB8}"/>
    <cellStyle name="Entrada 2 2 2 51" xfId="14718" xr:uid="{DFD77878-FB4E-4D0B-9CBF-BB11EE94014B}"/>
    <cellStyle name="Entrada 2 2 2 51 2" xfId="31973" xr:uid="{CF691E96-F9C5-45A5-9EC3-FCF06835723C}"/>
    <cellStyle name="Entrada 2 2 2 51 3" xfId="48843" xr:uid="{0DF841F6-D14D-4839-8BC8-B1FFA46D0FF2}"/>
    <cellStyle name="Entrada 2 2 2 52" xfId="14704" xr:uid="{986421D0-94C8-454F-9ADE-E87BE9F1783F}"/>
    <cellStyle name="Entrada 2 2 2 52 2" xfId="31959" xr:uid="{91587CB4-7061-427C-A005-84D41E534756}"/>
    <cellStyle name="Entrada 2 2 2 52 3" xfId="48829" xr:uid="{400A2BCB-09A6-40F5-B754-15AD2E0C9BB7}"/>
    <cellStyle name="Entrada 2 2 2 53" xfId="14743" xr:uid="{3DDE3CC0-4C7E-4087-8507-022054AA02A5}"/>
    <cellStyle name="Entrada 2 2 2 53 2" xfId="31998" xr:uid="{88068160-37A7-492F-AC8B-456BB66C3407}"/>
    <cellStyle name="Entrada 2 2 2 53 3" xfId="48868" xr:uid="{6F9B27D8-9F3B-4204-999A-65F3F69B9461}"/>
    <cellStyle name="Entrada 2 2 2 54" xfId="14942" xr:uid="{096CC6BF-2B56-4F83-B054-087C9DB21716}"/>
    <cellStyle name="Entrada 2 2 2 54 2" xfId="32197" xr:uid="{6C44DD66-5C90-47F3-9719-047F39BFFD1E}"/>
    <cellStyle name="Entrada 2 2 2 54 3" xfId="49067" xr:uid="{7DE98F2C-F41B-46F9-BB97-7BAC7F086C51}"/>
    <cellStyle name="Entrada 2 2 2 55" xfId="14604" xr:uid="{EA9015F0-862F-425F-AFF5-256AA82A8133}"/>
    <cellStyle name="Entrada 2 2 2 55 2" xfId="31859" xr:uid="{8B72F54D-3EA1-471B-A928-C9E01C90A360}"/>
    <cellStyle name="Entrada 2 2 2 55 3" xfId="48729" xr:uid="{AFA66882-39E7-4300-B092-FD8B995DACE1}"/>
    <cellStyle name="Entrada 2 2 2 56" xfId="15601" xr:uid="{FB00BCFB-D295-44C6-A609-29E4BE15397C}"/>
    <cellStyle name="Entrada 2 2 2 56 2" xfId="32856" xr:uid="{48DB9A47-A3C6-41B9-8563-8508506493B6}"/>
    <cellStyle name="Entrada 2 2 2 56 3" xfId="49726" xr:uid="{4A408B94-CA7D-4B98-AA4F-BB9BA189F931}"/>
    <cellStyle name="Entrada 2 2 2 57" xfId="15897" xr:uid="{DA7D3AD7-BFD7-4E47-95D1-9F0EB0DE5B1A}"/>
    <cellStyle name="Entrada 2 2 2 57 2" xfId="33152" xr:uid="{A35C85CE-5061-4E7A-B1CB-8240A737BB34}"/>
    <cellStyle name="Entrada 2 2 2 57 3" xfId="50022" xr:uid="{A6FB049C-3B30-4DEC-908A-2F1606785BAC}"/>
    <cellStyle name="Entrada 2 2 2 58" xfId="16731" xr:uid="{D2A3D042-9771-434A-8C7E-E03F89020C91}"/>
    <cellStyle name="Entrada 2 2 2 58 2" xfId="33986" xr:uid="{7F14DF96-4B3D-440D-91AD-1DA01D5D4B8C}"/>
    <cellStyle name="Entrada 2 2 2 58 3" xfId="50856" xr:uid="{44F88ABF-C660-4A0D-A87B-8B0BC324725A}"/>
    <cellStyle name="Entrada 2 2 2 59" xfId="17476" xr:uid="{EF3F7508-A214-41BD-A3F5-9CCFDBC56497}"/>
    <cellStyle name="Entrada 2 2 2 6" xfId="919" xr:uid="{2DCE4D7B-55B5-4B35-8A7C-36D097A8BB41}"/>
    <cellStyle name="Entrada 2 2 2 6 2" xfId="18174" xr:uid="{3C27D283-7388-4DAE-BAE1-AA5E6A0979F6}"/>
    <cellStyle name="Entrada 2 2 2 6 3" xfId="35196" xr:uid="{7DC59422-9067-4398-9102-BC4096B3AD80}"/>
    <cellStyle name="Entrada 2 2 2 60" xfId="34666" xr:uid="{6FD16B69-DAD7-40C8-975D-CBEA7C2FF869}"/>
    <cellStyle name="Entrada 2 2 2 7" xfId="318" xr:uid="{34D983C6-B527-4770-8FD2-E23AB53446EF}"/>
    <cellStyle name="Entrada 2 2 2 7 2" xfId="17573" xr:uid="{6DF4B769-D619-45E2-9A0E-8BB52B2F5902}"/>
    <cellStyle name="Entrada 2 2 2 7 3" xfId="34737" xr:uid="{B8022E06-D880-47F0-82A5-2B2A3E49EEB7}"/>
    <cellStyle name="Entrada 2 2 2 8" xfId="1565" xr:uid="{5556C555-10AE-4444-BC67-66570F9D5368}"/>
    <cellStyle name="Entrada 2 2 2 8 2" xfId="18820" xr:uid="{9DD59864-C45E-4718-B262-21D4A7F89A7A}"/>
    <cellStyle name="Entrada 2 2 2 8 3" xfId="35842" xr:uid="{9E3A690F-C26A-44DD-AF00-5DE9A1124E6C}"/>
    <cellStyle name="Entrada 2 2 2 9" xfId="823" xr:uid="{8A7A030F-96D6-4F46-B4C8-C2BE14447099}"/>
    <cellStyle name="Entrada 2 2 2 9 2" xfId="18078" xr:uid="{8464DC08-3E58-4C60-B4AA-7D48255237B6}"/>
    <cellStyle name="Entrada 2 2 2 9 3" xfId="35100" xr:uid="{F065CBA4-44CE-4664-BB58-B2470AA5699A}"/>
    <cellStyle name="Entrada 2 2 20" xfId="4777" xr:uid="{902680F6-61F5-4005-AE82-69B897C4632E}"/>
    <cellStyle name="Entrada 2 2 20 2" xfId="22032" xr:uid="{06C46E2D-634A-4FA4-9595-44193A9ACB01}"/>
    <cellStyle name="Entrada 2 2 20 3" xfId="39054" xr:uid="{16F2231B-F7B4-453C-A30B-0503F19B65A7}"/>
    <cellStyle name="Entrada 2 2 21" xfId="4703" xr:uid="{198A0323-6D86-4A7D-82BB-7E725E1710BF}"/>
    <cellStyle name="Entrada 2 2 21 2" xfId="21958" xr:uid="{8FF75C30-5B51-4BC2-ACA6-18CBA4186864}"/>
    <cellStyle name="Entrada 2 2 21 3" xfId="38980" xr:uid="{97F41CCF-0B0B-4777-B46B-FB1CB3E6A013}"/>
    <cellStyle name="Entrada 2 2 22" xfId="4484" xr:uid="{44246A7C-761E-4847-ABBF-2206C21FB7A7}"/>
    <cellStyle name="Entrada 2 2 22 2" xfId="21739" xr:uid="{E7F45E70-D746-46F8-925C-895C1CAE2132}"/>
    <cellStyle name="Entrada 2 2 22 3" xfId="38761" xr:uid="{D2044D3E-8DE2-4728-9F6D-8C8B5B727531}"/>
    <cellStyle name="Entrada 2 2 23" xfId="5811" xr:uid="{6E4E2611-2035-4ADA-B4BB-B70E06B42F70}"/>
    <cellStyle name="Entrada 2 2 23 2" xfId="23066" xr:uid="{3454D77D-750D-45BE-91CE-143838E6C827}"/>
    <cellStyle name="Entrada 2 2 23 3" xfId="40088" xr:uid="{30E3D60A-FA0B-400F-9A13-256BDD7690FF}"/>
    <cellStyle name="Entrada 2 2 24" xfId="6072" xr:uid="{06D1F6C8-0579-47D2-A6F9-210E27B5506B}"/>
    <cellStyle name="Entrada 2 2 24 2" xfId="23327" xr:uid="{B4974D04-248E-4DA5-AF30-41DC3C902A58}"/>
    <cellStyle name="Entrada 2 2 24 3" xfId="40349" xr:uid="{490F1BCD-7ECF-42FE-8518-DB484EF42D80}"/>
    <cellStyle name="Entrada 2 2 25" xfId="6387" xr:uid="{71F17DD4-B707-436C-AFA0-C38B690B15AC}"/>
    <cellStyle name="Entrada 2 2 25 2" xfId="23642" xr:uid="{41BFFD1A-5088-4798-9B32-9A4C89FA7400}"/>
    <cellStyle name="Entrada 2 2 25 3" xfId="40664" xr:uid="{4D8F1D8C-3089-46EB-83CF-0728F5B29247}"/>
    <cellStyle name="Entrada 2 2 26" xfId="6024" xr:uid="{BF5EFCC2-739B-4804-8ACA-D4AB021EBBD3}"/>
    <cellStyle name="Entrada 2 2 26 2" xfId="23279" xr:uid="{B2679A32-9AA6-4990-B369-EDEF50D33DE1}"/>
    <cellStyle name="Entrada 2 2 26 3" xfId="40301" xr:uid="{6007A1C7-1624-49C2-8F5F-9306C6DFC29E}"/>
    <cellStyle name="Entrada 2 2 27" xfId="6088" xr:uid="{559E8764-35BF-4461-9DE8-1E91F6E335EE}"/>
    <cellStyle name="Entrada 2 2 27 2" xfId="23343" xr:uid="{09F29E5B-444D-433C-AA85-62897EBE8DC7}"/>
    <cellStyle name="Entrada 2 2 27 3" xfId="40365" xr:uid="{A466C7CE-D7F4-4302-BE5F-E65FFF31FE24}"/>
    <cellStyle name="Entrada 2 2 28" xfId="6359" xr:uid="{83CA829D-5BF9-4F19-B3A0-90EB04B4B68C}"/>
    <cellStyle name="Entrada 2 2 28 2" xfId="23614" xr:uid="{69F1B141-8B75-42D2-9BF4-E67EDF817343}"/>
    <cellStyle name="Entrada 2 2 28 3" xfId="40636" xr:uid="{541B25DD-61E7-4310-8DB8-734FF3812AD7}"/>
    <cellStyle name="Entrada 2 2 29" xfId="6915" xr:uid="{92853943-1C5B-48DE-B561-01E36B063692}"/>
    <cellStyle name="Entrada 2 2 29 2" xfId="24170" xr:uid="{506C6BB5-1EE4-4F40-B1B2-BA7EE2967FCD}"/>
    <cellStyle name="Entrada 2 2 29 3" xfId="41192" xr:uid="{53B44461-A6E5-479C-A5EC-DE111F4B213B}"/>
    <cellStyle name="Entrada 2 2 3" xfId="569" xr:uid="{813DF84B-2A8E-4282-8138-97E10D8D918D}"/>
    <cellStyle name="Entrada 2 2 3 10" xfId="3533" xr:uid="{956D8CA6-A800-4CF5-A19C-4199A3EFFA36}"/>
    <cellStyle name="Entrada 2 2 3 10 2" xfId="20788" xr:uid="{BF9E7AD9-CC6B-444D-8CF1-D3390D672041}"/>
    <cellStyle name="Entrada 2 2 3 10 3" xfId="37810" xr:uid="{4884DE09-0598-4F04-AF02-DDFD63FD4219}"/>
    <cellStyle name="Entrada 2 2 3 11" xfId="3840" xr:uid="{3A9E8A9F-A93B-4760-887F-0CB9C914B8B0}"/>
    <cellStyle name="Entrada 2 2 3 11 2" xfId="21095" xr:uid="{2A0026EE-2A54-4C12-B4E4-00B665C10F2E}"/>
    <cellStyle name="Entrada 2 2 3 11 3" xfId="38117" xr:uid="{E4BACE33-2BC3-4AD4-99F4-2E3A62E2A10E}"/>
    <cellStyle name="Entrada 2 2 3 12" xfId="4145" xr:uid="{56850321-0540-44CA-AE42-F3D27B8F7CEE}"/>
    <cellStyle name="Entrada 2 2 3 12 2" xfId="21400" xr:uid="{7C2C8177-4B68-4F21-8D11-3695CE279AB2}"/>
    <cellStyle name="Entrada 2 2 3 12 3" xfId="38422" xr:uid="{3F56ABA5-2C98-4734-91C3-903FB7E38771}"/>
    <cellStyle name="Entrada 2 2 3 13" xfId="4446" xr:uid="{EA3B751E-94FC-43D0-ABEA-6B530F76A0F1}"/>
    <cellStyle name="Entrada 2 2 3 13 2" xfId="21701" xr:uid="{07574F9A-E14F-474F-B3FD-F4DAAD41D616}"/>
    <cellStyle name="Entrada 2 2 3 13 3" xfId="38723" xr:uid="{3E611EF6-2468-4B0A-92FE-D7D7E6A64030}"/>
    <cellStyle name="Entrada 2 2 3 14" xfId="4744" xr:uid="{07BC6D04-5439-4B66-B1DC-6FEFAF19B5D2}"/>
    <cellStyle name="Entrada 2 2 3 14 2" xfId="21999" xr:uid="{B9AA307D-787C-4812-BF6F-FC1BF4021C68}"/>
    <cellStyle name="Entrada 2 2 3 14 3" xfId="39021" xr:uid="{808D47BA-8558-4540-BEB5-C0F9C733739C}"/>
    <cellStyle name="Entrada 2 2 3 15" xfId="5037" xr:uid="{ECFA9B01-9A91-4C96-AD55-CC6D82519DC3}"/>
    <cellStyle name="Entrada 2 2 3 15 2" xfId="22292" xr:uid="{A0FDE1BB-D50B-41DF-9DB4-9CFAA9DAE8E2}"/>
    <cellStyle name="Entrada 2 2 3 15 3" xfId="39314" xr:uid="{E1B4906E-E28F-4DF0-849F-0052FCEB90D8}"/>
    <cellStyle name="Entrada 2 2 3 16" xfId="5405" xr:uid="{EC2FA1A5-2B03-47F3-97DD-23EE56AE328D}"/>
    <cellStyle name="Entrada 2 2 3 16 2" xfId="22660" xr:uid="{3A37AB47-6490-4916-9B51-D5E72C0D83BE}"/>
    <cellStyle name="Entrada 2 2 3 16 3" xfId="39682" xr:uid="{0D6071C4-DB49-475C-ACED-AF6E6CE7AF88}"/>
    <cellStyle name="Entrada 2 2 3 17" xfId="5682" xr:uid="{43370373-E4D4-464B-8C12-179634292C9E}"/>
    <cellStyle name="Entrada 2 2 3 17 2" xfId="22937" xr:uid="{45F1109E-58D7-4AB3-800C-B21FB39AC815}"/>
    <cellStyle name="Entrada 2 2 3 17 3" xfId="39959" xr:uid="{DE16FB8B-9786-4C63-B225-6ADDEA476C8F}"/>
    <cellStyle name="Entrada 2 2 3 18" xfId="6036" xr:uid="{6567EDCE-8186-4FCB-A831-3C3452754820}"/>
    <cellStyle name="Entrada 2 2 3 18 2" xfId="23291" xr:uid="{BCAF57C6-AB9D-473E-8CA8-8129B33CEAA3}"/>
    <cellStyle name="Entrada 2 2 3 18 3" xfId="40313" xr:uid="{F75B8D8E-4496-4716-A019-76127C9C3DC8}"/>
    <cellStyle name="Entrada 2 2 3 19" xfId="6351" xr:uid="{3E02525C-3911-4DC7-A6B2-DDF97990293A}"/>
    <cellStyle name="Entrada 2 2 3 19 2" xfId="23606" xr:uid="{AEE33392-559F-4EF1-B989-00697A048E98}"/>
    <cellStyle name="Entrada 2 2 3 19 3" xfId="40628" xr:uid="{1C2D7FF2-8305-4C31-87BB-EF8EF3342179}"/>
    <cellStyle name="Entrada 2 2 3 2" xfId="1026" xr:uid="{353864E4-D52E-4B5E-9067-6F21F991359E}"/>
    <cellStyle name="Entrada 2 2 3 2 2" xfId="18281" xr:uid="{1147B41A-CC70-421B-BECD-1FB07093FE20}"/>
    <cellStyle name="Entrada 2 2 3 2 3" xfId="35303" xr:uid="{51E14089-FCB7-4268-91FC-7FEC247B8696}"/>
    <cellStyle name="Entrada 2 2 3 20" xfId="6666" xr:uid="{B6BD3ED7-511F-4779-A0F1-0A483E6F08C9}"/>
    <cellStyle name="Entrada 2 2 3 20 2" xfId="23921" xr:uid="{96794E28-365B-4206-B5EF-DD9F852F5080}"/>
    <cellStyle name="Entrada 2 2 3 20 3" xfId="40943" xr:uid="{5F01A4D4-77A4-486E-A523-6AE3B2BDA158}"/>
    <cellStyle name="Entrada 2 2 3 21" xfId="6978" xr:uid="{7B121928-F912-42E3-861C-4E620351276E}"/>
    <cellStyle name="Entrada 2 2 3 21 2" xfId="24233" xr:uid="{C3D378FA-5C8E-49A0-AB92-7956E5F08C08}"/>
    <cellStyle name="Entrada 2 2 3 21 3" xfId="41255" xr:uid="{FCD9FD4C-78DB-40E0-ABF0-69433C8E6752}"/>
    <cellStyle name="Entrada 2 2 3 22" xfId="7287" xr:uid="{4BF7CE16-C797-4D1F-BE69-80F4AD8755E3}"/>
    <cellStyle name="Entrada 2 2 3 22 2" xfId="24542" xr:uid="{2A051D74-AE95-462F-AC2B-24A979CD7437}"/>
    <cellStyle name="Entrada 2 2 3 22 3" xfId="41564" xr:uid="{22A76755-E951-497E-B541-25915FAAF44B}"/>
    <cellStyle name="Entrada 2 2 3 23" xfId="7597" xr:uid="{21B1B450-E1CB-43BA-96E9-B55C2B31E118}"/>
    <cellStyle name="Entrada 2 2 3 23 2" xfId="24852" xr:uid="{8ABDEEC5-1489-4727-9572-BF31A3189E4C}"/>
    <cellStyle name="Entrada 2 2 3 23 3" xfId="41874" xr:uid="{31C01234-C376-4E5F-8EE6-6B2A41DA6855}"/>
    <cellStyle name="Entrada 2 2 3 24" xfId="7907" xr:uid="{92A4F8EB-9168-4DC8-B666-1D18928C7494}"/>
    <cellStyle name="Entrada 2 2 3 24 2" xfId="25162" xr:uid="{F810E72C-2B17-40C0-B671-EFF84C7CB9AA}"/>
    <cellStyle name="Entrada 2 2 3 24 3" xfId="42184" xr:uid="{E2308E77-203B-4C6B-B05B-FF6D611C8097}"/>
    <cellStyle name="Entrada 2 2 3 25" xfId="8220" xr:uid="{345950CF-A903-403B-8DE1-38AFC871AB46}"/>
    <cellStyle name="Entrada 2 2 3 25 2" xfId="25475" xr:uid="{ED37D8C7-EB40-49D4-A534-92B135FEBCA0}"/>
    <cellStyle name="Entrada 2 2 3 25 3" xfId="42497" xr:uid="{F9C6CE05-53A5-4EA1-A8AB-91041619F129}"/>
    <cellStyle name="Entrada 2 2 3 26" xfId="8530" xr:uid="{D321E456-E03B-453D-88EB-9259EF9060BF}"/>
    <cellStyle name="Entrada 2 2 3 26 2" xfId="25785" xr:uid="{77F0E423-F263-41F4-B4F2-C48D84465268}"/>
    <cellStyle name="Entrada 2 2 3 26 3" xfId="42807" xr:uid="{523E2D95-BEBF-4833-AE44-4EA5B5E90E29}"/>
    <cellStyle name="Entrada 2 2 3 27" xfId="8838" xr:uid="{9E14F498-6B50-4147-8A35-020D64303D4C}"/>
    <cellStyle name="Entrada 2 2 3 27 2" xfId="26093" xr:uid="{3486F021-F41E-473C-ACA8-B728F32D51BA}"/>
    <cellStyle name="Entrada 2 2 3 27 3" xfId="43115" xr:uid="{B6D89793-742D-4E98-9793-E0646DE76B4C}"/>
    <cellStyle name="Entrada 2 2 3 28" xfId="9263" xr:uid="{B22B302B-7CB2-4768-9AE1-CA27B73D4B6F}"/>
    <cellStyle name="Entrada 2 2 3 28 2" xfId="26518" xr:uid="{AE37569B-3322-4148-A248-7A999CA9AB79}"/>
    <cellStyle name="Entrada 2 2 3 28 3" xfId="43540" xr:uid="{36EE2D32-BEDF-44CE-A245-238B09D1BF90}"/>
    <cellStyle name="Entrada 2 2 3 29" xfId="9462" xr:uid="{1E652E9C-6CA7-4501-B6BC-58551C92D149}"/>
    <cellStyle name="Entrada 2 2 3 29 2" xfId="26717" xr:uid="{047F7AEC-6C4A-42F4-83DE-F7F11428DCAB}"/>
    <cellStyle name="Entrada 2 2 3 29 3" xfId="43739" xr:uid="{C37C8198-2E23-44F2-A034-16340E26DCFA}"/>
    <cellStyle name="Entrada 2 2 3 3" xfId="1324" xr:uid="{40D10E89-38F1-4EF1-9C48-CC1426E8B61A}"/>
    <cellStyle name="Entrada 2 2 3 3 2" xfId="18579" xr:uid="{F36C6125-FBE3-4071-B1F8-805633BC096A}"/>
    <cellStyle name="Entrada 2 2 3 3 3" xfId="35601" xr:uid="{37878F0B-607E-4755-BF92-48B09BCD9032}"/>
    <cellStyle name="Entrada 2 2 3 30" xfId="9763" xr:uid="{3DF15725-9C27-4963-B6E5-A9716D2CF2E2}"/>
    <cellStyle name="Entrada 2 2 3 30 2" xfId="27018" xr:uid="{58CFA7E8-351D-45D3-893D-96E347532FC0}"/>
    <cellStyle name="Entrada 2 2 3 30 3" xfId="44040" xr:uid="{9122F67C-4432-40F3-AA5F-3C100BB7D8C3}"/>
    <cellStyle name="Entrada 2 2 3 31" xfId="10063" xr:uid="{9CC8AF7E-25F3-4F7E-A784-09E4F4BC8566}"/>
    <cellStyle name="Entrada 2 2 3 31 2" xfId="27318" xr:uid="{A774A589-AB49-490C-9E9E-F39BEB09EA58}"/>
    <cellStyle name="Entrada 2 2 3 31 3" xfId="44340" xr:uid="{4AC8282C-C331-4182-860E-8D8BBD9710E6}"/>
    <cellStyle name="Entrada 2 2 3 32" xfId="10356" xr:uid="{950F8C52-998C-40EA-B703-E7E41EEE19C7}"/>
    <cellStyle name="Entrada 2 2 3 32 2" xfId="27611" xr:uid="{7DE4C90F-1508-4E79-950C-35CDE9E2333D}"/>
    <cellStyle name="Entrada 2 2 3 32 3" xfId="44633" xr:uid="{F4325377-6F88-433C-8135-4F117C2002F7}"/>
    <cellStyle name="Entrada 2 2 3 33" xfId="10649" xr:uid="{183760F2-7E35-4E42-A166-9648EC9EBD72}"/>
    <cellStyle name="Entrada 2 2 3 33 2" xfId="27904" xr:uid="{B85FD755-9F64-463E-88A0-D9B196C56258}"/>
    <cellStyle name="Entrada 2 2 3 33 3" xfId="44926" xr:uid="{9586AF11-EFE9-49DB-93D0-CEE3C65FFE47}"/>
    <cellStyle name="Entrada 2 2 3 34" xfId="10934" xr:uid="{9B7D4CB9-9D81-47FF-B52B-60542E9E08EF}"/>
    <cellStyle name="Entrada 2 2 3 34 2" xfId="28189" xr:uid="{090620FE-8750-4212-9173-8CA19628CDFA}"/>
    <cellStyle name="Entrada 2 2 3 34 3" xfId="45211" xr:uid="{5B345738-8864-4BAB-870F-0931708472A1}"/>
    <cellStyle name="Entrada 2 2 3 35" xfId="11204" xr:uid="{E5EFD26B-A20F-44AF-A39F-B9A2F37E6D84}"/>
    <cellStyle name="Entrada 2 2 3 35 2" xfId="28459" xr:uid="{70532496-2A39-4403-9B35-E4B44B2FD564}"/>
    <cellStyle name="Entrada 2 2 3 35 3" xfId="45481" xr:uid="{8317E32F-407F-4812-9AD2-5F869116C7A1}"/>
    <cellStyle name="Entrada 2 2 3 36" xfId="11455" xr:uid="{3D86DCE4-3663-4C52-B8F3-E48DA995CE5C}"/>
    <cellStyle name="Entrada 2 2 3 36 2" xfId="28710" xr:uid="{31DFA5FC-A71A-483B-B1E3-72EA8360B418}"/>
    <cellStyle name="Entrada 2 2 3 36 3" xfId="45732" xr:uid="{6B535F11-3DB6-412D-A075-A127D1F6A785}"/>
    <cellStyle name="Entrada 2 2 3 37" xfId="11964" xr:uid="{B30BF805-4138-4D48-9868-F3D76A484C65}"/>
    <cellStyle name="Entrada 2 2 3 37 2" xfId="29219" xr:uid="{BE7A4BB3-9909-47CE-A8C3-EE262C61C096}"/>
    <cellStyle name="Entrada 2 2 3 37 3" xfId="46143" xr:uid="{59059CE7-6743-4E30-8F30-F351E56D7680}"/>
    <cellStyle name="Entrada 2 2 3 38" xfId="12431" xr:uid="{FF086553-1A72-45CB-A175-2A3F32DB6CA7}"/>
    <cellStyle name="Entrada 2 2 3 38 2" xfId="29686" xr:uid="{4E6D08E6-9D15-4ED7-98E3-343B7F0F8F38}"/>
    <cellStyle name="Entrada 2 2 3 38 3" xfId="46556" xr:uid="{AAEEDBAB-4945-41AD-AC6E-F472F74591C0}"/>
    <cellStyle name="Entrada 2 2 3 39" xfId="12741" xr:uid="{51CE1DC9-D3FE-44B7-934C-4E05B4B85B72}"/>
    <cellStyle name="Entrada 2 2 3 39 2" xfId="29996" xr:uid="{C352020B-6B76-44F3-8EC1-42BA3DF8747A}"/>
    <cellStyle name="Entrada 2 2 3 39 3" xfId="46866" xr:uid="{76ABC004-36CC-4100-84C9-9E42143056A1}"/>
    <cellStyle name="Entrada 2 2 3 4" xfId="1675" xr:uid="{74EE1421-8BBF-4067-93AC-5E1185852DEC}"/>
    <cellStyle name="Entrada 2 2 3 4 2" xfId="18930" xr:uid="{94B077CD-8400-403A-A005-A5DFCB7E717B}"/>
    <cellStyle name="Entrada 2 2 3 4 3" xfId="35952" xr:uid="{A7F5CCA8-9121-4204-B1CA-6B7429CE86AC}"/>
    <cellStyle name="Entrada 2 2 3 40" xfId="12368" xr:uid="{F5BFE3A5-8BF7-4370-AED9-972C403CD1A0}"/>
    <cellStyle name="Entrada 2 2 3 40 2" xfId="29623" xr:uid="{F7170CCF-3D81-4132-A868-CD84DC19CACA}"/>
    <cellStyle name="Entrada 2 2 3 40 3" xfId="46493" xr:uid="{621F330A-1B49-47D5-B4FB-947141323E91}"/>
    <cellStyle name="Entrada 2 2 3 41" xfId="12802" xr:uid="{CCFBFB25-7F19-4CF6-B4D2-CDB36FAEEEB9}"/>
    <cellStyle name="Entrada 2 2 3 41 2" xfId="30057" xr:uid="{6F0E1B40-78CB-459C-909F-264E7D1749B2}"/>
    <cellStyle name="Entrada 2 2 3 41 3" xfId="46927" xr:uid="{77F49724-FA49-438E-92CB-D4DF3A90FB2D}"/>
    <cellStyle name="Entrada 2 2 3 42" xfId="13681" xr:uid="{A47FFCA7-F976-4D99-8EEF-2FBA13D0D512}"/>
    <cellStyle name="Entrada 2 2 3 42 2" xfId="30936" xr:uid="{B23472BC-3A1A-4BB8-B073-44C48CB944E1}"/>
    <cellStyle name="Entrada 2 2 3 42 3" xfId="47806" xr:uid="{8964DFD6-C6EA-4CD6-8FEF-3AAC6B1CB94F}"/>
    <cellStyle name="Entrada 2 2 3 43" xfId="13991" xr:uid="{121EF284-77EC-4439-8709-BA65E9323DA2}"/>
    <cellStyle name="Entrada 2 2 3 43 2" xfId="31246" xr:uid="{1F096417-5420-41CD-8C95-4A5C464CC8CC}"/>
    <cellStyle name="Entrada 2 2 3 43 3" xfId="48116" xr:uid="{80A4366D-CF5D-4F0B-9FF7-52F7CDDD85FB}"/>
    <cellStyle name="Entrada 2 2 3 44" xfId="12996" xr:uid="{A8B2EE23-F18F-4F8A-B3EA-7AD197A1AF2D}"/>
    <cellStyle name="Entrada 2 2 3 44 2" xfId="30251" xr:uid="{E91C4A94-8910-4D5A-911E-615FE69FCEC4}"/>
    <cellStyle name="Entrada 2 2 3 44 3" xfId="47121" xr:uid="{367BA4C4-E779-4EB7-AED5-C6C243D3F1E2}"/>
    <cellStyle name="Entrada 2 2 3 45" xfId="14619" xr:uid="{0A3F5805-11D0-4E9B-B17F-9DA87408BD9C}"/>
    <cellStyle name="Entrada 2 2 3 45 2" xfId="31874" xr:uid="{2CF6327B-D501-4896-B22E-EFB82E2D353D}"/>
    <cellStyle name="Entrada 2 2 3 45 3" xfId="48744" xr:uid="{98ED70DA-47FB-4167-A9D4-6E17C51815B0}"/>
    <cellStyle name="Entrada 2 2 3 46" xfId="14881" xr:uid="{A771ADE8-DD8E-4828-8FD2-4A5CDE7707D0}"/>
    <cellStyle name="Entrada 2 2 3 46 2" xfId="32136" xr:uid="{B4D8850E-A31D-4584-9DEF-58392BBBB9A0}"/>
    <cellStyle name="Entrada 2 2 3 46 3" xfId="49006" xr:uid="{FE9BB892-907E-45C7-9F3E-F13BEC754C9A}"/>
    <cellStyle name="Entrada 2 2 3 47" xfId="15193" xr:uid="{1F86EA90-EEC1-470F-B395-F2325AD378B3}"/>
    <cellStyle name="Entrada 2 2 3 47 2" xfId="32448" xr:uid="{73C634DF-2C7C-43E8-BB9D-E1BB3D31F66C}"/>
    <cellStyle name="Entrada 2 2 3 47 3" xfId="49318" xr:uid="{E490BFBB-15CF-4463-B4B2-C1A6DC64FE68}"/>
    <cellStyle name="Entrada 2 2 3 48" xfId="15500" xr:uid="{5D821313-8790-4DF4-93FA-37931BF30AE1}"/>
    <cellStyle name="Entrada 2 2 3 48 2" xfId="32755" xr:uid="{EB59966C-D829-4B2B-BDFF-A039B0A65CF2}"/>
    <cellStyle name="Entrada 2 2 3 48 3" xfId="49625" xr:uid="{58C2826A-AFE7-41D4-8515-3122FD1440A5}"/>
    <cellStyle name="Entrada 2 2 3 49" xfId="15799" xr:uid="{3B90C6FD-7EDB-4FD3-83CB-00C317A3D186}"/>
    <cellStyle name="Entrada 2 2 3 49 2" xfId="33054" xr:uid="{00259049-BD59-4631-8F37-7F8B6AD91053}"/>
    <cellStyle name="Entrada 2 2 3 49 3" xfId="49924" xr:uid="{E9B63A21-8841-4962-AB3B-9469A1C9C2DD}"/>
    <cellStyle name="Entrada 2 2 3 5" xfId="1988" xr:uid="{E5AF9268-DD8D-4388-B0F6-EDFC535CE69D}"/>
    <cellStyle name="Entrada 2 2 3 5 2" xfId="19243" xr:uid="{422440D6-4507-4FC5-A7B3-36BB8C3C744E}"/>
    <cellStyle name="Entrada 2 2 3 5 3" xfId="36265" xr:uid="{5D68ECA4-D0C8-46DC-A6BC-8DA229FFB062}"/>
    <cellStyle name="Entrada 2 2 3 50" xfId="16095" xr:uid="{3D6D8FA2-934B-4B55-9AC1-37335781268D}"/>
    <cellStyle name="Entrada 2 2 3 50 2" xfId="33350" xr:uid="{D3A04098-FD94-4856-B50B-DC0EEE0B6BEE}"/>
    <cellStyle name="Entrada 2 2 3 50 3" xfId="50220" xr:uid="{0AEA8A4D-B6B3-4FFE-BCF2-32D56BB69A13}"/>
    <cellStyle name="Entrada 2 2 3 51" xfId="16382" xr:uid="{A15F0247-C304-4CBB-8764-8C9ADE610596}"/>
    <cellStyle name="Entrada 2 2 3 51 2" xfId="33637" xr:uid="{95F51D55-513E-4072-B901-8D2F7DF7F85D}"/>
    <cellStyle name="Entrada 2 2 3 51 3" xfId="50507" xr:uid="{E4AB7A06-414A-4AF1-9E49-B621FE1BB1B5}"/>
    <cellStyle name="Entrada 2 2 3 52" xfId="16657" xr:uid="{608AF479-2169-4DBE-ABC7-43FDA8F7AD91}"/>
    <cellStyle name="Entrada 2 2 3 52 2" xfId="33912" xr:uid="{D2B4C97A-6D36-4366-8186-4F84066ED80D}"/>
    <cellStyle name="Entrada 2 2 3 52 3" xfId="50782" xr:uid="{A3309262-F272-4DEA-9A3D-885DC8B46540}"/>
    <cellStyle name="Entrada 2 2 3 53" xfId="16921" xr:uid="{9179C43D-1A21-4A05-A267-F0B1C7D37EFE}"/>
    <cellStyle name="Entrada 2 2 3 53 2" xfId="34176" xr:uid="{3D08FF59-7FD5-416E-8D90-4E0BA5EDD376}"/>
    <cellStyle name="Entrada 2 2 3 53 3" xfId="51046" xr:uid="{81A97F5F-C838-41E2-AEB4-F0CF6C804309}"/>
    <cellStyle name="Entrada 2 2 3 54" xfId="17172" xr:uid="{DA858AE8-81A7-49C4-AC34-6BBAB6AFC3F5}"/>
    <cellStyle name="Entrada 2 2 3 54 2" xfId="34427" xr:uid="{4DF926F7-2FB7-43CF-9AA4-199B9135E4C1}"/>
    <cellStyle name="Entrada 2 2 3 54 3" xfId="51297" xr:uid="{6D7F29E4-7743-469F-94A5-D30D1A62E890}"/>
    <cellStyle name="Entrada 2 2 3 55" xfId="17824" xr:uid="{57E5705A-0726-46FD-94C3-54CF882E68C0}"/>
    <cellStyle name="Entrada 2 2 3 56" xfId="34900" xr:uid="{EA053014-4114-4DD6-B3C7-12998A1FB6CB}"/>
    <cellStyle name="Entrada 2 2 3 6" xfId="2298" xr:uid="{CCC4F401-819B-48A3-9064-445EAC9F14CC}"/>
    <cellStyle name="Entrada 2 2 3 6 2" xfId="19553" xr:uid="{40AB4BE5-5E23-45CA-A60D-DE4F7945C81A}"/>
    <cellStyle name="Entrada 2 2 3 6 3" xfId="36575" xr:uid="{177E4F16-0C40-472E-ACD9-6BF221812B10}"/>
    <cellStyle name="Entrada 2 2 3 7" xfId="2608" xr:uid="{6B83C297-375D-41E0-9940-BCE11C6029FA}"/>
    <cellStyle name="Entrada 2 2 3 7 2" xfId="19863" xr:uid="{27556684-54FB-44EF-AB91-E4C4C2D7CAD0}"/>
    <cellStyle name="Entrada 2 2 3 7 3" xfId="36885" xr:uid="{BFC6A5DC-F9FC-4D0F-8656-B01FAAB2CA41}"/>
    <cellStyle name="Entrada 2 2 3 8" xfId="2915" xr:uid="{70BBA009-FB42-4418-A254-1C0651BBC05A}"/>
    <cellStyle name="Entrada 2 2 3 8 2" xfId="20170" xr:uid="{E083BC94-F952-48B3-B2AC-8BEE6959081D}"/>
    <cellStyle name="Entrada 2 2 3 8 3" xfId="37192" xr:uid="{5BF24361-9C44-4F75-9010-AD33855C223B}"/>
    <cellStyle name="Entrada 2 2 3 9" xfId="3223" xr:uid="{63081836-9431-4505-B169-2861CE8B6A18}"/>
    <cellStyle name="Entrada 2 2 3 9 2" xfId="20478" xr:uid="{C831F0AE-9036-4B66-8C81-C9CB06330815}"/>
    <cellStyle name="Entrada 2 2 3 9 3" xfId="37500" xr:uid="{BB10EF7A-04D7-4264-B279-4D4433388536}"/>
    <cellStyle name="Entrada 2 2 30" xfId="7943" xr:uid="{B886E837-F5E8-4EB8-8B8A-41CA7BD0E56F}"/>
    <cellStyle name="Entrada 2 2 30 2" xfId="25198" xr:uid="{42F74FBD-6894-442F-BB7F-88E0F00B1B76}"/>
    <cellStyle name="Entrada 2 2 30 3" xfId="42220" xr:uid="{535B8ACA-B4FA-4B20-90B6-645E3F345EC1}"/>
    <cellStyle name="Entrada 2 2 31" xfId="7339" xr:uid="{15DE4AC8-3978-4362-80C8-5FC80C2ADBE6}"/>
    <cellStyle name="Entrada 2 2 31 2" xfId="24594" xr:uid="{7C7F450E-86C5-4F91-86D5-E95BB09C73E0}"/>
    <cellStyle name="Entrada 2 2 31 3" xfId="41616" xr:uid="{1682F7E0-208A-48C0-8D3D-B8CEE5946451}"/>
    <cellStyle name="Entrada 2 2 32" xfId="9166" xr:uid="{608C5D60-2638-4301-9E05-56E2CB70B95F}"/>
    <cellStyle name="Entrada 2 2 32 2" xfId="26421" xr:uid="{823F5BC7-B02A-40B9-8EDD-D82651E32357}"/>
    <cellStyle name="Entrada 2 2 32 3" xfId="43443" xr:uid="{F035FA61-3CFB-4AE2-86F4-6710F1CD6BCB}"/>
    <cellStyle name="Entrada 2 2 33" xfId="9310" xr:uid="{BC981E0C-BA6B-48DF-8DB3-2BAADDCC1FBF}"/>
    <cellStyle name="Entrada 2 2 33 2" xfId="26565" xr:uid="{A45D3EF9-BCBC-4214-94C7-2B7C11FF1FDB}"/>
    <cellStyle name="Entrada 2 2 33 3" xfId="43587" xr:uid="{C2910014-2F75-4325-BDA6-820473C3376E}"/>
    <cellStyle name="Entrada 2 2 34" xfId="9175" xr:uid="{A5C45E37-8D0B-4EFC-AB6D-E8BE8AC28DD6}"/>
    <cellStyle name="Entrada 2 2 34 2" xfId="26430" xr:uid="{68573B47-98CC-4C0A-89F4-D127DCC0C5AF}"/>
    <cellStyle name="Entrada 2 2 34 3" xfId="43452" xr:uid="{7B4D0436-DD6D-4AB2-8BCC-47C720240E34}"/>
    <cellStyle name="Entrada 2 2 35" xfId="9225" xr:uid="{D3029296-56AB-44D0-8500-8A4B50557C13}"/>
    <cellStyle name="Entrada 2 2 35 2" xfId="26480" xr:uid="{D64F7593-18A4-45A4-B175-AEFF6B6B293A}"/>
    <cellStyle name="Entrada 2 2 35 3" xfId="43502" xr:uid="{6C7996DE-9860-4284-9A85-CF102074E396}"/>
    <cellStyle name="Entrada 2 2 36" xfId="9399" xr:uid="{7AC7F485-890E-4B10-8376-8590813F3524}"/>
    <cellStyle name="Entrada 2 2 36 2" xfId="26654" xr:uid="{E31778E2-44E7-4337-A5B2-3098046BE6AA}"/>
    <cellStyle name="Entrada 2 2 36 3" xfId="43676" xr:uid="{1D95CD89-9B1A-4B14-82D6-0C2AF436C9BF}"/>
    <cellStyle name="Entrada 2 2 37" xfId="10388" xr:uid="{8930B626-0F5A-4312-810D-0CF7B0666A1E}"/>
    <cellStyle name="Entrada 2 2 37 2" xfId="27643" xr:uid="{0EC9B240-8267-4065-95E6-87CF9865B4B6}"/>
    <cellStyle name="Entrada 2 2 37 3" xfId="44665" xr:uid="{80D37531-E6E0-41EF-A610-7BFC49100F1F}"/>
    <cellStyle name="Entrada 2 2 38" xfId="10002" xr:uid="{7B2640FA-B365-486C-81C7-DD843E20A19D}"/>
    <cellStyle name="Entrada 2 2 38 2" xfId="27257" xr:uid="{0626FAF2-722F-477A-B5D3-C6CD76914799}"/>
    <cellStyle name="Entrada 2 2 38 3" xfId="44279" xr:uid="{0A0D0D34-B8ED-4F2A-9612-A31A22853AB9}"/>
    <cellStyle name="Entrada 2 2 39" xfId="10963" xr:uid="{7E5AA630-5D23-48F9-B12F-A3A200EF5120}"/>
    <cellStyle name="Entrada 2 2 39 2" xfId="28218" xr:uid="{554FE4DA-4D83-4222-A737-327142CCEDBA}"/>
    <cellStyle name="Entrada 2 2 39 3" xfId="45240" xr:uid="{37540501-A689-4DB8-9900-784B0A84EAE0}"/>
    <cellStyle name="Entrada 2 2 4" xfId="699" xr:uid="{E3024F83-B8C8-4567-8BFB-51C90FAEC8BF}"/>
    <cellStyle name="Entrada 2 2 4 10" xfId="3661" xr:uid="{F564D007-F8DD-4E58-B600-BA3E4B6C46C6}"/>
    <cellStyle name="Entrada 2 2 4 10 2" xfId="20916" xr:uid="{6256459A-CDDD-4F62-915D-B315ADFD7699}"/>
    <cellStyle name="Entrada 2 2 4 10 3" xfId="37938" xr:uid="{C996BD69-ACEA-4E14-B81D-CD05CE015BCE}"/>
    <cellStyle name="Entrada 2 2 4 11" xfId="3968" xr:uid="{8EFEE55C-CEC1-40F9-8D6E-72D8C3940858}"/>
    <cellStyle name="Entrada 2 2 4 11 2" xfId="21223" xr:uid="{8838D47C-FD72-41C8-AF92-90455FD96266}"/>
    <cellStyle name="Entrada 2 2 4 11 3" xfId="38245" xr:uid="{D9F3A18A-44D0-4DB1-B321-36194CFCA012}"/>
    <cellStyle name="Entrada 2 2 4 12" xfId="4269" xr:uid="{57F04BD6-3B35-4F8E-B6F4-A3FC83174C80}"/>
    <cellStyle name="Entrada 2 2 4 12 2" xfId="21524" xr:uid="{5E414759-DDF4-42A4-BD45-D711C3E8DD91}"/>
    <cellStyle name="Entrada 2 2 4 12 3" xfId="38546" xr:uid="{269F5EEA-68FB-4132-8164-9BFDF756EAFE}"/>
    <cellStyle name="Entrada 2 2 4 13" xfId="4567" xr:uid="{9685AF30-2E35-4C0B-B1CB-8DE28C9335D8}"/>
    <cellStyle name="Entrada 2 2 4 13 2" xfId="21822" xr:uid="{22D53F36-2BAD-4006-8911-7B5FDB78F786}"/>
    <cellStyle name="Entrada 2 2 4 13 3" xfId="38844" xr:uid="{DEA52B6B-47C4-4900-A5CB-07B3DB7F4634}"/>
    <cellStyle name="Entrada 2 2 4 14" xfId="4866" xr:uid="{8238A70B-7A00-4341-AE11-881528D58299}"/>
    <cellStyle name="Entrada 2 2 4 14 2" xfId="22121" xr:uid="{7B9E6D17-DF99-4B44-8511-7F76325BFC4C}"/>
    <cellStyle name="Entrada 2 2 4 14 3" xfId="39143" xr:uid="{8FDC2515-CA18-4D8C-BD40-34F4CC9F25C6}"/>
    <cellStyle name="Entrada 2 2 4 15" xfId="5148" xr:uid="{51CAED1A-C856-401C-B27B-5D7A63BDB583}"/>
    <cellStyle name="Entrada 2 2 4 15 2" xfId="22403" xr:uid="{67C4F239-DF87-4524-9195-AC79575A849C}"/>
    <cellStyle name="Entrada 2 2 4 15 3" xfId="39425" xr:uid="{119E1A53-2EBE-402F-AA3A-0C9D2F721747}"/>
    <cellStyle name="Entrada 2 2 4 16" xfId="5535" xr:uid="{500C68D6-3618-48BF-AA7F-615F324500E8}"/>
    <cellStyle name="Entrada 2 2 4 16 2" xfId="22790" xr:uid="{12C53C0F-6DB2-45FA-ADDC-A24E95718E1C}"/>
    <cellStyle name="Entrada 2 2 4 16 3" xfId="39812" xr:uid="{11180E34-20E0-43A7-80B9-218E3A0962DE}"/>
    <cellStyle name="Entrada 2 2 4 17" xfId="5899" xr:uid="{DDC8A438-A4E3-4D0B-8324-4D58E65E51E3}"/>
    <cellStyle name="Entrada 2 2 4 17 2" xfId="23154" xr:uid="{8628C5C6-F103-4B73-990F-5A08DC1DC9C4}"/>
    <cellStyle name="Entrada 2 2 4 17 3" xfId="40176" xr:uid="{3CD42A12-6274-41D0-925E-F331E092B5D0}"/>
    <cellStyle name="Entrada 2 2 4 18" xfId="6166" xr:uid="{1E36D08C-CE77-46E8-A0F4-A34B26EE3810}"/>
    <cellStyle name="Entrada 2 2 4 18 2" xfId="23421" xr:uid="{EA2E03B2-F2D9-495E-84A9-814515159801}"/>
    <cellStyle name="Entrada 2 2 4 18 3" xfId="40443" xr:uid="{82D5B65D-4C46-48DA-A872-405EAAF4A7E8}"/>
    <cellStyle name="Entrada 2 2 4 19" xfId="6481" xr:uid="{37300A7C-AE56-4CD4-87A2-FB290287D572}"/>
    <cellStyle name="Entrada 2 2 4 19 2" xfId="23736" xr:uid="{DCD1B791-F23F-4082-A24F-498D48841F0C}"/>
    <cellStyle name="Entrada 2 2 4 19 3" xfId="40758" xr:uid="{E9BB0824-02CB-4E1A-8237-530505BA8EE4}"/>
    <cellStyle name="Entrada 2 2 4 2" xfId="1148" xr:uid="{CF6AE93C-BBC4-443D-AA83-14D3E5C87494}"/>
    <cellStyle name="Entrada 2 2 4 2 2" xfId="18403" xr:uid="{E862C58F-4FA4-4C70-9715-64F7BBCDD477}"/>
    <cellStyle name="Entrada 2 2 4 2 3" xfId="35425" xr:uid="{D4880486-9C68-40D0-868D-CE7A3DDDA230}"/>
    <cellStyle name="Entrada 2 2 4 20" xfId="6796" xr:uid="{F8DC4083-F26D-4E1E-B071-BA0028815694}"/>
    <cellStyle name="Entrada 2 2 4 20 2" xfId="24051" xr:uid="{81A8EA48-F690-4E1D-B3C6-C07CDE681152}"/>
    <cellStyle name="Entrada 2 2 4 20 3" xfId="41073" xr:uid="{B0E5472F-5931-4FBE-9FDC-6922697D4085}"/>
    <cellStyle name="Entrada 2 2 4 21" xfId="7107" xr:uid="{6BE36B82-F923-444F-9D75-A2CA9C70D172}"/>
    <cellStyle name="Entrada 2 2 4 21 2" xfId="24362" xr:uid="{DA591944-28BE-48E8-982D-7A6347B07025}"/>
    <cellStyle name="Entrada 2 2 4 21 3" xfId="41384" xr:uid="{0C7856B4-000C-4660-B868-B9BCB7C4BD8D}"/>
    <cellStyle name="Entrada 2 2 4 22" xfId="7417" xr:uid="{D1D20B62-39AA-457C-BE68-89ADF31EA6F4}"/>
    <cellStyle name="Entrada 2 2 4 22 2" xfId="24672" xr:uid="{411BA7BB-2DB7-4F18-AB92-E30DEA9D16A4}"/>
    <cellStyle name="Entrada 2 2 4 22 3" xfId="41694" xr:uid="{298C672C-E58E-4665-B621-E2B296BD3A99}"/>
    <cellStyle name="Entrada 2 2 4 23" xfId="7727" xr:uid="{50D32DE1-672F-4F2A-94DA-8725878A66AF}"/>
    <cellStyle name="Entrada 2 2 4 23 2" xfId="24982" xr:uid="{B2A78C99-F7ED-4B28-8FF8-1F70B46EFA00}"/>
    <cellStyle name="Entrada 2 2 4 23 3" xfId="42004" xr:uid="{0885AACF-E601-47CF-974A-6FD26A15CC57}"/>
    <cellStyle name="Entrada 2 2 4 24" xfId="8037" xr:uid="{F96AA137-E648-4F4F-BB96-42A07C2768F8}"/>
    <cellStyle name="Entrada 2 2 4 24 2" xfId="25292" xr:uid="{2E15CBB1-1A59-4824-A58D-24FEEEA0D1E8}"/>
    <cellStyle name="Entrada 2 2 4 24 3" xfId="42314" xr:uid="{8E1FCFF3-4190-49DC-9E16-7496EF3BD635}"/>
    <cellStyle name="Entrada 2 2 4 25" xfId="8350" xr:uid="{02A4D7D7-F3F9-4618-8A2B-3044C3829715}"/>
    <cellStyle name="Entrada 2 2 4 25 2" xfId="25605" xr:uid="{ADD0DBB4-326F-4512-8DF5-C620D9E7DA12}"/>
    <cellStyle name="Entrada 2 2 4 25 3" xfId="42627" xr:uid="{3003BDC9-E796-4073-885C-5AF099613E68}"/>
    <cellStyle name="Entrada 2 2 4 26" xfId="8658" xr:uid="{6D20FA32-544F-4CAE-B385-1EBD1A7B02DA}"/>
    <cellStyle name="Entrada 2 2 4 26 2" xfId="25913" xr:uid="{DDA0ED0D-B557-4CF1-BC9C-BA93536D666E}"/>
    <cellStyle name="Entrada 2 2 4 26 3" xfId="42935" xr:uid="{E5BBB4B0-4B61-4B36-8B06-D8ADED7604F6}"/>
    <cellStyle name="Entrada 2 2 4 27" xfId="8968" xr:uid="{CA963647-431F-4780-B9C4-6228230CB606}"/>
    <cellStyle name="Entrada 2 2 4 27 2" xfId="26223" xr:uid="{4C69C553-BC94-4992-A126-B1AD42DC6748}"/>
    <cellStyle name="Entrada 2 2 4 27 3" xfId="43245" xr:uid="{74CEEA95-46BA-4E43-91F1-3B397C13C124}"/>
    <cellStyle name="Entrada 2 2 4 28" xfId="9138" xr:uid="{B41D9D46-7088-488A-BA9F-55E0BF2C38DF}"/>
    <cellStyle name="Entrada 2 2 4 28 2" xfId="26393" xr:uid="{E35BD176-64A8-423C-A78F-251DCF82C241}"/>
    <cellStyle name="Entrada 2 2 4 28 3" xfId="43415" xr:uid="{82CC212D-F2CE-49A1-8F33-EDB409ED2FC4}"/>
    <cellStyle name="Entrada 2 2 4 29" xfId="9590" xr:uid="{6040DAA8-F7AF-44F9-A712-C265E807E89A}"/>
    <cellStyle name="Entrada 2 2 4 29 2" xfId="26845" xr:uid="{07FDE663-A94A-4148-B0F1-52513F75BEC2}"/>
    <cellStyle name="Entrada 2 2 4 29 3" xfId="43867" xr:uid="{80781B69-24E5-4C6A-81EA-57C6E25FDC3C}"/>
    <cellStyle name="Entrada 2 2 4 3" xfId="1439" xr:uid="{44FE8E9B-8677-496B-84B7-6E50FC802D46}"/>
    <cellStyle name="Entrada 2 2 4 3 2" xfId="18694" xr:uid="{3B5E6EF2-B2DD-410B-B37D-9958668874C9}"/>
    <cellStyle name="Entrada 2 2 4 3 3" xfId="35716" xr:uid="{ED79827E-3144-45CB-B16E-877FC7F7489B}"/>
    <cellStyle name="Entrada 2 2 4 30" xfId="9885" xr:uid="{359E56AE-2C51-41B2-85B5-711EF71DB410}"/>
    <cellStyle name="Entrada 2 2 4 30 2" xfId="27140" xr:uid="{09928CDC-B45C-422D-8EB9-5CCBAE0238A6}"/>
    <cellStyle name="Entrada 2 2 4 30 3" xfId="44162" xr:uid="{47F6B263-412D-4D80-869C-D61310CAB009}"/>
    <cellStyle name="Entrada 2 2 4 31" xfId="10185" xr:uid="{9159897B-E414-4F58-8607-1631C9A44A8A}"/>
    <cellStyle name="Entrada 2 2 4 31 2" xfId="27440" xr:uid="{F6FF80FE-914B-465C-9221-60DB82BDD378}"/>
    <cellStyle name="Entrada 2 2 4 31 3" xfId="44462" xr:uid="{D17D4C61-157F-4ACE-BAD4-7F87F04E789D}"/>
    <cellStyle name="Entrada 2 2 4 32" xfId="10473" xr:uid="{B7C808AD-CC0A-49F3-BF28-76CBE9BB5DBA}"/>
    <cellStyle name="Entrada 2 2 4 32 2" xfId="27728" xr:uid="{AFE10F4A-DA69-4CB1-AC7F-EB88BB12B571}"/>
    <cellStyle name="Entrada 2 2 4 32 3" xfId="44750" xr:uid="{4C182EDD-53ED-402B-BFCD-E9440E1D38DF}"/>
    <cellStyle name="Entrada 2 2 4 33" xfId="10763" xr:uid="{A1E19427-A4A5-445C-8D32-CC50FE8FE417}"/>
    <cellStyle name="Entrada 2 2 4 33 2" xfId="28018" xr:uid="{E7840B23-1183-476E-8C9A-32ACD453C1F6}"/>
    <cellStyle name="Entrada 2 2 4 33 3" xfId="45040" xr:uid="{3AD4D985-78D1-49D9-910B-C5AA5080B92D}"/>
    <cellStyle name="Entrada 2 2 4 34" xfId="11037" xr:uid="{28A1658C-0834-4784-8507-9A19D54CD17E}"/>
    <cellStyle name="Entrada 2 2 4 34 2" xfId="28292" xr:uid="{E40DF400-8326-4474-861E-6D911A9BF60E}"/>
    <cellStyle name="Entrada 2 2 4 34 3" xfId="45314" xr:uid="{4EB6813E-2359-41C1-872F-A47D15B7986F}"/>
    <cellStyle name="Entrada 2 2 4 35" xfId="11294" xr:uid="{72F1E8F9-6A1B-47D3-890D-AE802D0346B6}"/>
    <cellStyle name="Entrada 2 2 4 35 2" xfId="28549" xr:uid="{A168A309-A420-4B5C-B70B-31D8946B1C5F}"/>
    <cellStyle name="Entrada 2 2 4 35 3" xfId="45571" xr:uid="{9386D60F-6809-4913-BE9A-ABFB2CE2600D}"/>
    <cellStyle name="Entrada 2 2 4 36" xfId="11531" xr:uid="{7F8C3D03-6760-4F0E-9FBD-0C7ED3FDC825}"/>
    <cellStyle name="Entrada 2 2 4 36 2" xfId="28786" xr:uid="{9EA0CF16-BA62-47A4-BD37-BE0B0598B8DE}"/>
    <cellStyle name="Entrada 2 2 4 36 3" xfId="45808" xr:uid="{FE4B25E9-111D-4314-A75D-AD62CEC021CD}"/>
    <cellStyle name="Entrada 2 2 4 37" xfId="12094" xr:uid="{2060AE79-3926-4956-866A-B01113CD152A}"/>
    <cellStyle name="Entrada 2 2 4 37 2" xfId="29349" xr:uid="{1B7B4A8F-2BE9-4C2B-AD9B-0030081543B4}"/>
    <cellStyle name="Entrada 2 2 4 37 3" xfId="46219" xr:uid="{2C327511-1940-49FD-B05E-7B4B8B58C4FA}"/>
    <cellStyle name="Entrada 2 2 4 38" xfId="12561" xr:uid="{895FF12A-57D2-4BCF-9143-86B2D4BFEBE7}"/>
    <cellStyle name="Entrada 2 2 4 38 2" xfId="29816" xr:uid="{00B2271F-031D-40BC-ADBB-35E49DA2C741}"/>
    <cellStyle name="Entrada 2 2 4 38 3" xfId="46686" xr:uid="{934A52FC-094E-4B45-BB28-0DC463261E4F}"/>
    <cellStyle name="Entrada 2 2 4 39" xfId="12871" xr:uid="{BE2291C6-44D2-43AD-BF7F-E51BB0F4E5F0}"/>
    <cellStyle name="Entrada 2 2 4 39 2" xfId="30126" xr:uid="{1FB90D80-FDAE-47F7-B7C8-E74D145DCA22}"/>
    <cellStyle name="Entrada 2 2 4 39 3" xfId="46996" xr:uid="{679BBC6F-B180-4A5A-9397-285AF63E76E7}"/>
    <cellStyle name="Entrada 2 2 4 4" xfId="1805" xr:uid="{E8DBD5CD-93B4-444A-BDFB-BD41B2101F39}"/>
    <cellStyle name="Entrada 2 2 4 4 2" xfId="19060" xr:uid="{B6ACD715-637F-4F45-BC4E-AD7DEDFF1194}"/>
    <cellStyle name="Entrada 2 2 4 4 3" xfId="36082" xr:uid="{8585C194-4F6B-4B76-BAF4-376621B8874F}"/>
    <cellStyle name="Entrada 2 2 4 40" xfId="13002" xr:uid="{5DE41D10-D53F-4318-B291-76D4129669BD}"/>
    <cellStyle name="Entrada 2 2 4 40 2" xfId="30257" xr:uid="{25E51A1F-2DA1-436C-BB96-94127213A57C}"/>
    <cellStyle name="Entrada 2 2 4 40 3" xfId="47127" xr:uid="{49ADD1B7-4F79-4F20-8308-15BC5F74CFD0}"/>
    <cellStyle name="Entrada 2 2 4 41" xfId="13571" xr:uid="{6F3516E6-BBD6-4A83-9D1A-087B31C775FF}"/>
    <cellStyle name="Entrada 2 2 4 41 2" xfId="30826" xr:uid="{040497ED-7C54-4FDD-97B0-9E68D8B0D56A}"/>
    <cellStyle name="Entrada 2 2 4 41 3" xfId="47696" xr:uid="{6C8DA1E7-75D9-4E71-B84D-562033062AF1}"/>
    <cellStyle name="Entrada 2 2 4 42" xfId="13811" xr:uid="{6C2D5E7F-D4EF-430F-BEEB-B0E471F89F5F}"/>
    <cellStyle name="Entrada 2 2 4 42 2" xfId="31066" xr:uid="{881DB7E7-9D91-44A0-AF02-FE8100DEF536}"/>
    <cellStyle name="Entrada 2 2 4 42 3" xfId="47936" xr:uid="{7FC8397E-FDCC-469B-9ADE-323F559F0D32}"/>
    <cellStyle name="Entrada 2 2 4 43" xfId="14121" xr:uid="{44EB20A1-5C7B-4617-A283-4FBE78D38741}"/>
    <cellStyle name="Entrada 2 2 4 43 2" xfId="31376" xr:uid="{676CB9E5-F9D6-448C-AAC4-E679EA7A8BC9}"/>
    <cellStyle name="Entrada 2 2 4 43 3" xfId="48246" xr:uid="{6E5EF1C5-7CBE-42AD-A6C6-DD1170224011}"/>
    <cellStyle name="Entrada 2 2 4 44" xfId="14504" xr:uid="{5A0731EB-0924-4FF2-A9FD-67BDD951657F}"/>
    <cellStyle name="Entrada 2 2 4 44 2" xfId="31759" xr:uid="{12E7FBCD-22DA-4D3F-8E6F-D7F5E32A2255}"/>
    <cellStyle name="Entrada 2 2 4 44 3" xfId="48629" xr:uid="{C6D34134-4A0F-415B-AF66-466363C44895}"/>
    <cellStyle name="Entrada 2 2 4 45" xfId="14749" xr:uid="{38A9A25C-F0A1-4823-AA7D-286F961C16C6}"/>
    <cellStyle name="Entrada 2 2 4 45 2" xfId="32004" xr:uid="{5E8439BA-2064-4402-9BFF-C26DF6672E82}"/>
    <cellStyle name="Entrada 2 2 4 45 3" xfId="48874" xr:uid="{B5BB8BE6-8FC7-4353-88F7-8742CDCF16AB}"/>
    <cellStyle name="Entrada 2 2 4 46" xfId="15011" xr:uid="{2662EAC2-D5D1-4506-BC00-1D3158F8BBF5}"/>
    <cellStyle name="Entrada 2 2 4 46 2" xfId="32266" xr:uid="{07BC9F8C-6577-43D1-B296-0B419241B73A}"/>
    <cellStyle name="Entrada 2 2 4 46 3" xfId="49136" xr:uid="{AF89A6B4-BF02-45E2-AEDB-CB2F13AE8C69}"/>
    <cellStyle name="Entrada 2 2 4 47" xfId="15320" xr:uid="{6A28BA5C-C762-487E-9A6A-3ABEA40F3877}"/>
    <cellStyle name="Entrada 2 2 4 47 2" xfId="32575" xr:uid="{DF8C77B8-D287-42CE-8DB6-6AE3D1591C42}"/>
    <cellStyle name="Entrada 2 2 4 47 3" xfId="49445" xr:uid="{9102323E-6608-4C74-860C-EF683DEA5D17}"/>
    <cellStyle name="Entrada 2 2 4 48" xfId="15625" xr:uid="{A732F41B-7307-417D-8926-1A1D58B28221}"/>
    <cellStyle name="Entrada 2 2 4 48 2" xfId="32880" xr:uid="{D1906BC4-041F-484C-AA9C-38B8F441BDBA}"/>
    <cellStyle name="Entrada 2 2 4 48 3" xfId="49750" xr:uid="{A0AA42BC-8227-43EB-8C01-20F6188838A3}"/>
    <cellStyle name="Entrada 2 2 4 49" xfId="15921" xr:uid="{8631E030-B058-4B42-831A-F2DBBD406354}"/>
    <cellStyle name="Entrada 2 2 4 49 2" xfId="33176" xr:uid="{2DA09CD4-363A-4A14-B5E9-4909DB2B4A2E}"/>
    <cellStyle name="Entrada 2 2 4 49 3" xfId="50046" xr:uid="{4EEDD2E2-86FD-463D-85C5-1946E985FD17}"/>
    <cellStyle name="Entrada 2 2 4 5" xfId="2118" xr:uid="{36CB428D-F04F-496E-97E2-71DA051B088F}"/>
    <cellStyle name="Entrada 2 2 4 5 2" xfId="19373" xr:uid="{603AEAD1-0482-42D0-8542-03C8E854612C}"/>
    <cellStyle name="Entrada 2 2 4 5 3" xfId="36395" xr:uid="{05C6D43E-DFF1-4CA0-A110-5897FD799B63}"/>
    <cellStyle name="Entrada 2 2 4 50" xfId="16213" xr:uid="{2E1C7A19-45FB-421B-8E4A-1170739D7C4D}"/>
    <cellStyle name="Entrada 2 2 4 50 2" xfId="33468" xr:uid="{7F347EB0-0CA1-487B-9C6C-E50A502FCDDA}"/>
    <cellStyle name="Entrada 2 2 4 50 3" xfId="50338" xr:uid="{40DBAE53-E3FB-4642-BBF2-7D6AD124BE9B}"/>
    <cellStyle name="Entrada 2 2 4 51" xfId="16491" xr:uid="{C7A1F6D0-BB20-4F1D-87DF-55133C83FE5B}"/>
    <cellStyle name="Entrada 2 2 4 51 2" xfId="33746" xr:uid="{86371174-A521-443A-88BC-1FD50B159997}"/>
    <cellStyle name="Entrada 2 2 4 51 3" xfId="50616" xr:uid="{F1D244FC-F6F1-4835-83FC-528DF9B1879F}"/>
    <cellStyle name="Entrada 2 2 4 52" xfId="16759" xr:uid="{48C53143-3E9A-4DAE-8E48-AE6C4A48BC81}"/>
    <cellStyle name="Entrada 2 2 4 52 2" xfId="34014" xr:uid="{41DDCDF6-A100-43FB-BB8A-74720D4BDF66}"/>
    <cellStyle name="Entrada 2 2 4 52 3" xfId="50884" xr:uid="{EF9B5462-D729-4225-BF50-B6DC0C1D8B82}"/>
    <cellStyle name="Entrada 2 2 4 53" xfId="17011" xr:uid="{9D9C4BB4-1C66-40F1-9DD3-55C8537DEF82}"/>
    <cellStyle name="Entrada 2 2 4 53 2" xfId="34266" xr:uid="{93EF033A-F5EE-4844-98B1-7BB5AEBAB2A8}"/>
    <cellStyle name="Entrada 2 2 4 53 3" xfId="51136" xr:uid="{EC2D1F22-86F0-4358-B61C-E53FA2E8593E}"/>
    <cellStyle name="Entrada 2 2 4 54" xfId="17248" xr:uid="{C909F743-C4C3-418D-A642-A99006D6726D}"/>
    <cellStyle name="Entrada 2 2 4 54 2" xfId="34503" xr:uid="{69200B73-F073-4402-B550-24519AFEABFA}"/>
    <cellStyle name="Entrada 2 2 4 54 3" xfId="51373" xr:uid="{4F09F5A2-DDC4-40DA-BFC7-C43D0C252C7E}"/>
    <cellStyle name="Entrada 2 2 4 55" xfId="17954" xr:uid="{531FD8F0-6781-4DE8-9549-BF66C6583ADF}"/>
    <cellStyle name="Entrada 2 2 4 56" xfId="34976" xr:uid="{5529A1CC-4FFB-40C0-B125-CAE6CDD60439}"/>
    <cellStyle name="Entrada 2 2 4 6" xfId="2428" xr:uid="{AD97BA67-EC4C-4523-991F-72F94D63F57A}"/>
    <cellStyle name="Entrada 2 2 4 6 2" xfId="19683" xr:uid="{DAB777DB-02B2-4F78-9BBF-726EF1252C76}"/>
    <cellStyle name="Entrada 2 2 4 6 3" xfId="36705" xr:uid="{6416DD8D-499E-4B3E-BFDC-8D087E8890EE}"/>
    <cellStyle name="Entrada 2 2 4 7" xfId="2737" xr:uid="{BD9837A3-CAD5-4129-B6E1-E64434AA86FE}"/>
    <cellStyle name="Entrada 2 2 4 7 2" xfId="19992" xr:uid="{CCD02D79-25F4-4581-BB28-5E0C9CD7A2F3}"/>
    <cellStyle name="Entrada 2 2 4 7 3" xfId="37014" xr:uid="{5A3F37E8-DFBE-41D7-97ED-921478AD1AF9}"/>
    <cellStyle name="Entrada 2 2 4 8" xfId="3043" xr:uid="{2D03F793-E2B4-43BD-BA8E-3899405DD12D}"/>
    <cellStyle name="Entrada 2 2 4 8 2" xfId="20298" xr:uid="{B07A6CF3-E2F6-4D63-8346-CE5FE1746E7F}"/>
    <cellStyle name="Entrada 2 2 4 8 3" xfId="37320" xr:uid="{71CE253B-A2F5-4AF7-9C2F-BF9349A17F94}"/>
    <cellStyle name="Entrada 2 2 4 9" xfId="3353" xr:uid="{6C89CE5A-5868-43DB-8E5D-39A0AA8EA579}"/>
    <cellStyle name="Entrada 2 2 4 9 2" xfId="20608" xr:uid="{530400FE-913C-48C2-89F7-CEEA541CF514}"/>
    <cellStyle name="Entrada 2 2 4 9 3" xfId="37630" xr:uid="{028A57FC-7974-4B7D-9E46-BB4B715BAB25}"/>
    <cellStyle name="Entrada 2 2 40" xfId="11229" xr:uid="{19248A1E-BD2B-4926-A968-EFA5A1E4DEF2}"/>
    <cellStyle name="Entrada 2 2 40 2" xfId="28484" xr:uid="{63CD22F5-4000-476E-9604-5E1AD81DC5B7}"/>
    <cellStyle name="Entrada 2 2 40 3" xfId="45506" xr:uid="{CFB83450-C060-4CB7-9B07-712ABCFE7004}"/>
    <cellStyle name="Entrada 2 2 41" xfId="11776" xr:uid="{1BD8457C-C5A1-4678-97E0-F8C4A5B70C18}"/>
    <cellStyle name="Entrada 2 2 41 2" xfId="29031" xr:uid="{3B90923C-5BD4-4191-BA27-9F0934E54DFF}"/>
    <cellStyle name="Entrada 2 2 41 3" xfId="46031" xr:uid="{353CC292-9488-4AB7-9FB5-9BDDE75F04ED}"/>
    <cellStyle name="Entrada 2 2 42" xfId="12243" xr:uid="{EFB3149B-8EC6-4FE5-A577-15AE4D1DC3C5}"/>
    <cellStyle name="Entrada 2 2 42 2" xfId="29498" xr:uid="{5922C904-0885-4296-A3F0-6A52D9689117}"/>
    <cellStyle name="Entrada 2 2 42 3" xfId="46368" xr:uid="{CFDC18C7-89D0-4EE0-98F9-FF295FEB0C4C}"/>
    <cellStyle name="Entrada 2 2 43" xfId="11690" xr:uid="{042D1CE8-C0CE-4E39-B00E-4E5E4EEF6D31}"/>
    <cellStyle name="Entrada 2 2 43 2" xfId="28945" xr:uid="{426E55D5-16B2-4F93-B8F7-DF86477036B2}"/>
    <cellStyle name="Entrada 2 2 43 3" xfId="45962" xr:uid="{359CA02D-3FA5-4DC2-AF6B-B9038A8455A1}"/>
    <cellStyle name="Entrada 2 2 44" xfId="12223" xr:uid="{CD10078B-1BE7-4FF1-89A0-AB7A60CBC211}"/>
    <cellStyle name="Entrada 2 2 44 2" xfId="29478" xr:uid="{126B8D1A-4743-4821-800A-BB38E82771C2}"/>
    <cellStyle name="Entrada 2 2 44 3" xfId="46348" xr:uid="{E760D898-69D1-49CD-9F00-60470AE98B9C}"/>
    <cellStyle name="Entrada 2 2 45" xfId="13382" xr:uid="{4886D63C-A8FF-46D8-B295-FD3196AEADAE}"/>
    <cellStyle name="Entrada 2 2 45 2" xfId="30637" xr:uid="{8CF8C29B-2AD8-44C2-9949-0557DFE59570}"/>
    <cellStyle name="Entrada 2 2 45 3" xfId="47507" xr:uid="{F9DA3090-0574-42A4-BD42-AD8049534A9B}"/>
    <cellStyle name="Entrada 2 2 46" xfId="13426" xr:uid="{529EFAE0-305B-4F78-A9AB-75A2465C5324}"/>
    <cellStyle name="Entrada 2 2 46 2" xfId="30681" xr:uid="{13ABBE1A-FA89-4677-80B6-1E7D0524E686}"/>
    <cellStyle name="Entrada 2 2 46 3" xfId="47551" xr:uid="{D090914A-5DED-46BC-9C4F-B97D9694E9B1}"/>
    <cellStyle name="Entrada 2 2 47" xfId="13459" xr:uid="{DEA14D88-91AA-4918-87A2-E57641C04657}"/>
    <cellStyle name="Entrada 2 2 47 2" xfId="30714" xr:uid="{BCAF8CDC-FADB-43E7-B77E-64C74AFCFC29}"/>
    <cellStyle name="Entrada 2 2 47 3" xfId="47584" xr:uid="{E79EE199-A242-4D2F-BEC9-AFAB2A7A5894}"/>
    <cellStyle name="Entrada 2 2 48" xfId="14316" xr:uid="{6249FDCC-A91A-41A4-9416-53C6D4DA7216}"/>
    <cellStyle name="Entrada 2 2 48 2" xfId="31571" xr:uid="{3E19F5D1-586B-4036-B998-2FB79C8C23A2}"/>
    <cellStyle name="Entrada 2 2 48 3" xfId="48441" xr:uid="{28EAF353-8D2E-4857-855F-73C8D0073B55}"/>
    <cellStyle name="Entrada 2 2 49" xfId="14827" xr:uid="{1963150B-ACF0-4260-8942-B888029C8582}"/>
    <cellStyle name="Entrada 2 2 49 2" xfId="32082" xr:uid="{7F5799D9-7550-40B7-AF8C-294CBC72C07D}"/>
    <cellStyle name="Entrada 2 2 49 3" xfId="48952" xr:uid="{247FE166-DC93-4EFA-963E-F2FD12DC3424}"/>
    <cellStyle name="Entrada 2 2 5" xfId="722" xr:uid="{AC678D3A-CDB0-48B3-9446-969CFDB065EA}"/>
    <cellStyle name="Entrada 2 2 5 10" xfId="3684" xr:uid="{07CCA7D9-2CF4-4F8D-B59C-4E9449AF9A5C}"/>
    <cellStyle name="Entrada 2 2 5 10 2" xfId="20939" xr:uid="{256AC2A3-75D9-4094-A786-57CAF188C555}"/>
    <cellStyle name="Entrada 2 2 5 10 3" xfId="37961" xr:uid="{CD076870-7CB4-483C-84B2-0C5CB5EBD1E2}"/>
    <cellStyle name="Entrada 2 2 5 11" xfId="3991" xr:uid="{B2818E2B-3ADA-4D01-8A46-597AE8E85BEA}"/>
    <cellStyle name="Entrada 2 2 5 11 2" xfId="21246" xr:uid="{B2F70B54-40D1-4005-A286-CBED0AE44FE5}"/>
    <cellStyle name="Entrada 2 2 5 11 3" xfId="38268" xr:uid="{0815B071-3C57-4639-AABA-F9676E559D7E}"/>
    <cellStyle name="Entrada 2 2 5 12" xfId="4292" xr:uid="{97D1F57E-EA9E-4402-B732-63D168BD1110}"/>
    <cellStyle name="Entrada 2 2 5 12 2" xfId="21547" xr:uid="{CF15D6EA-9549-4D2F-B7D8-7D22F2497BFB}"/>
    <cellStyle name="Entrada 2 2 5 12 3" xfId="38569" xr:uid="{7EDC5474-4E60-4ECA-AD5B-EF344819DE44}"/>
    <cellStyle name="Entrada 2 2 5 13" xfId="4590" xr:uid="{A34BA0A7-B45D-4C41-8D49-4704E55F3943}"/>
    <cellStyle name="Entrada 2 2 5 13 2" xfId="21845" xr:uid="{1D660CF4-72E9-4468-91BA-72C99320FBAE}"/>
    <cellStyle name="Entrada 2 2 5 13 3" xfId="38867" xr:uid="{B5533AA6-2361-421E-9AC3-0995B40ED89C}"/>
    <cellStyle name="Entrada 2 2 5 14" xfId="4889" xr:uid="{64CC338E-0061-4F3A-BF99-12CC6D8A641C}"/>
    <cellStyle name="Entrada 2 2 5 14 2" xfId="22144" xr:uid="{4D9738F5-1A54-4335-AA98-EE1AEBAEFAAC}"/>
    <cellStyle name="Entrada 2 2 5 14 3" xfId="39166" xr:uid="{D79818CB-8493-4ECE-BB3E-FE447E0F4A0F}"/>
    <cellStyle name="Entrada 2 2 5 15" xfId="5171" xr:uid="{0E999A05-7A1A-4012-BABF-D596B1AA9706}"/>
    <cellStyle name="Entrada 2 2 5 15 2" xfId="22426" xr:uid="{8E0EE045-ED26-42E7-9087-05B02ED87614}"/>
    <cellStyle name="Entrada 2 2 5 15 3" xfId="39448" xr:uid="{7204DD47-73BE-4D55-99A5-FDE8B3610374}"/>
    <cellStyle name="Entrada 2 2 5 16" xfId="5558" xr:uid="{CAFE86E8-F429-4A17-9917-0E0B315D2F8E}"/>
    <cellStyle name="Entrada 2 2 5 16 2" xfId="22813" xr:uid="{008A88D8-AFE2-454B-9427-08BA4A3C7815}"/>
    <cellStyle name="Entrada 2 2 5 16 3" xfId="39835" xr:uid="{B931ECDA-32F6-4CCF-A514-2D4E93411A27}"/>
    <cellStyle name="Entrada 2 2 5 17" xfId="5444" xr:uid="{D1FC25C8-DCCA-4030-B31E-9052F15FE37D}"/>
    <cellStyle name="Entrada 2 2 5 17 2" xfId="22699" xr:uid="{17EE5C86-D5A7-41AD-A423-461CBF6AE7D7}"/>
    <cellStyle name="Entrada 2 2 5 17 3" xfId="39721" xr:uid="{77D56BC9-A20B-4D86-9310-7401594AAB8F}"/>
    <cellStyle name="Entrada 2 2 5 18" xfId="6189" xr:uid="{2B583839-E9CD-4314-9AE4-7976B4DA9C7E}"/>
    <cellStyle name="Entrada 2 2 5 18 2" xfId="23444" xr:uid="{FB478DD9-5E50-49EC-8243-D0A521D6A161}"/>
    <cellStyle name="Entrada 2 2 5 18 3" xfId="40466" xr:uid="{B49D3595-D516-418B-BA56-EFC4782FA5CA}"/>
    <cellStyle name="Entrada 2 2 5 19" xfId="6504" xr:uid="{9730A77B-72ED-4322-A8C7-AF3EF7FB85BF}"/>
    <cellStyle name="Entrada 2 2 5 19 2" xfId="23759" xr:uid="{58DA9A02-D593-40BF-BFF6-295D0F297FB5}"/>
    <cellStyle name="Entrada 2 2 5 19 3" xfId="40781" xr:uid="{319D77C8-708E-490F-AA58-6C69D9789CA9}"/>
    <cellStyle name="Entrada 2 2 5 2" xfId="1171" xr:uid="{3BEED529-0BE8-41AC-9BCD-5BAA95C6E9A5}"/>
    <cellStyle name="Entrada 2 2 5 2 2" xfId="18426" xr:uid="{CAB4A2A4-812B-4D26-9AA0-CB55C2BD4F91}"/>
    <cellStyle name="Entrada 2 2 5 2 3" xfId="35448" xr:uid="{999094B4-B2D1-4A90-8E7B-2E61E602D410}"/>
    <cellStyle name="Entrada 2 2 5 20" xfId="6819" xr:uid="{30879826-6429-40D2-9911-0615D30C1425}"/>
    <cellStyle name="Entrada 2 2 5 20 2" xfId="24074" xr:uid="{8F5CDD89-FB17-46A5-BCFD-DEAC9987B627}"/>
    <cellStyle name="Entrada 2 2 5 20 3" xfId="41096" xr:uid="{4FE95E02-F124-47E7-AA6E-5FE412DDBAAC}"/>
    <cellStyle name="Entrada 2 2 5 21" xfId="7130" xr:uid="{4EBF8545-FDFC-4CFD-9994-45FA7C8936B4}"/>
    <cellStyle name="Entrada 2 2 5 21 2" xfId="24385" xr:uid="{29B9C300-9036-48C2-97E6-27966626EDE7}"/>
    <cellStyle name="Entrada 2 2 5 21 3" xfId="41407" xr:uid="{92B43D07-A089-4306-B92F-B3CA18D69410}"/>
    <cellStyle name="Entrada 2 2 5 22" xfId="7440" xr:uid="{66EC29F0-6764-4D21-996B-8D584DE68143}"/>
    <cellStyle name="Entrada 2 2 5 22 2" xfId="24695" xr:uid="{2F47280A-7A5F-42E2-87D5-741762F90943}"/>
    <cellStyle name="Entrada 2 2 5 22 3" xfId="41717" xr:uid="{4866749B-D593-4977-A53C-33541C6DEA44}"/>
    <cellStyle name="Entrada 2 2 5 23" xfId="7750" xr:uid="{40C7F6B4-1222-46DC-AD8C-62D06E626FAA}"/>
    <cellStyle name="Entrada 2 2 5 23 2" xfId="25005" xr:uid="{C9F6EB65-F5BC-4C96-984E-B460AAEA6F23}"/>
    <cellStyle name="Entrada 2 2 5 23 3" xfId="42027" xr:uid="{422DA8B5-F1DD-443F-8D1C-96F6AA7FAA7F}"/>
    <cellStyle name="Entrada 2 2 5 24" xfId="8060" xr:uid="{03E5E5EB-67EF-432A-AE30-3742B5251922}"/>
    <cellStyle name="Entrada 2 2 5 24 2" xfId="25315" xr:uid="{3EF3B0FB-0EEB-4942-A511-B31CF1E034F2}"/>
    <cellStyle name="Entrada 2 2 5 24 3" xfId="42337" xr:uid="{ACAFE88F-CAF4-4C62-9FC7-75DA55870166}"/>
    <cellStyle name="Entrada 2 2 5 25" xfId="8373" xr:uid="{F4CC021F-3073-4ABB-8BE5-506713F4BCC6}"/>
    <cellStyle name="Entrada 2 2 5 25 2" xfId="25628" xr:uid="{6D3EDC66-3FB8-4BCA-A657-2C456B413869}"/>
    <cellStyle name="Entrada 2 2 5 25 3" xfId="42650" xr:uid="{3BE26F4A-C7D7-4DAE-8DBC-FAAA20133F2D}"/>
    <cellStyle name="Entrada 2 2 5 26" xfId="8681" xr:uid="{41018E50-F06F-451D-84F7-3BCF77FBD7E9}"/>
    <cellStyle name="Entrada 2 2 5 26 2" xfId="25936" xr:uid="{7DE84F08-D6AD-4DBE-A9F9-BD0756BF42B2}"/>
    <cellStyle name="Entrada 2 2 5 26 3" xfId="42958" xr:uid="{33CB27E4-A4CB-43F4-97B4-E85E8392FDAD}"/>
    <cellStyle name="Entrada 2 2 5 27" xfId="8991" xr:uid="{6F2C1321-1101-4D3B-B049-D89461B8545D}"/>
    <cellStyle name="Entrada 2 2 5 27 2" xfId="26246" xr:uid="{2A692919-9FFB-4126-818D-B4DC68A58AD0}"/>
    <cellStyle name="Entrada 2 2 5 27 3" xfId="43268" xr:uid="{9CCBD577-0BDA-4CD5-BF6C-5BF0CBAA144A}"/>
    <cellStyle name="Entrada 2 2 5 28" xfId="8172" xr:uid="{C436270D-C8A5-40F5-9989-5170AD586CE3}"/>
    <cellStyle name="Entrada 2 2 5 28 2" xfId="25427" xr:uid="{A16D1503-EF15-4D9C-9440-E8EEE37CE845}"/>
    <cellStyle name="Entrada 2 2 5 28 3" xfId="42449" xr:uid="{876E599E-1A0D-426A-A4F0-68ADD4C8646E}"/>
    <cellStyle name="Entrada 2 2 5 29" xfId="9613" xr:uid="{91233905-4BFF-47EE-9B16-E492C7F04221}"/>
    <cellStyle name="Entrada 2 2 5 29 2" xfId="26868" xr:uid="{BB2B595A-A895-4D29-AFF7-003722C6EB7A}"/>
    <cellStyle name="Entrada 2 2 5 29 3" xfId="43890" xr:uid="{FC8A8B3F-AFDE-41FE-94AA-7107925E9535}"/>
    <cellStyle name="Entrada 2 2 5 3" xfId="1462" xr:uid="{FDAEF537-8F33-4156-88D1-5697C21DDA33}"/>
    <cellStyle name="Entrada 2 2 5 3 2" xfId="18717" xr:uid="{B7891CC8-28D7-4E31-8972-32ABD0B81E0E}"/>
    <cellStyle name="Entrada 2 2 5 3 3" xfId="35739" xr:uid="{E964DBB3-9804-4DF2-816F-E3FE20551BBE}"/>
    <cellStyle name="Entrada 2 2 5 30" xfId="9908" xr:uid="{B5D6F05A-CC79-4AC9-91C9-F055BC960159}"/>
    <cellStyle name="Entrada 2 2 5 30 2" xfId="27163" xr:uid="{250F7D27-9163-42C2-BE07-0CAB84BAC777}"/>
    <cellStyle name="Entrada 2 2 5 30 3" xfId="44185" xr:uid="{52F9265F-7487-4BA1-8083-2F5EB5B010D0}"/>
    <cellStyle name="Entrada 2 2 5 31" xfId="10208" xr:uid="{E9A6B380-B64D-4AA0-85E1-43FBAC9BD292}"/>
    <cellStyle name="Entrada 2 2 5 31 2" xfId="27463" xr:uid="{5F154644-1D2B-4B19-B5D5-2DEE44A35E60}"/>
    <cellStyle name="Entrada 2 2 5 31 3" xfId="44485" xr:uid="{4A83279F-2DC6-4B1F-B124-B210D2DC3D05}"/>
    <cellStyle name="Entrada 2 2 5 32" xfId="10496" xr:uid="{E842240D-5B15-4166-AC67-1FEB4975523E}"/>
    <cellStyle name="Entrada 2 2 5 32 2" xfId="27751" xr:uid="{A09662F1-9466-4E21-98AD-E02AB8B3B1E9}"/>
    <cellStyle name="Entrada 2 2 5 32 3" xfId="44773" xr:uid="{7E4B32BB-9478-4BF7-92F2-BDB91D671704}"/>
    <cellStyle name="Entrada 2 2 5 33" xfId="10786" xr:uid="{564299F8-5823-40AE-90D7-68E44B955277}"/>
    <cellStyle name="Entrada 2 2 5 33 2" xfId="28041" xr:uid="{13A51B6E-1785-41DE-A9E8-5FDE2A713394}"/>
    <cellStyle name="Entrada 2 2 5 33 3" xfId="45063" xr:uid="{A81C536B-C8A3-4CE3-B1E0-F75417E71D4C}"/>
    <cellStyle name="Entrada 2 2 5 34" xfId="11060" xr:uid="{0C9081C0-04F9-4A89-BAF0-D8DF8F7163D8}"/>
    <cellStyle name="Entrada 2 2 5 34 2" xfId="28315" xr:uid="{8CD50684-90ED-4B91-B9D9-B22147380727}"/>
    <cellStyle name="Entrada 2 2 5 34 3" xfId="45337" xr:uid="{213BD496-FCAA-45CB-BF6B-69BD1D3E003C}"/>
    <cellStyle name="Entrada 2 2 5 35" xfId="11317" xr:uid="{16D7B79A-5BDF-4FBB-9F31-C1C67CE356B7}"/>
    <cellStyle name="Entrada 2 2 5 35 2" xfId="28572" xr:uid="{94844F5A-FBA2-4F43-AB9A-5E3AF269E294}"/>
    <cellStyle name="Entrada 2 2 5 35 3" xfId="45594" xr:uid="{7500706C-D27A-4915-A989-1DA1F41F2DE1}"/>
    <cellStyle name="Entrada 2 2 5 36" xfId="11554" xr:uid="{829F2522-BB54-48A6-9629-63B72ED91A68}"/>
    <cellStyle name="Entrada 2 2 5 36 2" xfId="28809" xr:uid="{883E9AA5-5FE9-45C8-BA1B-65C1D94CD19B}"/>
    <cellStyle name="Entrada 2 2 5 36 3" xfId="45831" xr:uid="{B4BFD08B-C5CF-4105-A281-81A1B48B7ABF}"/>
    <cellStyle name="Entrada 2 2 5 37" xfId="12117" xr:uid="{AC631A74-896E-4778-B885-AC30347C4C0E}"/>
    <cellStyle name="Entrada 2 2 5 37 2" xfId="29372" xr:uid="{6B8A635D-A75D-40C7-8B63-CDE76AF4F159}"/>
    <cellStyle name="Entrada 2 2 5 37 3" xfId="46242" xr:uid="{268987AC-6EC2-4910-AFF8-003216456ADD}"/>
    <cellStyle name="Entrada 2 2 5 38" xfId="12584" xr:uid="{F7282192-49DF-4EC7-9BDD-ED11F776F38C}"/>
    <cellStyle name="Entrada 2 2 5 38 2" xfId="29839" xr:uid="{FEB15608-5F61-4C8A-919B-083C963733D2}"/>
    <cellStyle name="Entrada 2 2 5 38 3" xfId="46709" xr:uid="{C0AFE9DC-2B0D-44FA-891D-143E0C14E448}"/>
    <cellStyle name="Entrada 2 2 5 39" xfId="12894" xr:uid="{8CF4EFAB-86A2-4295-A5FD-3AC2B8C585E0}"/>
    <cellStyle name="Entrada 2 2 5 39 2" xfId="30149" xr:uid="{71DE3D09-1C77-4411-9F01-E72799A00728}"/>
    <cellStyle name="Entrada 2 2 5 39 3" xfId="47019" xr:uid="{79C41D54-70DF-4E96-A049-D19D9D578DCC}"/>
    <cellStyle name="Entrada 2 2 5 4" xfId="1828" xr:uid="{BF28E85E-1731-4100-9FF7-0B8771A60885}"/>
    <cellStyle name="Entrada 2 2 5 4 2" xfId="19083" xr:uid="{FC9C0E1C-7AEC-4862-A1FD-7AB0BF910FC6}"/>
    <cellStyle name="Entrada 2 2 5 4 3" xfId="36105" xr:uid="{2A7999C0-3ADC-41A7-8347-257F89146D73}"/>
    <cellStyle name="Entrada 2 2 5 40" xfId="12218" xr:uid="{6A10EE02-5280-4E0E-B9B6-C3035EB69413}"/>
    <cellStyle name="Entrada 2 2 5 40 2" xfId="29473" xr:uid="{53827D99-017B-4F99-87D9-895A33C6C70F}"/>
    <cellStyle name="Entrada 2 2 5 40 3" xfId="46343" xr:uid="{73E3BE75-EFA3-480D-86C5-A85761906F3D}"/>
    <cellStyle name="Entrada 2 2 5 41" xfId="13565" xr:uid="{81488090-3754-4995-80F4-6DDA9F2827F0}"/>
    <cellStyle name="Entrada 2 2 5 41 2" xfId="30820" xr:uid="{1AC2B144-BA9D-46CB-8991-A0D33C136D72}"/>
    <cellStyle name="Entrada 2 2 5 41 3" xfId="47690" xr:uid="{0D417417-0743-485F-87EB-F91643EF32DB}"/>
    <cellStyle name="Entrada 2 2 5 42" xfId="13834" xr:uid="{217604D2-77C1-47F8-B64A-3851996BCF7B}"/>
    <cellStyle name="Entrada 2 2 5 42 2" xfId="31089" xr:uid="{82E86369-728C-4977-AC2F-6D8F5A308361}"/>
    <cellStyle name="Entrada 2 2 5 42 3" xfId="47959" xr:uid="{5E485ED4-783F-45FB-8EFC-D7431A180582}"/>
    <cellStyle name="Entrada 2 2 5 43" xfId="14144" xr:uid="{87EC0BD0-6E18-48CC-A18A-DE9B351C0279}"/>
    <cellStyle name="Entrada 2 2 5 43 2" xfId="31399" xr:uid="{0864A182-E23C-4AEB-A48D-65130BC6B500}"/>
    <cellStyle name="Entrada 2 2 5 43 3" xfId="48269" xr:uid="{C33B5631-6FD5-45E5-BD75-46B77D7E1CB2}"/>
    <cellStyle name="Entrada 2 2 5 44" xfId="14498" xr:uid="{84DFC0C9-56F2-4C1E-ABC6-FF16A7B175B4}"/>
    <cellStyle name="Entrada 2 2 5 44 2" xfId="31753" xr:uid="{7B291529-EDB7-4CA8-AB15-3ADCAF791417}"/>
    <cellStyle name="Entrada 2 2 5 44 3" xfId="48623" xr:uid="{05F29E25-82C5-4DCE-9049-BA663830BEF3}"/>
    <cellStyle name="Entrada 2 2 5 45" xfId="14772" xr:uid="{CA577A1F-BE2B-4F7E-B8FE-7CCF7DA14CE4}"/>
    <cellStyle name="Entrada 2 2 5 45 2" xfId="32027" xr:uid="{EC1E3933-D0B9-4D21-A3C1-668301D30FA9}"/>
    <cellStyle name="Entrada 2 2 5 45 3" xfId="48897" xr:uid="{D3EAE9E0-B283-40A4-81D7-44E4A0853C95}"/>
    <cellStyle name="Entrada 2 2 5 46" xfId="15034" xr:uid="{B44579A6-781A-49FD-AE92-39692F71221F}"/>
    <cellStyle name="Entrada 2 2 5 46 2" xfId="32289" xr:uid="{2C4CE9B2-9243-41F0-A58A-237375B41D09}"/>
    <cellStyle name="Entrada 2 2 5 46 3" xfId="49159" xr:uid="{7395729D-8C19-4577-837C-0257158BE2FC}"/>
    <cellStyle name="Entrada 2 2 5 47" xfId="15343" xr:uid="{51A64527-E67C-4BB6-9788-BD783AE84995}"/>
    <cellStyle name="Entrada 2 2 5 47 2" xfId="32598" xr:uid="{9E453F5B-0612-4A2B-A07D-75970DAECB7C}"/>
    <cellStyle name="Entrada 2 2 5 47 3" xfId="49468" xr:uid="{CEF6542E-530E-4093-90AF-B10BFE0E011D}"/>
    <cellStyle name="Entrada 2 2 5 48" xfId="15648" xr:uid="{90049D2F-5354-46EB-B50D-BB526EEB2C38}"/>
    <cellStyle name="Entrada 2 2 5 48 2" xfId="32903" xr:uid="{A3E47674-2ED4-4DEA-9335-D954FFD74D41}"/>
    <cellStyle name="Entrada 2 2 5 48 3" xfId="49773" xr:uid="{C1B36FC0-0D74-45AA-B4AE-685363A7577E}"/>
    <cellStyle name="Entrada 2 2 5 49" xfId="15944" xr:uid="{8A00A408-9BFF-4914-9627-C75EFA32B5E9}"/>
    <cellStyle name="Entrada 2 2 5 49 2" xfId="33199" xr:uid="{C890D413-4EB4-4CBE-AC3A-37B986E61F4B}"/>
    <cellStyle name="Entrada 2 2 5 49 3" xfId="50069" xr:uid="{B0C3D5AF-C65B-4417-AEFB-0CA625EE85BC}"/>
    <cellStyle name="Entrada 2 2 5 5" xfId="2141" xr:uid="{DBEB33A2-FB1A-4C6A-82CE-4C853FA9F964}"/>
    <cellStyle name="Entrada 2 2 5 5 2" xfId="19396" xr:uid="{1200D345-BB39-45EA-A670-52C0087D6620}"/>
    <cellStyle name="Entrada 2 2 5 5 3" xfId="36418" xr:uid="{74717CDE-0A89-4DF6-AABD-86BCA7F8ACB0}"/>
    <cellStyle name="Entrada 2 2 5 50" xfId="16236" xr:uid="{DB65FA38-7FBC-4794-8206-AF08C0B342BF}"/>
    <cellStyle name="Entrada 2 2 5 50 2" xfId="33491" xr:uid="{D78EED86-802A-4EAB-B04F-96A0B612CD34}"/>
    <cellStyle name="Entrada 2 2 5 50 3" xfId="50361" xr:uid="{D111FA8F-6C96-4ABD-AD2F-ECFF631A79F0}"/>
    <cellStyle name="Entrada 2 2 5 51" xfId="16514" xr:uid="{3EC5E646-5927-48C3-BC67-D0D3AEF7F423}"/>
    <cellStyle name="Entrada 2 2 5 51 2" xfId="33769" xr:uid="{A70C7037-0BA8-4417-9F2D-D583AF93ABBD}"/>
    <cellStyle name="Entrada 2 2 5 51 3" xfId="50639" xr:uid="{B4BA984F-72FE-4637-B552-E0E011701788}"/>
    <cellStyle name="Entrada 2 2 5 52" xfId="16782" xr:uid="{9640904C-076D-4CF3-980F-A576AA4D4A7D}"/>
    <cellStyle name="Entrada 2 2 5 52 2" xfId="34037" xr:uid="{DE2D860F-6C91-46B9-A69F-70CC6C60192A}"/>
    <cellStyle name="Entrada 2 2 5 52 3" xfId="50907" xr:uid="{DDDB3F02-13E8-4491-B6D7-DF38AA02C888}"/>
    <cellStyle name="Entrada 2 2 5 53" xfId="17034" xr:uid="{D7B9B516-25E4-4907-A755-546229EC512C}"/>
    <cellStyle name="Entrada 2 2 5 53 2" xfId="34289" xr:uid="{8926BB24-7682-4936-AE32-49B028BFE825}"/>
    <cellStyle name="Entrada 2 2 5 53 3" xfId="51159" xr:uid="{30E5E12C-2E75-4BE1-B356-4F6CADD2CFE1}"/>
    <cellStyle name="Entrada 2 2 5 54" xfId="17271" xr:uid="{856479EF-279D-4669-AF99-113E9C1D747E}"/>
    <cellStyle name="Entrada 2 2 5 54 2" xfId="34526" xr:uid="{C7165D06-64F8-4AF1-B46C-3943AD0896CD}"/>
    <cellStyle name="Entrada 2 2 5 54 3" xfId="51396" xr:uid="{E42FB4D6-7098-4340-959C-E3156855DDA5}"/>
    <cellStyle name="Entrada 2 2 5 55" xfId="17977" xr:uid="{CAA4764C-E7FB-42B2-8BEF-2FCB59DDF4AD}"/>
    <cellStyle name="Entrada 2 2 5 56" xfId="34999" xr:uid="{C5D15ECA-1128-46A5-9E7E-A148CEBE9D39}"/>
    <cellStyle name="Entrada 2 2 5 6" xfId="2451" xr:uid="{D09284F0-DB4A-4C2A-A973-28C2E78EF18F}"/>
    <cellStyle name="Entrada 2 2 5 6 2" xfId="19706" xr:uid="{CAB40C04-A424-49F4-A024-6B66092E6A5B}"/>
    <cellStyle name="Entrada 2 2 5 6 3" xfId="36728" xr:uid="{FAC18017-FF25-471E-8FB7-53548F6CD51C}"/>
    <cellStyle name="Entrada 2 2 5 7" xfId="2760" xr:uid="{F7B0A7C7-BFDD-4A72-838B-3CCB8E802376}"/>
    <cellStyle name="Entrada 2 2 5 7 2" xfId="20015" xr:uid="{B29F87CA-1617-47F5-87E1-C188AD218700}"/>
    <cellStyle name="Entrada 2 2 5 7 3" xfId="37037" xr:uid="{0593F937-6C5D-4732-A90B-1FC59F3990C6}"/>
    <cellStyle name="Entrada 2 2 5 8" xfId="3066" xr:uid="{6F5BEBFD-8B11-46BA-9DDC-F2F880044311}"/>
    <cellStyle name="Entrada 2 2 5 8 2" xfId="20321" xr:uid="{070D1ED1-D6EF-40BE-AAC1-E3FFB8E92F40}"/>
    <cellStyle name="Entrada 2 2 5 8 3" xfId="37343" xr:uid="{9AEEAE04-4AB2-48E2-A12D-BC18FB871544}"/>
    <cellStyle name="Entrada 2 2 5 9" xfId="3376" xr:uid="{78C7AD25-28AC-44B2-A69E-D152C01AF733}"/>
    <cellStyle name="Entrada 2 2 5 9 2" xfId="20631" xr:uid="{C279E094-1C25-4F05-8CB1-E37C2CA6FB99}"/>
    <cellStyle name="Entrada 2 2 5 9 3" xfId="37653" xr:uid="{B044C907-EBF8-4DEA-B646-2B443D1E142E}"/>
    <cellStyle name="Entrada 2 2 50" xfId="14917" xr:uid="{4995C69C-CB76-4DA9-BA09-D4841B3DFF45}"/>
    <cellStyle name="Entrada 2 2 50 2" xfId="32172" xr:uid="{1B27F445-CCFE-4DB5-ACAE-DC0352C61667}"/>
    <cellStyle name="Entrada 2 2 50 3" xfId="49042" xr:uid="{F1C30F8E-3283-4D5F-9E61-CD31CA92AAFA}"/>
    <cellStyle name="Entrada 2 2 51" xfId="13739" xr:uid="{1F6903F8-DCE6-467F-B684-CC8512C2DD2F}"/>
    <cellStyle name="Entrada 2 2 51 2" xfId="30994" xr:uid="{E7499388-BD28-4D63-B067-E5EBA8006C34}"/>
    <cellStyle name="Entrada 2 2 51 3" xfId="47864" xr:uid="{19B67920-0D17-48A6-B557-460E7E6B4234}"/>
    <cellStyle name="Entrada 2 2 52" xfId="14590" xr:uid="{B1233220-885D-4123-B118-15F7F653B66E}"/>
    <cellStyle name="Entrada 2 2 52 2" xfId="31845" xr:uid="{C7A627FE-264B-42B7-B09F-DBE638CC42E0}"/>
    <cellStyle name="Entrada 2 2 52 3" xfId="48715" xr:uid="{13287893-5295-43CD-BAFF-360A2EEF3025}"/>
    <cellStyle name="Entrada 2 2 53" xfId="15235" xr:uid="{3984B95F-D0ED-46AA-9C3C-3A899B993E70}"/>
    <cellStyle name="Entrada 2 2 53 2" xfId="32490" xr:uid="{933A75D1-68B6-4E54-BBFC-41FD52826094}"/>
    <cellStyle name="Entrada 2 2 53 3" xfId="49360" xr:uid="{DBDEE06D-897F-4D37-9130-ED1E8800A115}"/>
    <cellStyle name="Entrada 2 2 54" xfId="15438" xr:uid="{15F3A617-B21F-40AD-8694-37024BB0BF46}"/>
    <cellStyle name="Entrada 2 2 54 2" xfId="32693" xr:uid="{CF57BB68-C7BC-4E8E-A50E-53C5EC177C59}"/>
    <cellStyle name="Entrada 2 2 54 3" xfId="49563" xr:uid="{7EBF9A23-0E97-44CB-9B75-8690F3204FD0}"/>
    <cellStyle name="Entrada 2 2 55" xfId="15741" xr:uid="{914436F2-0F9F-47FC-9DD1-AAC7EF0D7930}"/>
    <cellStyle name="Entrada 2 2 55 2" xfId="32996" xr:uid="{B9E8C6E5-46EA-4AC5-A0C3-55C406E2D19A}"/>
    <cellStyle name="Entrada 2 2 55 3" xfId="49866" xr:uid="{2D1BFE1D-3530-492F-8CD9-1D4F557364AF}"/>
    <cellStyle name="Entrada 2 2 56" xfId="16037" xr:uid="{594CC562-29C7-41E3-8C68-D76FB203C27D}"/>
    <cellStyle name="Entrada 2 2 56 2" xfId="33292" xr:uid="{72238048-540B-4536-B437-3E4CF5FC4ECB}"/>
    <cellStyle name="Entrada 2 2 56 3" xfId="50162" xr:uid="{7BC6B170-005A-4F0A-BFE3-15545FD13E50}"/>
    <cellStyle name="Entrada 2 2 57" xfId="16946" xr:uid="{5056194E-A9A6-4D7F-823F-282E2ED3E13F}"/>
    <cellStyle name="Entrada 2 2 57 2" xfId="34201" xr:uid="{74B55E2D-D28E-4EC9-BC48-2EF9620D8897}"/>
    <cellStyle name="Entrada 2 2 57 3" xfId="51071" xr:uid="{676CB2A3-7D8B-44DA-BD1A-679AD92E5082}"/>
    <cellStyle name="Entrada 2 2 58" xfId="17398" xr:uid="{33E91CAE-98F2-4CC7-9EB3-746FC5DDFE3B}"/>
    <cellStyle name="Entrada 2 2 59" xfId="34626" xr:uid="{0F199F1B-83F7-4400-BD1E-7B89CD5FE867}"/>
    <cellStyle name="Entrada 2 2 6" xfId="381" xr:uid="{B0FE98FE-E671-48D1-ADA9-B98A3BCE4C81}"/>
    <cellStyle name="Entrada 2 2 6 2" xfId="17636" xr:uid="{F87814D0-1635-4025-808F-6F1FCE618B06}"/>
    <cellStyle name="Entrada 2 2 6 3" xfId="34788" xr:uid="{83709D14-2791-4EA4-A27C-4DB7EB5DDCCA}"/>
    <cellStyle name="Entrada 2 2 7" xfId="845" xr:uid="{DADA66DD-3540-426D-9C9C-582C6AADE590}"/>
    <cellStyle name="Entrada 2 2 7 2" xfId="18100" xr:uid="{F552D461-3F0B-497C-A9C7-CD399303B36B}"/>
    <cellStyle name="Entrada 2 2 7 3" xfId="35122" xr:uid="{BF5BADB1-2E6A-4929-A117-7936E9910F11}"/>
    <cellStyle name="Entrada 2 2 8" xfId="1059" xr:uid="{08696D0F-61A4-464B-BA51-D89CC9B08862}"/>
    <cellStyle name="Entrada 2 2 8 2" xfId="18314" xr:uid="{9954335F-FB8B-4742-996F-9C553DAFCDA7}"/>
    <cellStyle name="Entrada 2 2 8 3" xfId="35336" xr:uid="{416D49BF-8679-49C9-93DD-FC310A99C600}"/>
    <cellStyle name="Entrada 2 2 9" xfId="322" xr:uid="{0F47253F-799A-4183-99A8-65330682BAA2}"/>
    <cellStyle name="Entrada 2 2 9 2" xfId="17577" xr:uid="{42513CAE-04B9-4E25-A3EC-04CD25222777}"/>
    <cellStyle name="Entrada 2 2 9 3" xfId="34741" xr:uid="{81737375-E36E-4827-9E09-F531DA014248}"/>
    <cellStyle name="Entrada 2 20" xfId="10625" xr:uid="{82A455DA-28D5-4675-9233-4AECF56DEEEE}"/>
    <cellStyle name="Entrada 2 20 2" xfId="27880" xr:uid="{B7AF47A9-59B2-4ED7-A95F-9CAD2A5960B2}"/>
    <cellStyle name="Entrada 2 20 3" xfId="44902" xr:uid="{C44FA56D-CDD7-4BFF-86CB-5DBC5330E5ED}"/>
    <cellStyle name="Entrada 2 21" xfId="10019" xr:uid="{4C0508A7-91E1-4B35-AAE8-93890B986D5E}"/>
    <cellStyle name="Entrada 2 21 2" xfId="27274" xr:uid="{17357FD9-306C-451F-8000-5E5416307426}"/>
    <cellStyle name="Entrada 2 21 3" xfId="44296" xr:uid="{C371C5CD-BEFA-4573-9162-77E4B4AD249E}"/>
    <cellStyle name="Entrada 2 22" xfId="11689" xr:uid="{F8C6700E-D104-4601-A03C-3FC81A0C5033}"/>
    <cellStyle name="Entrada 2 22 2" xfId="28944" xr:uid="{89BFBE79-A4F8-4E0C-B833-5B347AA2425C}"/>
    <cellStyle name="Entrada 2 22 3" xfId="45961" xr:uid="{13751589-3562-4643-AAF0-644B9A707ED5}"/>
    <cellStyle name="Entrada 2 23" xfId="12210" xr:uid="{39CB2A90-6E26-4C89-AB89-EFD225F1972D}"/>
    <cellStyle name="Entrada 2 23 2" xfId="29465" xr:uid="{6D713BBE-7431-4ABF-9B51-781D273F0984}"/>
    <cellStyle name="Entrada 2 23 3" xfId="46335" xr:uid="{AC957C3C-CC18-449B-935E-FF2D610CCA2B}"/>
    <cellStyle name="Entrada 2 24" xfId="13214" xr:uid="{FFD65C3C-446C-44A1-889A-770FFA15500A}"/>
    <cellStyle name="Entrada 2 24 2" xfId="30469" xr:uid="{12AA75AD-1E38-4370-A860-E23886B415B6}"/>
    <cellStyle name="Entrada 2 24 3" xfId="47339" xr:uid="{FF904F06-36C5-4201-AD68-E64F6E56A379}"/>
    <cellStyle name="Entrada 2 25" xfId="13513" xr:uid="{F5351831-0C12-4C0A-A9ED-EAB38B83E5DD}"/>
    <cellStyle name="Entrada 2 25 2" xfId="30768" xr:uid="{605C2919-A4BB-4F5F-AAC8-7C16663A04DA}"/>
    <cellStyle name="Entrada 2 25 3" xfId="47638" xr:uid="{FB28A0C7-6FE3-4D72-A4F8-1130E6DC57B7}"/>
    <cellStyle name="Entrada 2 26" xfId="14333" xr:uid="{40128B95-7AC5-4A9E-B4FE-6BF9C2BDA80C}"/>
    <cellStyle name="Entrada 2 26 2" xfId="31588" xr:uid="{8A05F89D-3FBD-4D77-90BF-A323596C4B4F}"/>
    <cellStyle name="Entrada 2 26 3" xfId="48458" xr:uid="{706EDE5B-B793-4C24-85DC-DCA835A76EE6}"/>
    <cellStyle name="Entrada 2 27" xfId="15775" xr:uid="{ECA2B174-C82F-492A-BFED-CAE68008D6BA}"/>
    <cellStyle name="Entrada 2 27 2" xfId="33030" xr:uid="{7512141C-A4D3-4D1A-888E-ACFDFAF9BB3C}"/>
    <cellStyle name="Entrada 2 27 3" xfId="49900" xr:uid="{6FE90284-922F-4685-9F88-235792474067}"/>
    <cellStyle name="Entrada 2 28" xfId="17364" xr:uid="{D234DAE1-42C1-4215-9F05-4D5B35253765}"/>
    <cellStyle name="Entrada 2 3" xfId="130" xr:uid="{2E8F911A-BF00-498E-9B4E-85F5A0A366F1}"/>
    <cellStyle name="Entrada 2 3 10" xfId="1371" xr:uid="{7240A80E-E90D-477C-A831-E4795CD9BEFA}"/>
    <cellStyle name="Entrada 2 3 10 2" xfId="18626" xr:uid="{7D124DE9-3D41-49A6-96BF-6BEF276E7B4A}"/>
    <cellStyle name="Entrada 2 3 10 3" xfId="35648" xr:uid="{9837A50A-04B8-4DD3-83EA-53B631A80161}"/>
    <cellStyle name="Entrada 2 3 11" xfId="1769" xr:uid="{B840BD50-44A1-491A-96FB-D044EDA792B6}"/>
    <cellStyle name="Entrada 2 3 11 2" xfId="19024" xr:uid="{6BADF7AD-EA48-4E95-BFF6-FEB255F68E08}"/>
    <cellStyle name="Entrada 2 3 11 3" xfId="36046" xr:uid="{260C7CD7-8732-4ABF-849A-43616E62119E}"/>
    <cellStyle name="Entrada 2 3 12" xfId="2004" xr:uid="{4F4C4DC1-2EDA-4A99-8B65-FA9808DDB804}"/>
    <cellStyle name="Entrada 2 3 12 2" xfId="19259" xr:uid="{EE6F41C4-A384-4A08-9B87-0D4BDA99F9B7}"/>
    <cellStyle name="Entrada 2 3 12 3" xfId="36281" xr:uid="{2BD55E6E-F391-4528-8BBF-1077115E6E49}"/>
    <cellStyle name="Entrada 2 3 13" xfId="2314" xr:uid="{7FE640CD-27DE-46F9-B3D4-B6FAAAEADF70}"/>
    <cellStyle name="Entrada 2 3 13 2" xfId="19569" xr:uid="{837A4632-2A7D-4C84-A0F1-B72604FE7715}"/>
    <cellStyle name="Entrada 2 3 13 3" xfId="36591" xr:uid="{F93968B8-E68F-4ABE-927E-12748FA7EFAB}"/>
    <cellStyle name="Entrada 2 3 14" xfId="2624" xr:uid="{F12929BA-11EA-4A7B-860D-F7605CA54C3B}"/>
    <cellStyle name="Entrada 2 3 14 2" xfId="19879" xr:uid="{DEA1FF2A-908F-43E5-8E35-1C0FB2961F15}"/>
    <cellStyle name="Entrada 2 3 14 3" xfId="36901" xr:uid="{14F0B0CB-1FCE-41F7-8EB5-DB7AFF6AEE2A}"/>
    <cellStyle name="Entrada 2 3 15" xfId="2931" xr:uid="{B0D4B11B-0C5C-40A7-B45A-869D9186CAFA}"/>
    <cellStyle name="Entrada 2 3 15 2" xfId="20186" xr:uid="{3EA8B818-C345-452F-9840-DB04C0141125}"/>
    <cellStyle name="Entrada 2 3 15 3" xfId="37208" xr:uid="{827372EB-152E-405C-9DCA-2ED7619B81B7}"/>
    <cellStyle name="Entrada 2 3 16" xfId="3239" xr:uid="{F96DE333-6AAE-4867-8C2F-E2A79A824939}"/>
    <cellStyle name="Entrada 2 3 16 2" xfId="20494" xr:uid="{73B4EC15-4205-47B2-AF3C-EDE0DAAD4F7E}"/>
    <cellStyle name="Entrada 2 3 16 3" xfId="37516" xr:uid="{8ECC1F27-E9FB-44AC-9AF1-E2BB058AEAF1}"/>
    <cellStyle name="Entrada 2 3 17" xfId="3549" xr:uid="{623F2E57-B14A-418F-B5EA-D56F30086553}"/>
    <cellStyle name="Entrada 2 3 17 2" xfId="20804" xr:uid="{ED7B7253-7C3A-4C99-91BD-E33CE88C0689}"/>
    <cellStyle name="Entrada 2 3 17 3" xfId="37826" xr:uid="{6112CC32-C0BD-4792-87CD-86B76D947E3B}"/>
    <cellStyle name="Entrada 2 3 18" xfId="3247" xr:uid="{91D624E9-E32B-4B1C-A35B-DAA30A328BCA}"/>
    <cellStyle name="Entrada 2 3 18 2" xfId="20502" xr:uid="{E53C82E9-40BD-452F-B5C9-426CBEF3E500}"/>
    <cellStyle name="Entrada 2 3 18 3" xfId="37524" xr:uid="{DF2873D1-8F45-411D-A55E-C7E3D3CC2C13}"/>
    <cellStyle name="Entrada 2 3 19" xfId="4234" xr:uid="{02398AB8-5EA4-48BF-82BB-CEF3E6F92E48}"/>
    <cellStyle name="Entrada 2 3 19 2" xfId="21489" xr:uid="{0EA74D64-6DAF-4A9F-BED3-A13A12D34313}"/>
    <cellStyle name="Entrada 2 3 19 3" xfId="38511" xr:uid="{02CA951A-DE7E-4DE1-B5CF-AEDAA37D85BE}"/>
    <cellStyle name="Entrada 2 3 2" xfId="208" xr:uid="{3D7A3563-27EB-4504-892D-907D6BB3A2AA}"/>
    <cellStyle name="Entrada 2 3 2 10" xfId="2069" xr:uid="{5443C786-36DB-4086-9CC0-C0799EAFCA2B}"/>
    <cellStyle name="Entrada 2 3 2 10 2" xfId="19324" xr:uid="{40837BC0-1D21-45DD-B7FB-54AE1BD844AB}"/>
    <cellStyle name="Entrada 2 3 2 10 3" xfId="36346" xr:uid="{84FFA2CB-384B-4902-AD69-2969E737678E}"/>
    <cellStyle name="Entrada 2 3 2 11" xfId="2379" xr:uid="{950FF94E-E6C5-4E12-9079-26811CFF83BC}"/>
    <cellStyle name="Entrada 2 3 2 11 2" xfId="19634" xr:uid="{52B0D101-6D75-4229-8070-51D831C952A9}"/>
    <cellStyle name="Entrada 2 3 2 11 3" xfId="36656" xr:uid="{0CB79402-06FF-4FC0-A339-E92684A1F172}"/>
    <cellStyle name="Entrada 2 3 2 12" xfId="2688" xr:uid="{9336525F-1B08-4E8B-A748-2AD9D3E6E053}"/>
    <cellStyle name="Entrada 2 3 2 12 2" xfId="19943" xr:uid="{B5A01BDA-56EE-4C62-9D2C-4010360179A6}"/>
    <cellStyle name="Entrada 2 3 2 12 3" xfId="36965" xr:uid="{A3098289-BDBD-4F0B-9C6F-017A19F654AB}"/>
    <cellStyle name="Entrada 2 3 2 13" xfId="2995" xr:uid="{4990124B-F09C-42F1-A7C7-6D7DB97D34EA}"/>
    <cellStyle name="Entrada 2 3 2 13 2" xfId="20250" xr:uid="{CBEF082E-8714-4672-9534-91B556957E00}"/>
    <cellStyle name="Entrada 2 3 2 13 3" xfId="37272" xr:uid="{11E88D81-6D94-43A9-8588-742DD3921C16}"/>
    <cellStyle name="Entrada 2 3 2 14" xfId="3304" xr:uid="{4B1D86F8-6A3E-4BCC-A31F-92134D87FB52}"/>
    <cellStyle name="Entrada 2 3 2 14 2" xfId="20559" xr:uid="{D8FEE3CF-75FA-4838-A5E1-48BEA0A4E8DB}"/>
    <cellStyle name="Entrada 2 3 2 14 3" xfId="37581" xr:uid="{32111D8E-E52D-4C8F-8BCB-6888DA18537A}"/>
    <cellStyle name="Entrada 2 3 2 15" xfId="3613" xr:uid="{394C234F-CCFA-4E9A-91F6-086100E0A84B}"/>
    <cellStyle name="Entrada 2 3 2 15 2" xfId="20868" xr:uid="{1A32E2B0-4C2F-4275-9224-CBA346FFB38F}"/>
    <cellStyle name="Entrada 2 3 2 15 3" xfId="37890" xr:uid="{B584F1D9-815F-499C-A9DE-75624B4285A0}"/>
    <cellStyle name="Entrada 2 3 2 16" xfId="3919" xr:uid="{BF72B2A1-6C9B-4495-AC47-1F09A0A96742}"/>
    <cellStyle name="Entrada 2 3 2 16 2" xfId="21174" xr:uid="{03232083-74B3-4B7E-91FE-C7892EEE68E9}"/>
    <cellStyle name="Entrada 2 3 2 16 3" xfId="38196" xr:uid="{E32DAA5F-6838-4178-B4FD-2069DA101FC8}"/>
    <cellStyle name="Entrada 2 3 2 17" xfId="2895" xr:uid="{6E824755-1262-4C90-AF50-07807F5F8DC0}"/>
    <cellStyle name="Entrada 2 3 2 17 2" xfId="20150" xr:uid="{2EBA95C4-D6AD-4653-AD67-A816C6267F04}"/>
    <cellStyle name="Entrada 2 3 2 17 3" xfId="37172" xr:uid="{E85376FC-7847-42BF-BA6F-CA2D878F17F9}"/>
    <cellStyle name="Entrada 2 3 2 18" xfId="4521" xr:uid="{CF4EF599-7B27-4DFF-9670-A459C6EA06F7}"/>
    <cellStyle name="Entrada 2 3 2 18 2" xfId="21776" xr:uid="{171CB69E-323F-4B43-98B0-51EACD3B3FF9}"/>
    <cellStyle name="Entrada 2 3 2 18 3" xfId="38798" xr:uid="{86E8BFC9-4AB4-4E96-A961-001085F9E8C2}"/>
    <cellStyle name="Entrada 2 3 2 19" xfId="3625" xr:uid="{23FFED4C-6B70-41C1-9B59-FE955C375A63}"/>
    <cellStyle name="Entrada 2 3 2 19 2" xfId="20880" xr:uid="{41083B3D-8E03-4F41-99B5-DECF1EDE3B8F}"/>
    <cellStyle name="Entrada 2 3 2 19 3" xfId="37902" xr:uid="{4309487A-1FD9-46D3-911B-01573B81988A}"/>
    <cellStyle name="Entrada 2 3 2 2" xfId="634" xr:uid="{1B092ADA-F706-429E-86DD-5DE560D856D6}"/>
    <cellStyle name="Entrada 2 3 2 2 10" xfId="3597" xr:uid="{66B23E69-D411-4F32-9F8C-E8D3766A6FDE}"/>
    <cellStyle name="Entrada 2 3 2 2 10 2" xfId="20852" xr:uid="{1456B5E6-63AE-429E-BBC4-CE2C4A4E86E7}"/>
    <cellStyle name="Entrada 2 3 2 2 10 3" xfId="37874" xr:uid="{5085C812-7664-46C7-8FB9-64F4038C152A}"/>
    <cellStyle name="Entrada 2 3 2 2 11" xfId="3903" xr:uid="{D225C8FC-AB11-4557-9D97-6EB049C34340}"/>
    <cellStyle name="Entrada 2 3 2 2 11 2" xfId="21158" xr:uid="{4069D10A-6C1C-4007-AFF3-E75A42F7AA13}"/>
    <cellStyle name="Entrada 2 3 2 2 11 3" xfId="38180" xr:uid="{8AC47C3D-592C-4FA2-ADDC-0E1167FC2941}"/>
    <cellStyle name="Entrada 2 3 2 2 12" xfId="4205" xr:uid="{6CF2D468-E07B-49F2-A949-53065C9FEF7E}"/>
    <cellStyle name="Entrada 2 3 2 2 12 2" xfId="21460" xr:uid="{BF1703DA-372F-4AC0-BA57-52D0AE1CC555}"/>
    <cellStyle name="Entrada 2 3 2 2 12 3" xfId="38482" xr:uid="{4FDD2694-EFF5-43E2-B33A-EA2844B8FD07}"/>
    <cellStyle name="Entrada 2 3 2 2 13" xfId="4505" xr:uid="{4B1C7C36-5F8C-447E-B87B-92C785A93121}"/>
    <cellStyle name="Entrada 2 3 2 2 13 2" xfId="21760" xr:uid="{F5E50091-C576-47F6-80EE-7D1172A13B22}"/>
    <cellStyle name="Entrada 2 3 2 2 13 3" xfId="38782" xr:uid="{DE18378B-BEA8-41A0-84EF-22085832AB1B}"/>
    <cellStyle name="Entrada 2 3 2 2 14" xfId="4802" xr:uid="{57288C33-18EF-455A-953C-A31B4826E519}"/>
    <cellStyle name="Entrada 2 3 2 2 14 2" xfId="22057" xr:uid="{06932C49-CBB0-4344-B531-9F14CD569671}"/>
    <cellStyle name="Entrada 2 3 2 2 14 3" xfId="39079" xr:uid="{ACB80882-6709-44E1-ADA5-604E4BE5BF5C}"/>
    <cellStyle name="Entrada 2 3 2 2 15" xfId="5087" xr:uid="{DF61D6DD-6C8C-4549-B15D-4DA5D03751C0}"/>
    <cellStyle name="Entrada 2 3 2 2 15 2" xfId="22342" xr:uid="{B2984FB4-464C-4467-8B17-9EBBB4897BEE}"/>
    <cellStyle name="Entrada 2 3 2 2 15 3" xfId="39364" xr:uid="{E72D6356-1AB3-4AD3-B7F2-0BF97E60C2D2}"/>
    <cellStyle name="Entrada 2 3 2 2 16" xfId="5470" xr:uid="{D3B6B64E-778B-471E-81A3-238D8C75F58D}"/>
    <cellStyle name="Entrada 2 3 2 2 16 2" xfId="22725" xr:uid="{002BC67C-2946-4F9D-B7A1-7BFC9169B4A1}"/>
    <cellStyle name="Entrada 2 3 2 2 16 3" xfId="39747" xr:uid="{E6EF5281-0B2D-4ABD-ABD8-CB251A123CCC}"/>
    <cellStyle name="Entrada 2 3 2 2 17" xfId="5942" xr:uid="{13C23A8C-1D56-43DE-A08E-4B82B04940D6}"/>
    <cellStyle name="Entrada 2 3 2 2 17 2" xfId="23197" xr:uid="{846E742A-660C-4A88-A326-40559839A72A}"/>
    <cellStyle name="Entrada 2 3 2 2 17 3" xfId="40219" xr:uid="{7306A246-A95D-45C2-BBC2-F978A7B9FDF6}"/>
    <cellStyle name="Entrada 2 3 2 2 18" xfId="6101" xr:uid="{BC1B4B5D-A298-4948-9626-DE3762E9A4F5}"/>
    <cellStyle name="Entrada 2 3 2 2 18 2" xfId="23356" xr:uid="{FA3F85BB-90B8-4ED6-BBDC-A064C742AE9A}"/>
    <cellStyle name="Entrada 2 3 2 2 18 3" xfId="40378" xr:uid="{D2B10170-5D31-4A5D-805D-E02F9F6603C4}"/>
    <cellStyle name="Entrada 2 3 2 2 19" xfId="6416" xr:uid="{9C612FA7-4873-4B23-BF44-EA8872335A83}"/>
    <cellStyle name="Entrada 2 3 2 2 19 2" xfId="23671" xr:uid="{CA8D86FD-FBD3-435A-8521-4941D3BA78FD}"/>
    <cellStyle name="Entrada 2 3 2 2 19 3" xfId="40693" xr:uid="{FCD44D87-679A-48F8-9099-E31F46592788}"/>
    <cellStyle name="Entrada 2 3 2 2 2" xfId="1084" xr:uid="{3CBBB170-978A-44B3-AC28-6B39BA4D522B}"/>
    <cellStyle name="Entrada 2 3 2 2 2 2" xfId="18339" xr:uid="{D27BAF90-6E0C-47CF-B374-6EFF54C753D7}"/>
    <cellStyle name="Entrada 2 3 2 2 2 3" xfId="35361" xr:uid="{51B80BA4-EC3B-4EA5-8A0C-F1FF8A0697E0}"/>
    <cellStyle name="Entrada 2 3 2 2 20" xfId="6731" xr:uid="{5DC3944C-112D-4E91-8244-6F34BFFE420D}"/>
    <cellStyle name="Entrada 2 3 2 2 20 2" xfId="23986" xr:uid="{9C5FED5D-50C1-43E8-8B54-498DBE923FD2}"/>
    <cellStyle name="Entrada 2 3 2 2 20 3" xfId="41008" xr:uid="{8E30622D-35DD-4346-AE69-F82D1072AF37}"/>
    <cellStyle name="Entrada 2 3 2 2 21" xfId="7042" xr:uid="{164DE8DA-6579-48FB-B28D-28F69E0D5EB6}"/>
    <cellStyle name="Entrada 2 3 2 2 21 2" xfId="24297" xr:uid="{069A302B-EE5F-4F11-A261-24048DC1D2B5}"/>
    <cellStyle name="Entrada 2 3 2 2 21 3" xfId="41319" xr:uid="{590A12FD-68E0-45A0-81D4-1FCFEB1AA6E5}"/>
    <cellStyle name="Entrada 2 3 2 2 22" xfId="7352" xr:uid="{7F96FB77-549D-48B3-B891-A1DB6234D9A1}"/>
    <cellStyle name="Entrada 2 3 2 2 22 2" xfId="24607" xr:uid="{D94EEE71-F266-42F3-8E3A-5D163CF9019C}"/>
    <cellStyle name="Entrada 2 3 2 2 22 3" xfId="41629" xr:uid="{246AD7AB-632A-4075-BC93-90BAA794F704}"/>
    <cellStyle name="Entrada 2 3 2 2 23" xfId="7662" xr:uid="{FDAC3E15-C137-4804-AEBB-821A5C8B54D9}"/>
    <cellStyle name="Entrada 2 3 2 2 23 2" xfId="24917" xr:uid="{41846D48-7B36-4F5D-879A-1FD979B89EBA}"/>
    <cellStyle name="Entrada 2 3 2 2 23 3" xfId="41939" xr:uid="{3858A33A-31A9-4286-BC4C-4AF098AFFF60}"/>
    <cellStyle name="Entrada 2 3 2 2 24" xfId="7972" xr:uid="{7AB5AB5D-012E-4CE5-9A44-8FB1FE8B7E36}"/>
    <cellStyle name="Entrada 2 3 2 2 24 2" xfId="25227" xr:uid="{8C9FB180-1D52-4661-831D-67D1572A9F39}"/>
    <cellStyle name="Entrada 2 3 2 2 24 3" xfId="42249" xr:uid="{6A422D79-E482-48CA-B30A-A90A47DD090F}"/>
    <cellStyle name="Entrada 2 3 2 2 25" xfId="8285" xr:uid="{ED6AE0CD-FFA8-4611-B49F-781784174A7A}"/>
    <cellStyle name="Entrada 2 3 2 2 25 2" xfId="25540" xr:uid="{512C49AA-21F9-4148-B8B7-DA439C683562}"/>
    <cellStyle name="Entrada 2 3 2 2 25 3" xfId="42562" xr:uid="{C7DE632C-D486-4B97-A575-98E3A50EE529}"/>
    <cellStyle name="Entrada 2 3 2 2 26" xfId="8595" xr:uid="{AAF72DD2-56A5-4300-B968-1A472516CE9A}"/>
    <cellStyle name="Entrada 2 3 2 2 26 2" xfId="25850" xr:uid="{D7E9F935-864B-4BBD-8860-945FC2BA2BAE}"/>
    <cellStyle name="Entrada 2 3 2 2 26 3" xfId="42872" xr:uid="{A41D0FBA-4B6F-4525-8780-F17B0D063BFC}"/>
    <cellStyle name="Entrada 2 3 2 2 27" xfId="8903" xr:uid="{80B3C37C-EACE-4342-AD63-C1B7DE84774F}"/>
    <cellStyle name="Entrada 2 3 2 2 27 2" xfId="26158" xr:uid="{76BA99C5-AE86-4B8F-A1B7-AFC5CE24DAA8}"/>
    <cellStyle name="Entrada 2 3 2 2 27 3" xfId="43180" xr:uid="{4F7F87F9-161E-4EDA-A918-CB2A44EAA2B5}"/>
    <cellStyle name="Entrada 2 3 2 2 28" xfId="7887" xr:uid="{647C85BD-F23C-4AB7-9BC8-A8994FDC9B3E}"/>
    <cellStyle name="Entrada 2 3 2 2 28 2" xfId="25142" xr:uid="{A1B095F0-38AE-4860-BB98-93D42F2C2B8A}"/>
    <cellStyle name="Entrada 2 3 2 2 28 3" xfId="42164" xr:uid="{5B621076-C9FF-4624-BAAB-3BECE75C2A18}"/>
    <cellStyle name="Entrada 2 3 2 2 29" xfId="9525" xr:uid="{4170D974-DA4C-4069-9F38-38E7C0DCD9F3}"/>
    <cellStyle name="Entrada 2 3 2 2 29 2" xfId="26780" xr:uid="{285EBF43-A9F5-4E04-8C5B-A624CBDC276F}"/>
    <cellStyle name="Entrada 2 3 2 2 29 3" xfId="43802" xr:uid="{A177F750-B7EC-4820-801D-8A80181D489D}"/>
    <cellStyle name="Entrada 2 3 2 2 3" xfId="1377" xr:uid="{70DA9B72-91D5-4B66-8B3D-922092E0517F}"/>
    <cellStyle name="Entrada 2 3 2 2 3 2" xfId="18632" xr:uid="{94961986-DFE5-4E12-9994-B73A2E06DF0B}"/>
    <cellStyle name="Entrada 2 3 2 2 3 3" xfId="35654" xr:uid="{B226F51E-42A4-47AB-8CE7-8666F7F24A8D}"/>
    <cellStyle name="Entrada 2 3 2 2 30" xfId="9821" xr:uid="{862AE639-381D-47CD-8CE8-18D8909AA71E}"/>
    <cellStyle name="Entrada 2 3 2 2 30 2" xfId="27076" xr:uid="{CC22A99A-83D6-410E-9880-7F607E308E32}"/>
    <cellStyle name="Entrada 2 3 2 2 30 3" xfId="44098" xr:uid="{1F5971F0-FAD6-48ED-998E-BBA445C07D06}"/>
    <cellStyle name="Entrada 2 3 2 2 31" xfId="10121" xr:uid="{59FCEB89-4D6E-44CF-8341-39EA93ED6955}"/>
    <cellStyle name="Entrada 2 3 2 2 31 2" xfId="27376" xr:uid="{0EB4E966-2583-4C39-B2C5-7EF88FB0A46A}"/>
    <cellStyle name="Entrada 2 3 2 2 31 3" xfId="44398" xr:uid="{C80CBB7D-C5A7-4D69-9A43-6F306C3936C6}"/>
    <cellStyle name="Entrada 2 3 2 2 32" xfId="10413" xr:uid="{D29F3B64-70A1-4DC9-8BFB-A4416D9EBB7B}"/>
    <cellStyle name="Entrada 2 3 2 2 32 2" xfId="27668" xr:uid="{926DE5C6-BA37-4783-8345-E42B202EF6E6}"/>
    <cellStyle name="Entrada 2 3 2 2 32 3" xfId="44690" xr:uid="{AA9863F3-58AD-48D5-9A0B-626D5844F616}"/>
    <cellStyle name="Entrada 2 3 2 2 33" xfId="10703" xr:uid="{86795630-DE43-4691-8ECC-723B3AE04182}"/>
    <cellStyle name="Entrada 2 3 2 2 33 2" xfId="27958" xr:uid="{87D37325-9BFA-4286-A3DE-BE1D8F9139EE}"/>
    <cellStyle name="Entrada 2 3 2 2 33 3" xfId="44980" xr:uid="{3F9E70B9-FC4B-4881-B29D-4593A829A584}"/>
    <cellStyle name="Entrada 2 3 2 2 34" xfId="10980" xr:uid="{356309F2-4F71-418E-8D54-674A5AF4CD22}"/>
    <cellStyle name="Entrada 2 3 2 2 34 2" xfId="28235" xr:uid="{C6614B4C-F917-4119-A438-8EEDF5912F87}"/>
    <cellStyle name="Entrada 2 3 2 2 34 3" xfId="45257" xr:uid="{E3E0E300-87ED-4867-978E-F17CF38D2F96}"/>
    <cellStyle name="Entrada 2 3 2 2 35" xfId="11240" xr:uid="{2497C3FD-97F1-468F-8D6D-7B9257EA9FBE}"/>
    <cellStyle name="Entrada 2 3 2 2 35 2" xfId="28495" xr:uid="{96DE7C5C-4918-48A1-B738-BAA29220EF48}"/>
    <cellStyle name="Entrada 2 3 2 2 35 3" xfId="45517" xr:uid="{3FCA5318-E970-4800-A60E-BDDCFD9C57C6}"/>
    <cellStyle name="Entrada 2 3 2 2 36" xfId="11483" xr:uid="{2C89D4F1-18FC-4B7D-97C9-E916F976EFE3}"/>
    <cellStyle name="Entrada 2 3 2 2 36 2" xfId="28738" xr:uid="{57323048-C621-496D-A05A-A94CD777A849}"/>
    <cellStyle name="Entrada 2 3 2 2 36 3" xfId="45760" xr:uid="{F920CFC2-9664-4250-A991-A5439C900B38}"/>
    <cellStyle name="Entrada 2 3 2 2 37" xfId="12029" xr:uid="{09253AE7-B282-4CC2-BF2E-755D9EFB6D39}"/>
    <cellStyle name="Entrada 2 3 2 2 37 2" xfId="29284" xr:uid="{5D67C1C2-7719-4ECF-A955-29266B4BEC35}"/>
    <cellStyle name="Entrada 2 3 2 2 37 3" xfId="46171" xr:uid="{6789F89E-C1BC-4E62-A8D7-31CD7C4D7CE8}"/>
    <cellStyle name="Entrada 2 3 2 2 38" xfId="12496" xr:uid="{AFA21F25-3AD6-43D7-ACEC-FECCF28B8376}"/>
    <cellStyle name="Entrada 2 3 2 2 38 2" xfId="29751" xr:uid="{A152B503-060B-412A-8D2A-CB5F1A7E64B6}"/>
    <cellStyle name="Entrada 2 3 2 2 38 3" xfId="46621" xr:uid="{5FEEA661-7B2B-4A57-8DC5-9FCF213186E7}"/>
    <cellStyle name="Entrada 2 3 2 2 39" xfId="12806" xr:uid="{2BBDFED7-F2FE-4A29-9500-B71BE4815224}"/>
    <cellStyle name="Entrada 2 3 2 2 39 2" xfId="30061" xr:uid="{E54B1E29-827F-4B40-B524-50F83778B618}"/>
    <cellStyle name="Entrada 2 3 2 2 39 3" xfId="46931" xr:uid="{BFC8F52E-CD4D-4095-9615-F9D238D04351}"/>
    <cellStyle name="Entrada 2 3 2 2 4" xfId="1740" xr:uid="{E1B7D05E-BDF6-48B4-9295-E9DFD40E2C3A}"/>
    <cellStyle name="Entrada 2 3 2 2 4 2" xfId="18995" xr:uid="{54E487E0-313B-450D-97F1-0268B1FDE3C9}"/>
    <cellStyle name="Entrada 2 3 2 2 4 3" xfId="36017" xr:uid="{AEBF277F-A7C5-4865-958A-45E4E71429F9}"/>
    <cellStyle name="Entrada 2 3 2 2 40" xfId="12479" xr:uid="{4C252C97-0D2A-4015-AE88-AD21E1692B19}"/>
    <cellStyle name="Entrada 2 3 2 2 40 2" xfId="29734" xr:uid="{CA7086F7-1AE8-4256-8833-63CC1FF12323}"/>
    <cellStyle name="Entrada 2 3 2 2 40 3" xfId="46604" xr:uid="{A8A5F685-CAD9-43D2-B82C-DD043C49EE7E}"/>
    <cellStyle name="Entrada 2 3 2 2 41" xfId="12494" xr:uid="{CA739240-349C-4E1C-B943-AF21F71DA88C}"/>
    <cellStyle name="Entrada 2 3 2 2 41 2" xfId="29749" xr:uid="{38534BFB-64E4-449C-AAB8-0A8EEDBCCB18}"/>
    <cellStyle name="Entrada 2 3 2 2 41 3" xfId="46619" xr:uid="{03859E6F-452C-40DF-BEFE-B62DDFF039A5}"/>
    <cellStyle name="Entrada 2 3 2 2 42" xfId="13746" xr:uid="{AA3CBA61-11F0-4DBB-A835-ABDCD6864110}"/>
    <cellStyle name="Entrada 2 3 2 2 42 2" xfId="31001" xr:uid="{DC824AB2-361C-492B-950E-D8F6DA9F41F5}"/>
    <cellStyle name="Entrada 2 3 2 2 42 3" xfId="47871" xr:uid="{3D4621EC-1D0F-4D93-8D9F-7E7175D3429C}"/>
    <cellStyle name="Entrada 2 3 2 2 43" xfId="14056" xr:uid="{57B37A72-D900-420F-A731-9B4208484430}"/>
    <cellStyle name="Entrada 2 3 2 2 43 2" xfId="31311" xr:uid="{483E594E-8892-4DE6-AF63-A8D2102F1174}"/>
    <cellStyle name="Entrada 2 3 2 2 43 3" xfId="48181" xr:uid="{971EDDE9-F158-4AFF-A916-40B263B9CF4E}"/>
    <cellStyle name="Entrada 2 3 2 2 44" xfId="12671" xr:uid="{07B5A126-B877-443B-9974-33448F11E634}"/>
    <cellStyle name="Entrada 2 3 2 2 44 2" xfId="29926" xr:uid="{B212E851-FF3C-49D5-BF0B-11F454BBC40A}"/>
    <cellStyle name="Entrada 2 3 2 2 44 3" xfId="46796" xr:uid="{24CCD454-0A2F-44DF-8696-0EAA4BACA673}"/>
    <cellStyle name="Entrada 2 3 2 2 45" xfId="14684" xr:uid="{E7CE8D83-A708-4BEF-94C5-1046EF140E0D}"/>
    <cellStyle name="Entrada 2 3 2 2 45 2" xfId="31939" xr:uid="{E1A50FA8-7D80-4529-A002-044FA216E849}"/>
    <cellStyle name="Entrada 2 3 2 2 45 3" xfId="48809" xr:uid="{1CAD81A7-5E9F-42BA-9852-2026C15C384F}"/>
    <cellStyle name="Entrada 2 3 2 2 46" xfId="14946" xr:uid="{4E02CA3E-B0B9-4E9A-AC61-CF252C24B026}"/>
    <cellStyle name="Entrada 2 3 2 2 46 2" xfId="32201" xr:uid="{9CEE0892-A851-4872-AB98-2C9B5FD015F0}"/>
    <cellStyle name="Entrada 2 3 2 2 46 3" xfId="49071" xr:uid="{357BFE98-D630-4E93-9D52-75EFBEBF8D41}"/>
    <cellStyle name="Entrada 2 3 2 2 47" xfId="15256" xr:uid="{020CB227-E3A5-4CD4-8B48-D81A1E74DD05}"/>
    <cellStyle name="Entrada 2 3 2 2 47 2" xfId="32511" xr:uid="{C0EE340D-4743-40F4-B90A-0996ECB1E98F}"/>
    <cellStyle name="Entrada 2 3 2 2 47 3" xfId="49381" xr:uid="{DF96C157-90ED-4A3D-A274-639D1720E34E}"/>
    <cellStyle name="Entrada 2 3 2 2 48" xfId="15561" xr:uid="{E39DB072-F42D-4BCF-AE33-219C9CE16745}"/>
    <cellStyle name="Entrada 2 3 2 2 48 2" xfId="32816" xr:uid="{6CEFFD4F-BACB-4F61-90C9-77495A024E47}"/>
    <cellStyle name="Entrada 2 3 2 2 48 3" xfId="49686" xr:uid="{F061F8B1-F728-4DAE-95BA-C094CC1BCD25}"/>
    <cellStyle name="Entrada 2 3 2 2 49" xfId="15858" xr:uid="{CF4F47E9-1DB5-41E0-817F-894F9DE7FE9A}"/>
    <cellStyle name="Entrada 2 3 2 2 49 2" xfId="33113" xr:uid="{C1FAD989-4028-4E19-92A0-E0219066FCEE}"/>
    <cellStyle name="Entrada 2 3 2 2 49 3" xfId="49983" xr:uid="{9B6869F8-FA2D-4C3B-AFDB-CC3C96372299}"/>
    <cellStyle name="Entrada 2 3 2 2 5" xfId="2053" xr:uid="{44E02C22-80C9-4CF9-92FB-D8C461FA275B}"/>
    <cellStyle name="Entrada 2 3 2 2 5 2" xfId="19308" xr:uid="{2C86EA0E-5A1D-4981-8C1D-7C0B3385EA5D}"/>
    <cellStyle name="Entrada 2 3 2 2 5 3" xfId="36330" xr:uid="{069332ED-6CFB-4682-A2A0-E29FE6F901CB}"/>
    <cellStyle name="Entrada 2 3 2 2 50" xfId="16150" xr:uid="{02EA0334-7573-48DE-A880-97DE456EE251}"/>
    <cellStyle name="Entrada 2 3 2 2 50 2" xfId="33405" xr:uid="{E59CEAED-55B1-4B46-925F-256A889D5049}"/>
    <cellStyle name="Entrada 2 3 2 2 50 3" xfId="50275" xr:uid="{017B946F-228F-44F0-BF0D-45834BF76DF0}"/>
    <cellStyle name="Entrada 2 3 2 2 51" xfId="16431" xr:uid="{697075DC-A974-4F0F-9E2D-3C559F80C957}"/>
    <cellStyle name="Entrada 2 3 2 2 51 2" xfId="33686" xr:uid="{E6E09D1E-DC22-4C97-A7BB-F7B1D10B9131}"/>
    <cellStyle name="Entrada 2 3 2 2 51 3" xfId="50556" xr:uid="{70F94201-09DA-43B1-9FCC-F73023F6EC98}"/>
    <cellStyle name="Entrada 2 3 2 2 52" xfId="16702" xr:uid="{65C2DB6A-B13B-4A41-A9CB-EBEBB3FDD2AB}"/>
    <cellStyle name="Entrada 2 3 2 2 52 2" xfId="33957" xr:uid="{A287C9D8-8192-4778-85F5-FBCB5648756C}"/>
    <cellStyle name="Entrada 2 3 2 2 52 3" xfId="50827" xr:uid="{A0523A0A-4062-439C-BBFF-3A850222F50E}"/>
    <cellStyle name="Entrada 2 3 2 2 53" xfId="16957" xr:uid="{F9CE7129-476F-44C0-9D58-429C08CB7A3F}"/>
    <cellStyle name="Entrada 2 3 2 2 53 2" xfId="34212" xr:uid="{F6F67064-B603-4750-9342-8593421B46EE}"/>
    <cellStyle name="Entrada 2 3 2 2 53 3" xfId="51082" xr:uid="{1EC7ECEE-C7E3-42CA-BF71-9218F9B59F4B}"/>
    <cellStyle name="Entrada 2 3 2 2 54" xfId="17200" xr:uid="{2154155A-77D0-4501-B099-BE1628E30F20}"/>
    <cellStyle name="Entrada 2 3 2 2 54 2" xfId="34455" xr:uid="{5FFD47FB-A3D1-4047-B609-C77EA3D3C3D1}"/>
    <cellStyle name="Entrada 2 3 2 2 54 3" xfId="51325" xr:uid="{4CF12EAC-A9CB-45B8-BB5D-9712C02C973B}"/>
    <cellStyle name="Entrada 2 3 2 2 55" xfId="17889" xr:uid="{EF8DFE7E-80FF-42DD-ACC0-9D3A6F4BBFC2}"/>
    <cellStyle name="Entrada 2 3 2 2 56" xfId="34928" xr:uid="{68F23074-AA5B-4C44-9FB2-8F115BAE212F}"/>
    <cellStyle name="Entrada 2 3 2 2 6" xfId="2363" xr:uid="{F8B64071-DF35-4650-9759-121402807299}"/>
    <cellStyle name="Entrada 2 3 2 2 6 2" xfId="19618" xr:uid="{A6D85B28-41A2-4703-978F-A2F4A09020F9}"/>
    <cellStyle name="Entrada 2 3 2 2 6 3" xfId="36640" xr:uid="{5B199609-3C92-49B1-83F9-E71158A79E96}"/>
    <cellStyle name="Entrada 2 3 2 2 7" xfId="2672" xr:uid="{32BC9879-DF6C-4761-81F1-76574336C022}"/>
    <cellStyle name="Entrada 2 3 2 2 7 2" xfId="19927" xr:uid="{C24DC6DE-70C2-4EFD-BA80-84547B7439A5}"/>
    <cellStyle name="Entrada 2 3 2 2 7 3" xfId="36949" xr:uid="{F9907363-F6B0-4398-BE93-2C0A4155C54A}"/>
    <cellStyle name="Entrada 2 3 2 2 8" xfId="2979" xr:uid="{3464FE98-1D3A-488B-B6D1-794C26467464}"/>
    <cellStyle name="Entrada 2 3 2 2 8 2" xfId="20234" xr:uid="{C53925F3-5545-4D93-BC44-1BCB5A47044D}"/>
    <cellStyle name="Entrada 2 3 2 2 8 3" xfId="37256" xr:uid="{2B8A6760-58B7-44E1-A82E-ACA3A2374CC0}"/>
    <cellStyle name="Entrada 2 3 2 2 9" xfId="3288" xr:uid="{DD7E2A2C-619E-4EA4-991F-E992D56FD39D}"/>
    <cellStyle name="Entrada 2 3 2 2 9 2" xfId="20543" xr:uid="{D04A5966-28EF-4664-AD64-094A4E204805}"/>
    <cellStyle name="Entrada 2 3 2 2 9 3" xfId="37565" xr:uid="{5C49D1A4-48D3-4137-B065-A0E398A68E7F}"/>
    <cellStyle name="Entrada 2 3 2 20" xfId="5282" xr:uid="{75C8FB24-A1A6-4A65-AE18-9F084C7935DA}"/>
    <cellStyle name="Entrada 2 3 2 20 2" xfId="22537" xr:uid="{6815D41C-FC8F-418A-959C-2FABE7DFBD30}"/>
    <cellStyle name="Entrada 2 3 2 20 3" xfId="39559" xr:uid="{952CAAA3-6C35-42D0-AF57-810154131AD7}"/>
    <cellStyle name="Entrada 2 3 2 21" xfId="5817" xr:uid="{6A51BE4D-AD38-4CEF-B808-C78BAB8CE4AE}"/>
    <cellStyle name="Entrada 2 3 2 21 2" xfId="23072" xr:uid="{643161F0-4C97-4060-AF83-10BA54473079}"/>
    <cellStyle name="Entrada 2 3 2 21 3" xfId="40094" xr:uid="{62BA7BBE-DC1E-49A2-AB43-C974C2381E9E}"/>
    <cellStyle name="Entrada 2 3 2 22" xfId="5760" xr:uid="{80DDE516-2D52-4FF4-90D3-54B4B9B25FD9}"/>
    <cellStyle name="Entrada 2 3 2 22 2" xfId="23015" xr:uid="{4A2BD6D4-F389-450E-B10C-AF193D6472B3}"/>
    <cellStyle name="Entrada 2 3 2 22 3" xfId="40037" xr:uid="{871298AD-0A81-40D7-AC65-26B3B5643F6D}"/>
    <cellStyle name="Entrada 2 3 2 23" xfId="5754" xr:uid="{77C88DE2-ED51-4926-AD9C-4A98C125ADF6}"/>
    <cellStyle name="Entrada 2 3 2 23 2" xfId="23009" xr:uid="{12C89CAB-41CA-46C6-A88A-F52CB1E284FD}"/>
    <cellStyle name="Entrada 2 3 2 23 3" xfId="40031" xr:uid="{CDFF0486-D2F3-45EC-8250-76CF943DFE6B}"/>
    <cellStyle name="Entrada 2 3 2 24" xfId="5769" xr:uid="{21603276-27F5-4474-AD04-928FA8D2332B}"/>
    <cellStyle name="Entrada 2 3 2 24 2" xfId="23024" xr:uid="{FC5D2DA3-CC53-44D5-BBC3-91CB1E09C51F}"/>
    <cellStyle name="Entrada 2 3 2 24 3" xfId="40046" xr:uid="{19D364BE-6966-4D08-9761-1044DF0D4075}"/>
    <cellStyle name="Entrada 2 3 2 25" xfId="6121" xr:uid="{2AB21475-7582-49C0-A25A-B2DFE5CE79B8}"/>
    <cellStyle name="Entrada 2 3 2 25 2" xfId="23376" xr:uid="{C523D6D0-3F70-4DB9-B005-345934CF911D}"/>
    <cellStyle name="Entrada 2 3 2 25 3" xfId="40398" xr:uid="{F948302B-9D52-4302-BBF2-C3008B97F671}"/>
    <cellStyle name="Entrada 2 3 2 26" xfId="7058" xr:uid="{BE820B73-06B5-4797-907C-2A1220D0974E}"/>
    <cellStyle name="Entrada 2 3 2 26 2" xfId="24313" xr:uid="{D1E86B04-753F-476D-81E8-99C46050A469}"/>
    <cellStyle name="Entrada 2 3 2 26 3" xfId="41335" xr:uid="{3A226798-9373-4112-A775-043E56C0F817}"/>
    <cellStyle name="Entrada 2 3 2 27" xfId="7368" xr:uid="{280DD6FE-FDC8-4DCC-87C8-DE99A00831DF}"/>
    <cellStyle name="Entrada 2 3 2 27 2" xfId="24623" xr:uid="{05F0C075-F865-4BF9-8A52-800A589D376E}"/>
    <cellStyle name="Entrada 2 3 2 27 3" xfId="41645" xr:uid="{EE045A53-2F58-46C5-93B6-78988D72C0A9}"/>
    <cellStyle name="Entrada 2 3 2 28" xfId="7678" xr:uid="{910954FA-ABA3-4736-B426-242E73916AE8}"/>
    <cellStyle name="Entrada 2 3 2 28 2" xfId="24933" xr:uid="{689CCAA6-F170-48F6-A880-46979CECA6E7}"/>
    <cellStyle name="Entrada 2 3 2 28 3" xfId="41955" xr:uid="{26847A2F-495F-4348-93F3-9EFA1AC0B069}"/>
    <cellStyle name="Entrada 2 3 2 29" xfId="6646" xr:uid="{A5EB242C-E8EA-42E7-9F42-B9DA11D1DCFE}"/>
    <cellStyle name="Entrada 2 3 2 29 2" xfId="23901" xr:uid="{CF4BD395-977A-4E66-AFF4-1D767A90E64C}"/>
    <cellStyle name="Entrada 2 3 2 29 3" xfId="40923" xr:uid="{A261451B-E5CB-4153-BA8C-77F18CFB394C}"/>
    <cellStyle name="Entrada 2 3 2 3" xfId="732" xr:uid="{CFF6EAA7-EABA-48A8-9017-92AF38DC45EF}"/>
    <cellStyle name="Entrada 2 3 2 3 10" xfId="3694" xr:uid="{6BAEB0B4-75F7-443F-A48E-44B5F3F60D93}"/>
    <cellStyle name="Entrada 2 3 2 3 10 2" xfId="20949" xr:uid="{7174B65D-1F34-433C-ACA7-5D2E44EE9E4B}"/>
    <cellStyle name="Entrada 2 3 2 3 10 3" xfId="37971" xr:uid="{C7B30AFD-A797-4FEA-861F-8532C0456691}"/>
    <cellStyle name="Entrada 2 3 2 3 11" xfId="4001" xr:uid="{394AE203-638D-4F0A-8E85-9DF70B039333}"/>
    <cellStyle name="Entrada 2 3 2 3 11 2" xfId="21256" xr:uid="{ADA752A5-D0AC-4BD8-839C-7EE4B1E09FBB}"/>
    <cellStyle name="Entrada 2 3 2 3 11 3" xfId="38278" xr:uid="{6B2AD794-6082-4E0D-B43B-A711E0C11C55}"/>
    <cellStyle name="Entrada 2 3 2 3 12" xfId="4302" xr:uid="{C8F92BDC-C3E0-4C3A-895A-07B259810C35}"/>
    <cellStyle name="Entrada 2 3 2 3 12 2" xfId="21557" xr:uid="{6CB67FEC-DDE8-4B3F-AA6F-C94E126033F0}"/>
    <cellStyle name="Entrada 2 3 2 3 12 3" xfId="38579" xr:uid="{2E325922-2F96-446A-B224-ACE07ABABB1B}"/>
    <cellStyle name="Entrada 2 3 2 3 13" xfId="4600" xr:uid="{ADF392CE-58BD-48E5-8CFB-48B5E63B9FCD}"/>
    <cellStyle name="Entrada 2 3 2 3 13 2" xfId="21855" xr:uid="{132AA815-41BB-47EB-BCC1-F9518D5E4936}"/>
    <cellStyle name="Entrada 2 3 2 3 13 3" xfId="38877" xr:uid="{1685A7DD-A86C-41B5-8D10-97A9B93DD2B0}"/>
    <cellStyle name="Entrada 2 3 2 3 14" xfId="4899" xr:uid="{C2A55557-04BF-486D-9F6A-69C8EFD58C85}"/>
    <cellStyle name="Entrada 2 3 2 3 14 2" xfId="22154" xr:uid="{B2A6C7EC-D7A7-42F4-95EF-22A1C699A8E3}"/>
    <cellStyle name="Entrada 2 3 2 3 14 3" xfId="39176" xr:uid="{4C776C91-4796-4FEE-BE93-8B506E74FEB1}"/>
    <cellStyle name="Entrada 2 3 2 3 15" xfId="5181" xr:uid="{D0E2ABC2-9C2C-4B32-82B1-5B2B2A632CB5}"/>
    <cellStyle name="Entrada 2 3 2 3 15 2" xfId="22436" xr:uid="{B272EC67-0451-489F-9090-DAB339FB602C}"/>
    <cellStyle name="Entrada 2 3 2 3 15 3" xfId="39458" xr:uid="{01B7AFFA-3B3F-441D-AAC0-0A31A79AE702}"/>
    <cellStyle name="Entrada 2 3 2 3 16" xfId="5568" xr:uid="{9E12D6C9-B9D5-42AE-9628-5D5B2879836B}"/>
    <cellStyle name="Entrada 2 3 2 3 16 2" xfId="22823" xr:uid="{47ADBC4D-00E8-4534-9157-34AAD03DD2ED}"/>
    <cellStyle name="Entrada 2 3 2 3 16 3" xfId="39845" xr:uid="{2F4B03C2-BC3B-4301-B1A7-DC392AF70725}"/>
    <cellStyle name="Entrada 2 3 2 3 17" xfId="3900" xr:uid="{4CF2B87F-0E33-47B0-BF60-5C0C82A379FF}"/>
    <cellStyle name="Entrada 2 3 2 3 17 2" xfId="21155" xr:uid="{C95B9076-9797-4502-AD60-074FFB2D5122}"/>
    <cellStyle name="Entrada 2 3 2 3 17 3" xfId="38177" xr:uid="{93F5F581-2AA0-4BA5-B27F-9DF4709D3C37}"/>
    <cellStyle name="Entrada 2 3 2 3 18" xfId="6199" xr:uid="{35727810-AC8C-4AFF-A836-4E2207FE4F81}"/>
    <cellStyle name="Entrada 2 3 2 3 18 2" xfId="23454" xr:uid="{8FADF82D-F715-4CF9-A90D-552A6AFF348F}"/>
    <cellStyle name="Entrada 2 3 2 3 18 3" xfId="40476" xr:uid="{202B0FC8-82C9-4D5E-AFA3-C84E4714B1F9}"/>
    <cellStyle name="Entrada 2 3 2 3 19" xfId="6514" xr:uid="{F00518B5-39D8-4BBB-9940-23AB323F8DD8}"/>
    <cellStyle name="Entrada 2 3 2 3 19 2" xfId="23769" xr:uid="{476E8064-BC68-4461-909F-0119E468D517}"/>
    <cellStyle name="Entrada 2 3 2 3 19 3" xfId="40791" xr:uid="{807A3597-9DF7-4E76-87D4-57C9DD8E8C8F}"/>
    <cellStyle name="Entrada 2 3 2 3 2" xfId="1181" xr:uid="{5CDF43C3-C280-4EDE-A282-82381FF18734}"/>
    <cellStyle name="Entrada 2 3 2 3 2 2" xfId="18436" xr:uid="{9A8E8504-C00E-47F4-98A1-F6B5DEEC5FCF}"/>
    <cellStyle name="Entrada 2 3 2 3 2 3" xfId="35458" xr:uid="{FD2297B5-CFDE-43C9-941D-9376F268DF0E}"/>
    <cellStyle name="Entrada 2 3 2 3 20" xfId="6829" xr:uid="{B2DF0789-DF80-4B36-9568-4B1D9D83FF25}"/>
    <cellStyle name="Entrada 2 3 2 3 20 2" xfId="24084" xr:uid="{4E017E0B-85C4-4BA6-BFFA-48DC4898B0E2}"/>
    <cellStyle name="Entrada 2 3 2 3 20 3" xfId="41106" xr:uid="{8D2F1617-155A-4D9A-8991-A94F99FCDE1B}"/>
    <cellStyle name="Entrada 2 3 2 3 21" xfId="7140" xr:uid="{A48D2D85-36C6-4367-8623-1510708D118E}"/>
    <cellStyle name="Entrada 2 3 2 3 21 2" xfId="24395" xr:uid="{8951999D-36BC-4DBD-8F26-8DFDB44B28A2}"/>
    <cellStyle name="Entrada 2 3 2 3 21 3" xfId="41417" xr:uid="{5BF7FFDC-1A3B-4BAD-96E6-3FF9DDF2712D}"/>
    <cellStyle name="Entrada 2 3 2 3 22" xfId="7450" xr:uid="{BD8C28B8-461E-4549-A076-51201B205EA1}"/>
    <cellStyle name="Entrada 2 3 2 3 22 2" xfId="24705" xr:uid="{A3E62A01-54F1-4637-9EF0-95D02E8B6E0A}"/>
    <cellStyle name="Entrada 2 3 2 3 22 3" xfId="41727" xr:uid="{E1A61872-6421-4DDB-8C90-8DE65FC7FA63}"/>
    <cellStyle name="Entrada 2 3 2 3 23" xfId="7760" xr:uid="{EE021F92-C033-4A1E-AA80-17FE14D47210}"/>
    <cellStyle name="Entrada 2 3 2 3 23 2" xfId="25015" xr:uid="{49D4A5FF-D600-4C5F-91B5-239329FB387E}"/>
    <cellStyle name="Entrada 2 3 2 3 23 3" xfId="42037" xr:uid="{F21A1E30-76C9-4D6E-BBDA-2A73ABD03680}"/>
    <cellStyle name="Entrada 2 3 2 3 24" xfId="8070" xr:uid="{CAAAFA05-4F06-4B60-9454-DFCB0125922D}"/>
    <cellStyle name="Entrada 2 3 2 3 24 2" xfId="25325" xr:uid="{EC67F675-C9D3-4BD5-B2AA-CB3B5371BCA0}"/>
    <cellStyle name="Entrada 2 3 2 3 24 3" xfId="42347" xr:uid="{8D343D1F-CFA9-4ED6-BEFF-B634C2565326}"/>
    <cellStyle name="Entrada 2 3 2 3 25" xfId="8383" xr:uid="{EE9C4523-5A74-4699-A243-D325C1E5C26A}"/>
    <cellStyle name="Entrada 2 3 2 3 25 2" xfId="25638" xr:uid="{63013341-9D25-410F-BDE9-812C141CF4F8}"/>
    <cellStyle name="Entrada 2 3 2 3 25 3" xfId="42660" xr:uid="{95D68C39-2920-467C-9670-AC87E80C134A}"/>
    <cellStyle name="Entrada 2 3 2 3 26" xfId="8691" xr:uid="{12C9C607-EA31-45AF-A386-780EE4BA6E8D}"/>
    <cellStyle name="Entrada 2 3 2 3 26 2" xfId="25946" xr:uid="{B17087A1-66D6-48E4-91CB-6286D27A5CBF}"/>
    <cellStyle name="Entrada 2 3 2 3 26 3" xfId="42968" xr:uid="{24A706CE-04BD-4997-806F-5CEF160D0A46}"/>
    <cellStyle name="Entrada 2 3 2 3 27" xfId="9001" xr:uid="{28A92398-F04B-4229-A4AC-3294C2F529BE}"/>
    <cellStyle name="Entrada 2 3 2 3 27 2" xfId="26256" xr:uid="{56908CD9-9F4B-4D42-803D-25AFA8616ED0}"/>
    <cellStyle name="Entrada 2 3 2 3 27 3" xfId="43278" xr:uid="{8C529886-2728-4F33-BBB3-3C9F1CF2502A}"/>
    <cellStyle name="Entrada 2 3 2 3 28" xfId="9338" xr:uid="{64D29D4D-90A8-4B53-90EA-0EF19E22512C}"/>
    <cellStyle name="Entrada 2 3 2 3 28 2" xfId="26593" xr:uid="{EDB8DC91-05FA-4588-BFC4-0C9CF23206C7}"/>
    <cellStyle name="Entrada 2 3 2 3 28 3" xfId="43615" xr:uid="{FA38CEB2-D9D3-4D3E-9F31-1CE4CD934B4C}"/>
    <cellStyle name="Entrada 2 3 2 3 29" xfId="9623" xr:uid="{BA4A1959-B6A4-448F-98EA-BEE83C6D9939}"/>
    <cellStyle name="Entrada 2 3 2 3 29 2" xfId="26878" xr:uid="{E969084D-7C2D-4273-A595-1B16AE55EAD8}"/>
    <cellStyle name="Entrada 2 3 2 3 29 3" xfId="43900" xr:uid="{0391AA4D-6AE6-4E7F-81BF-06497148C38E}"/>
    <cellStyle name="Entrada 2 3 2 3 3" xfId="1472" xr:uid="{7C7B75E4-BE51-4D03-ABD3-1ECDEB82F2DC}"/>
    <cellStyle name="Entrada 2 3 2 3 3 2" xfId="18727" xr:uid="{43A644AC-8061-4F7D-90EA-D7BE3BC611E2}"/>
    <cellStyle name="Entrada 2 3 2 3 3 3" xfId="35749" xr:uid="{4680C374-E589-4CB1-BC2E-F850FA61AA9E}"/>
    <cellStyle name="Entrada 2 3 2 3 30" xfId="9918" xr:uid="{ED32FF93-1DBF-41F0-9FB7-D62D06E603F3}"/>
    <cellStyle name="Entrada 2 3 2 3 30 2" xfId="27173" xr:uid="{B6C7D23E-BAD8-419C-8168-948A11EB9D52}"/>
    <cellStyle name="Entrada 2 3 2 3 30 3" xfId="44195" xr:uid="{01CB89DD-0421-40D2-93E7-9A0634688FE1}"/>
    <cellStyle name="Entrada 2 3 2 3 31" xfId="10218" xr:uid="{9B30BEDD-6752-4C33-880E-9CFB2E6D1B16}"/>
    <cellStyle name="Entrada 2 3 2 3 31 2" xfId="27473" xr:uid="{7A1365B1-40CF-462A-8714-1B3A464EA56F}"/>
    <cellStyle name="Entrada 2 3 2 3 31 3" xfId="44495" xr:uid="{45AC8750-3717-44E8-A19A-56DB57775E96}"/>
    <cellStyle name="Entrada 2 3 2 3 32" xfId="10506" xr:uid="{4B36B848-62CF-4C21-8D0A-2891694817F2}"/>
    <cellStyle name="Entrada 2 3 2 3 32 2" xfId="27761" xr:uid="{22042940-5B72-4D28-AC86-A27A1AF21921}"/>
    <cellStyle name="Entrada 2 3 2 3 32 3" xfId="44783" xr:uid="{0C790AE5-520C-4470-9A10-15DB9C12453C}"/>
    <cellStyle name="Entrada 2 3 2 3 33" xfId="10796" xr:uid="{B7A710D5-A9E1-41F3-940D-4C2B3323E3ED}"/>
    <cellStyle name="Entrada 2 3 2 3 33 2" xfId="28051" xr:uid="{0535688C-60D6-44EF-B72E-3E62E24D094E}"/>
    <cellStyle name="Entrada 2 3 2 3 33 3" xfId="45073" xr:uid="{CECA615F-AD0C-42B8-865B-92C7FBB1240A}"/>
    <cellStyle name="Entrada 2 3 2 3 34" xfId="11070" xr:uid="{FF6281E9-95FD-40AC-AD6F-40E23ED6CADD}"/>
    <cellStyle name="Entrada 2 3 2 3 34 2" xfId="28325" xr:uid="{BBF31599-A5DB-418F-98C4-95EBDE6A01FF}"/>
    <cellStyle name="Entrada 2 3 2 3 34 3" xfId="45347" xr:uid="{1D6D96DA-4EA0-4D5C-BFAD-1BA988885D20}"/>
    <cellStyle name="Entrada 2 3 2 3 35" xfId="11327" xr:uid="{6739C7AB-7A7E-4C58-AD82-BB36AB39484B}"/>
    <cellStyle name="Entrada 2 3 2 3 35 2" xfId="28582" xr:uid="{BA143465-02B4-4061-8C4B-0E3E59EF8DD4}"/>
    <cellStyle name="Entrada 2 3 2 3 35 3" xfId="45604" xr:uid="{38465489-0141-4863-85BC-91A8C03EAF62}"/>
    <cellStyle name="Entrada 2 3 2 3 36" xfId="11564" xr:uid="{0591180D-5CF5-43E6-800C-E2F6AD1E4BF2}"/>
    <cellStyle name="Entrada 2 3 2 3 36 2" xfId="28819" xr:uid="{ABD693C4-54AB-43D8-9CC6-B9F5F2648861}"/>
    <cellStyle name="Entrada 2 3 2 3 36 3" xfId="45841" xr:uid="{128D5811-06A4-4E78-8694-3A1C32EC05CD}"/>
    <cellStyle name="Entrada 2 3 2 3 37" xfId="12127" xr:uid="{E0941DB9-0F26-44FA-86E2-DDC326B218EC}"/>
    <cellStyle name="Entrada 2 3 2 3 37 2" xfId="29382" xr:uid="{88311CF1-B607-4C3A-A9CD-45302A37210F}"/>
    <cellStyle name="Entrada 2 3 2 3 37 3" xfId="46252" xr:uid="{45F53CD7-C52A-401E-9230-A27273A443F9}"/>
    <cellStyle name="Entrada 2 3 2 3 38" xfId="12594" xr:uid="{EBFA4835-F08C-48C8-B9A8-1212E4586476}"/>
    <cellStyle name="Entrada 2 3 2 3 38 2" xfId="29849" xr:uid="{371B4898-E5F9-4445-985A-055C6FFEAB54}"/>
    <cellStyle name="Entrada 2 3 2 3 38 3" xfId="46719" xr:uid="{1D997FB7-C2B4-4E6F-AFF0-6C87A1CE53F8}"/>
    <cellStyle name="Entrada 2 3 2 3 39" xfId="12904" xr:uid="{BAF86FDC-0B55-4CE9-98F7-327C7C14BE92}"/>
    <cellStyle name="Entrada 2 3 2 3 39 2" xfId="30159" xr:uid="{731AF4F2-5442-4ACC-88A6-5073BEF9E2B5}"/>
    <cellStyle name="Entrada 2 3 2 3 39 3" xfId="47029" xr:uid="{CB43E946-5970-4FD7-BD5B-6712457B2874}"/>
    <cellStyle name="Entrada 2 3 2 3 4" xfId="1838" xr:uid="{939081EC-696B-4770-9EAA-565335B4702B}"/>
    <cellStyle name="Entrada 2 3 2 3 4 2" xfId="19093" xr:uid="{D15C5A9F-5782-4F4B-AE61-29C1F6353212}"/>
    <cellStyle name="Entrada 2 3 2 3 4 3" xfId="36115" xr:uid="{04C6EDC7-87F1-4DFF-B752-7BBD4BD4A48B}"/>
    <cellStyle name="Entrada 2 3 2 3 40" xfId="13083" xr:uid="{9056A7AA-0C27-4178-8456-C12631DB0D6C}"/>
    <cellStyle name="Entrada 2 3 2 3 40 2" xfId="30338" xr:uid="{8624D934-2082-4A0F-A6EF-4F4F345A6F76}"/>
    <cellStyle name="Entrada 2 3 2 3 40 3" xfId="47208" xr:uid="{6A9F4D9B-1FE9-4D17-867A-B6FFD174B7AD}"/>
    <cellStyle name="Entrada 2 3 2 3 41" xfId="12769" xr:uid="{E9372C0A-9584-4AA4-8601-BA60D63262F8}"/>
    <cellStyle name="Entrada 2 3 2 3 41 2" xfId="30024" xr:uid="{70BF1A15-9264-4EF9-BE2A-670D8DA734CD}"/>
    <cellStyle name="Entrada 2 3 2 3 41 3" xfId="46894" xr:uid="{1CF9D6C9-3E75-40CB-AD0F-0897E68FB7A5}"/>
    <cellStyle name="Entrada 2 3 2 3 42" xfId="13844" xr:uid="{331F2A54-F358-4EC4-AAC9-C5F18F5A8C7F}"/>
    <cellStyle name="Entrada 2 3 2 3 42 2" xfId="31099" xr:uid="{4F0B1A1F-F4EB-42C7-8E39-FFE3D34E163F}"/>
    <cellStyle name="Entrada 2 3 2 3 42 3" xfId="47969" xr:uid="{87CD5CA1-43F2-4F68-BFD3-748526B86597}"/>
    <cellStyle name="Entrada 2 3 2 3 43" xfId="14154" xr:uid="{E1A8D11C-7A35-47C0-91F4-C4F2EB009252}"/>
    <cellStyle name="Entrada 2 3 2 3 43 2" xfId="31409" xr:uid="{59702388-6E88-4CFF-941A-CAB8663B8187}"/>
    <cellStyle name="Entrada 2 3 2 3 43 3" xfId="48279" xr:uid="{53E73446-7222-45CA-B3BE-82C5AD548311}"/>
    <cellStyle name="Entrada 2 3 2 3 44" xfId="12229" xr:uid="{D09C4993-D8B8-425C-8097-06F494A19BBC}"/>
    <cellStyle name="Entrada 2 3 2 3 44 2" xfId="29484" xr:uid="{926AAD48-1BC7-4E13-B5B3-EF9F40237319}"/>
    <cellStyle name="Entrada 2 3 2 3 44 3" xfId="46354" xr:uid="{0CDCF8AF-F66B-4E33-9CA8-A0B5DAC38F47}"/>
    <cellStyle name="Entrada 2 3 2 3 45" xfId="14782" xr:uid="{361AF494-15F0-4E81-813B-B6B553A1D50A}"/>
    <cellStyle name="Entrada 2 3 2 3 45 2" xfId="32037" xr:uid="{CB575C00-F028-4527-A258-15288912010B}"/>
    <cellStyle name="Entrada 2 3 2 3 45 3" xfId="48907" xr:uid="{DDC4BDD3-06C3-4CFE-938B-35ECDEEF367E}"/>
    <cellStyle name="Entrada 2 3 2 3 46" xfId="15044" xr:uid="{054B843D-0307-4A60-A65B-3BCE5CBFCACC}"/>
    <cellStyle name="Entrada 2 3 2 3 46 2" xfId="32299" xr:uid="{517F2D43-46EE-43B4-9255-D7D5070D4925}"/>
    <cellStyle name="Entrada 2 3 2 3 46 3" xfId="49169" xr:uid="{5E282E0B-A157-4ABF-8352-A350BCA6AC91}"/>
    <cellStyle name="Entrada 2 3 2 3 47" xfId="15353" xr:uid="{CE093022-8D82-4D76-928B-507E3E15B4B3}"/>
    <cellStyle name="Entrada 2 3 2 3 47 2" xfId="32608" xr:uid="{27A1F95F-646A-4BAF-A896-916B4247F17E}"/>
    <cellStyle name="Entrada 2 3 2 3 47 3" xfId="49478" xr:uid="{97B9F6C4-B6F1-45E1-841C-F8566D65D90A}"/>
    <cellStyle name="Entrada 2 3 2 3 48" xfId="15658" xr:uid="{030E5AFC-3F5C-410C-972B-2A1A35746836}"/>
    <cellStyle name="Entrada 2 3 2 3 48 2" xfId="32913" xr:uid="{CC259B3B-4C0E-4072-943B-564022C26E66}"/>
    <cellStyle name="Entrada 2 3 2 3 48 3" xfId="49783" xr:uid="{3571AF41-96A3-46C7-A708-AF0B4E373FA4}"/>
    <cellStyle name="Entrada 2 3 2 3 49" xfId="15954" xr:uid="{A1D63F12-1598-4023-9833-F5C106D543A7}"/>
    <cellStyle name="Entrada 2 3 2 3 49 2" xfId="33209" xr:uid="{CEF90031-359B-43A1-B7FC-C0D818F85A0A}"/>
    <cellStyle name="Entrada 2 3 2 3 49 3" xfId="50079" xr:uid="{E10BBB3E-9CD2-46D5-B78D-796FF4208869}"/>
    <cellStyle name="Entrada 2 3 2 3 5" xfId="2151" xr:uid="{8D91B565-527D-4F83-9C97-0E6BECBFF5AD}"/>
    <cellStyle name="Entrada 2 3 2 3 5 2" xfId="19406" xr:uid="{9D5A9BF2-4E0A-42DF-BA01-0A975E2D20C6}"/>
    <cellStyle name="Entrada 2 3 2 3 5 3" xfId="36428" xr:uid="{FBD00C1F-0C05-437B-8FDC-21A83716EC28}"/>
    <cellStyle name="Entrada 2 3 2 3 50" xfId="16246" xr:uid="{C42CFFAE-D2EA-4305-BAE5-65D7B475FB8C}"/>
    <cellStyle name="Entrada 2 3 2 3 50 2" xfId="33501" xr:uid="{16848795-DD4E-4A87-ABB5-89F5A7FF7EEE}"/>
    <cellStyle name="Entrada 2 3 2 3 50 3" xfId="50371" xr:uid="{01201141-D317-4199-BED5-5B8D797AA8BB}"/>
    <cellStyle name="Entrada 2 3 2 3 51" xfId="16524" xr:uid="{760499DC-8340-41DE-8C2E-944A0011F35D}"/>
    <cellStyle name="Entrada 2 3 2 3 51 2" xfId="33779" xr:uid="{9D705D93-3A12-4FA1-81ED-75466CA04B35}"/>
    <cellStyle name="Entrada 2 3 2 3 51 3" xfId="50649" xr:uid="{6735E87F-A31A-4509-B628-8679D6B546F1}"/>
    <cellStyle name="Entrada 2 3 2 3 52" xfId="16792" xr:uid="{7238EEFF-2A14-4676-A4F9-2CF3704E46E4}"/>
    <cellStyle name="Entrada 2 3 2 3 52 2" xfId="34047" xr:uid="{471AFBC0-59DF-4203-8E42-C54F4F3BA8ED}"/>
    <cellStyle name="Entrada 2 3 2 3 52 3" xfId="50917" xr:uid="{D51C6AF3-A319-40AE-A525-40B197E9021E}"/>
    <cellStyle name="Entrada 2 3 2 3 53" xfId="17044" xr:uid="{01B5745B-EB69-48FB-8B21-A32CE401B6BD}"/>
    <cellStyle name="Entrada 2 3 2 3 53 2" xfId="34299" xr:uid="{D6BE3BEF-2AB4-4207-B91F-BBC3633D152D}"/>
    <cellStyle name="Entrada 2 3 2 3 53 3" xfId="51169" xr:uid="{C38EDC34-868B-4263-A401-F9BF040AFA6A}"/>
    <cellStyle name="Entrada 2 3 2 3 54" xfId="17281" xr:uid="{011279DA-9692-4A75-A68B-35D860B2EA6D}"/>
    <cellStyle name="Entrada 2 3 2 3 54 2" xfId="34536" xr:uid="{8E10348E-0831-41E4-855D-8F2C2B2D20C1}"/>
    <cellStyle name="Entrada 2 3 2 3 54 3" xfId="51406" xr:uid="{11213469-B9D1-45ED-A239-BBF9667281E2}"/>
    <cellStyle name="Entrada 2 3 2 3 55" xfId="17987" xr:uid="{BABAE94D-3B0F-4902-8B70-82A7DDBEF0E2}"/>
    <cellStyle name="Entrada 2 3 2 3 56" xfId="35009" xr:uid="{E9B1B02F-86A3-413E-A318-B9A42376D08C}"/>
    <cellStyle name="Entrada 2 3 2 3 6" xfId="2461" xr:uid="{716F47DE-7C4B-47BE-AB7A-47A8A4475719}"/>
    <cellStyle name="Entrada 2 3 2 3 6 2" xfId="19716" xr:uid="{B3D13A54-18D6-4058-82F8-93A737B4FCC4}"/>
    <cellStyle name="Entrada 2 3 2 3 6 3" xfId="36738" xr:uid="{936DA12A-6557-4CCC-A444-57A24F5A276A}"/>
    <cellStyle name="Entrada 2 3 2 3 7" xfId="2770" xr:uid="{2CE2B77C-29EA-41A6-BB4B-7488FE6AFD66}"/>
    <cellStyle name="Entrada 2 3 2 3 7 2" xfId="20025" xr:uid="{F9E2FD8E-2D17-43A4-B08C-B23A7082EF40}"/>
    <cellStyle name="Entrada 2 3 2 3 7 3" xfId="37047" xr:uid="{7A27D589-AFB5-4725-B4DB-8E10F04EC44F}"/>
    <cellStyle name="Entrada 2 3 2 3 8" xfId="3076" xr:uid="{0C710DFD-D90F-4798-988A-E0F7888EEB1E}"/>
    <cellStyle name="Entrada 2 3 2 3 8 2" xfId="20331" xr:uid="{6817291E-7A0E-4AC3-B5F8-CCE3DC457FC2}"/>
    <cellStyle name="Entrada 2 3 2 3 8 3" xfId="37353" xr:uid="{84389DF4-650E-44E0-96FA-9A32C658EC55}"/>
    <cellStyle name="Entrada 2 3 2 3 9" xfId="3386" xr:uid="{25AA7828-A593-411F-AEF9-310CECE2652B}"/>
    <cellStyle name="Entrada 2 3 2 3 9 2" xfId="20641" xr:uid="{FEFD0B3E-EC6F-41B7-AC66-4BD86265F7D0}"/>
    <cellStyle name="Entrada 2 3 2 3 9 3" xfId="37663" xr:uid="{2458A8E8-462F-481E-89E7-0720AF7E84F2}"/>
    <cellStyle name="Entrada 2 3 2 30" xfId="8301" xr:uid="{3BD5927E-B507-4A11-8763-A0D8B3B77416}"/>
    <cellStyle name="Entrada 2 3 2 30 2" xfId="25556" xr:uid="{F63A356D-D839-49EF-BF54-61D027D93E5E}"/>
    <cellStyle name="Entrada 2 3 2 30 3" xfId="42578" xr:uid="{D706020D-E6ED-4F24-9AC4-039463F23028}"/>
    <cellStyle name="Entrada 2 3 2 31" xfId="8611" xr:uid="{832CBC59-CFB2-4046-8643-FA142C996815}"/>
    <cellStyle name="Entrada 2 3 2 31 2" xfId="25866" xr:uid="{C1C59CCB-587E-476B-B371-595A57573256}"/>
    <cellStyle name="Entrada 2 3 2 31 3" xfId="42888" xr:uid="{6BC72440-B4F5-4CFA-AE7B-7D7BDEBB21E2}"/>
    <cellStyle name="Entrada 2 3 2 32" xfId="9330" xr:uid="{393B55C0-588B-4A97-B360-64BF17D9E333}"/>
    <cellStyle name="Entrada 2 3 2 32 2" xfId="26585" xr:uid="{7B739984-699F-4D9E-9EDD-94804666B02D}"/>
    <cellStyle name="Entrada 2 3 2 32 3" xfId="43607" xr:uid="{2442BDA6-9A29-445D-8E9E-56A5F754A691}"/>
    <cellStyle name="Entrada 2 3 2 33" xfId="8775" xr:uid="{8B5AC0E4-915C-416D-8830-FA9122DCCD8E}"/>
    <cellStyle name="Entrada 2 3 2 33 2" xfId="26030" xr:uid="{553D0B08-4D31-4FB6-AFF2-A5F1C08D1170}"/>
    <cellStyle name="Entrada 2 3 2 33 3" xfId="43052" xr:uid="{4D7554B0-D528-4257-B44A-F615E449A270}"/>
    <cellStyle name="Entrada 2 3 2 34" xfId="9541" xr:uid="{153D63DA-4984-4E21-B7C9-FB17DA437695}"/>
    <cellStyle name="Entrada 2 3 2 34 2" xfId="26796" xr:uid="{A6E50FAD-865D-487D-9440-9BA124017099}"/>
    <cellStyle name="Entrada 2 3 2 34 3" xfId="43818" xr:uid="{D2C292B4-152D-4730-A443-4C348CA9ABE1}"/>
    <cellStyle name="Entrada 2 3 2 35" xfId="9837" xr:uid="{FE72F693-AB6A-4BBD-A231-399E215883F2}"/>
    <cellStyle name="Entrada 2 3 2 35 2" xfId="27092" xr:uid="{070798A7-F4FF-4388-B3D3-97F434ACF87D}"/>
    <cellStyle name="Entrada 2 3 2 35 3" xfId="44114" xr:uid="{697E4CA1-8924-409E-ACE4-7ECA0D08DA2C}"/>
    <cellStyle name="Entrada 2 3 2 36" xfId="10137" xr:uid="{5CD3C6CF-3789-4D8F-A56C-6A99A584892E}"/>
    <cellStyle name="Entrada 2 3 2 36 2" xfId="27392" xr:uid="{334969C9-F960-422D-A432-8724AC00F24C}"/>
    <cellStyle name="Entrada 2 3 2 36 3" xfId="44414" xr:uid="{7CF45629-16D5-41F1-8961-A125E50EAEB8}"/>
    <cellStyle name="Entrada 2 3 2 37" xfId="8824" xr:uid="{C42B5343-8997-4FF0-8D0A-CD65BE37DC26}"/>
    <cellStyle name="Entrada 2 3 2 37 2" xfId="26079" xr:uid="{D04A205C-0005-49CD-BE51-CC0D737C4768}"/>
    <cellStyle name="Entrada 2 3 2 37 3" xfId="43101" xr:uid="{8B33533B-BACC-4596-9C81-D2DD457D1984}"/>
    <cellStyle name="Entrada 2 3 2 38" xfId="10106" xr:uid="{EC13ED41-27C3-4743-993D-EB89AF587174}"/>
    <cellStyle name="Entrada 2 3 2 38 2" xfId="27361" xr:uid="{9DCC786B-11B7-44DC-991D-1278C4F49DB6}"/>
    <cellStyle name="Entrada 2 3 2 38 3" xfId="44383" xr:uid="{848E968B-C4D1-4E09-91AD-82CC1AD8DAA2}"/>
    <cellStyle name="Entrada 2 3 2 39" xfId="10624" xr:uid="{9FAD472A-DEAC-492F-BA1A-574397FDFB65}"/>
    <cellStyle name="Entrada 2 3 2 39 2" xfId="27879" xr:uid="{5159EAA9-F3FA-4661-AF7A-0A24D7B4C38C}"/>
    <cellStyle name="Entrada 2 3 2 39 3" xfId="44901" xr:uid="{CBF398BB-437A-498B-9C63-8A38CA57C692}"/>
    <cellStyle name="Entrada 2 3 2 4" xfId="774" xr:uid="{9C27C73E-55B0-4E33-86F0-77A41619617A}"/>
    <cellStyle name="Entrada 2 3 2 4 10" xfId="3736" xr:uid="{CBDBCCDD-33FE-4E28-B5F0-2DA352197DBA}"/>
    <cellStyle name="Entrada 2 3 2 4 10 2" xfId="20991" xr:uid="{FE4E79C9-A949-4229-A0B8-379F317BE6D1}"/>
    <cellStyle name="Entrada 2 3 2 4 10 3" xfId="38013" xr:uid="{37B72474-2B20-4829-B38A-4095E790ABA2}"/>
    <cellStyle name="Entrada 2 3 2 4 11" xfId="4043" xr:uid="{829F8DDF-3852-4B37-869E-63FDEAB0BFA9}"/>
    <cellStyle name="Entrada 2 3 2 4 11 2" xfId="21298" xr:uid="{73F64821-82CE-4849-A4F9-FC9E2A4511F6}"/>
    <cellStyle name="Entrada 2 3 2 4 11 3" xfId="38320" xr:uid="{02C8FA6D-BFB1-49C1-A5B6-6AF5736AA0F0}"/>
    <cellStyle name="Entrada 2 3 2 4 12" xfId="4344" xr:uid="{655C723E-00C2-439F-BEE4-1D2A200CB6A5}"/>
    <cellStyle name="Entrada 2 3 2 4 12 2" xfId="21599" xr:uid="{149D4EDD-B4F6-4680-80C7-C2CE5E67FA69}"/>
    <cellStyle name="Entrada 2 3 2 4 12 3" xfId="38621" xr:uid="{EE6C6C46-CF3E-452E-BD7B-343E8DA66718}"/>
    <cellStyle name="Entrada 2 3 2 4 13" xfId="4642" xr:uid="{BF03391D-6CB5-4CD1-A2F4-74D380CDA8BC}"/>
    <cellStyle name="Entrada 2 3 2 4 13 2" xfId="21897" xr:uid="{D511FE7B-F6C0-48D8-8731-8EF86B53FE4A}"/>
    <cellStyle name="Entrada 2 3 2 4 13 3" xfId="38919" xr:uid="{2E6BE042-7EEC-4F54-AD3E-BEE8AD611FD2}"/>
    <cellStyle name="Entrada 2 3 2 4 14" xfId="4941" xr:uid="{1E80B6F7-4938-4E57-9AE7-A76304D1752C}"/>
    <cellStyle name="Entrada 2 3 2 4 14 2" xfId="22196" xr:uid="{4E2BF476-8EB2-43BC-AA21-9FAE7DD3DE0C}"/>
    <cellStyle name="Entrada 2 3 2 4 14 3" xfId="39218" xr:uid="{4E4B14B6-011B-4AEA-A3DB-2F6C9B0CB284}"/>
    <cellStyle name="Entrada 2 3 2 4 15" xfId="5223" xr:uid="{5E98BF63-C537-4418-B796-B29FBF81658F}"/>
    <cellStyle name="Entrada 2 3 2 4 15 2" xfId="22478" xr:uid="{EAD76C55-E064-44CE-A199-1510DDF7D252}"/>
    <cellStyle name="Entrada 2 3 2 4 15 3" xfId="39500" xr:uid="{BB4A8FCA-9FBD-4A06-BABE-CE4B136B5DBA}"/>
    <cellStyle name="Entrada 2 3 2 4 16" xfId="5610" xr:uid="{A6E05484-5982-4FA4-80EF-CA7DB618FC10}"/>
    <cellStyle name="Entrada 2 3 2 4 16 2" xfId="22865" xr:uid="{DE370448-AFAB-4CB3-A3C4-EAE2F07BF3E0}"/>
    <cellStyle name="Entrada 2 3 2 4 16 3" xfId="39887" xr:uid="{30BB29D7-E56C-439C-859B-28A1D4EB8656}"/>
    <cellStyle name="Entrada 2 3 2 4 17" xfId="5849" xr:uid="{A0414F35-00C9-4195-B410-F859142591F2}"/>
    <cellStyle name="Entrada 2 3 2 4 17 2" xfId="23104" xr:uid="{4F0A7D86-C7D1-4243-BBDF-97687D6C4F7E}"/>
    <cellStyle name="Entrada 2 3 2 4 17 3" xfId="40126" xr:uid="{C952B3AE-B9B4-4B77-A5F4-1E6A703D958F}"/>
    <cellStyle name="Entrada 2 3 2 4 18" xfId="6241" xr:uid="{500C8ADC-CC78-43CD-A69A-80C11245733F}"/>
    <cellStyle name="Entrada 2 3 2 4 18 2" xfId="23496" xr:uid="{04B584FE-D84F-4C7E-95EE-ABDAF7082994}"/>
    <cellStyle name="Entrada 2 3 2 4 18 3" xfId="40518" xr:uid="{539CAFCC-6200-42B1-BB9C-B00A2D92EE2B}"/>
    <cellStyle name="Entrada 2 3 2 4 19" xfId="6556" xr:uid="{03F80AD0-D304-4C01-8CDD-068BBEB5D722}"/>
    <cellStyle name="Entrada 2 3 2 4 19 2" xfId="23811" xr:uid="{7F9995BA-A113-4121-A746-8F5647268EA5}"/>
    <cellStyle name="Entrada 2 3 2 4 19 3" xfId="40833" xr:uid="{8F96538A-A215-4E1D-8FA9-C79B59AE19C6}"/>
    <cellStyle name="Entrada 2 3 2 4 2" xfId="1223" xr:uid="{047E44C0-6D9A-4649-828D-E271ED7A5C24}"/>
    <cellStyle name="Entrada 2 3 2 4 2 2" xfId="18478" xr:uid="{866E1056-C478-41B8-9916-69FE7DCD90B4}"/>
    <cellStyle name="Entrada 2 3 2 4 2 3" xfId="35500" xr:uid="{57F9E940-A147-4341-A580-6BB94ABD1DAA}"/>
    <cellStyle name="Entrada 2 3 2 4 20" xfId="6871" xr:uid="{831E3B54-FB24-418F-95CC-DFB34DFA70E4}"/>
    <cellStyle name="Entrada 2 3 2 4 20 2" xfId="24126" xr:uid="{0AC7F70A-C92A-4E01-8CF6-03680C4AA06C}"/>
    <cellStyle name="Entrada 2 3 2 4 20 3" xfId="41148" xr:uid="{E0210E02-4878-4074-9324-486DF91F9CA3}"/>
    <cellStyle name="Entrada 2 3 2 4 21" xfId="7182" xr:uid="{85839192-110D-42B3-9D61-9F06643A0348}"/>
    <cellStyle name="Entrada 2 3 2 4 21 2" xfId="24437" xr:uid="{E751054C-6473-449E-81C8-876BE73A8A27}"/>
    <cellStyle name="Entrada 2 3 2 4 21 3" xfId="41459" xr:uid="{B045410E-3713-4D78-8BFD-9C3B8B1A37AA}"/>
    <cellStyle name="Entrada 2 3 2 4 22" xfId="7492" xr:uid="{3EE0CF42-E4B5-4B2A-AE8D-11DED4B82BB9}"/>
    <cellStyle name="Entrada 2 3 2 4 22 2" xfId="24747" xr:uid="{6A446705-489F-416C-898E-8B4DC1DD96CF}"/>
    <cellStyle name="Entrada 2 3 2 4 22 3" xfId="41769" xr:uid="{2557E147-B9E7-45FD-B9A8-4BA2D301C457}"/>
    <cellStyle name="Entrada 2 3 2 4 23" xfId="7802" xr:uid="{EA039A98-99DF-40E1-B793-52E2B909D5CA}"/>
    <cellStyle name="Entrada 2 3 2 4 23 2" xfId="25057" xr:uid="{C519D462-A5C2-4126-AA03-06515DB06230}"/>
    <cellStyle name="Entrada 2 3 2 4 23 3" xfId="42079" xr:uid="{3D0F871A-9944-47A0-B3F9-B311523F45AE}"/>
    <cellStyle name="Entrada 2 3 2 4 24" xfId="8112" xr:uid="{301F9039-07BD-43DD-97E7-9707BA73AC0A}"/>
    <cellStyle name="Entrada 2 3 2 4 24 2" xfId="25367" xr:uid="{9DAC35A1-D84D-4150-88EC-CBB87EA0A81B}"/>
    <cellStyle name="Entrada 2 3 2 4 24 3" xfId="42389" xr:uid="{8ACAEDA0-0A4D-4D91-8DC8-DCDEDAD85C08}"/>
    <cellStyle name="Entrada 2 3 2 4 25" xfId="8425" xr:uid="{D9C3EF96-4451-4939-822F-95C50615E6C5}"/>
    <cellStyle name="Entrada 2 3 2 4 25 2" xfId="25680" xr:uid="{1A207D3C-9791-445B-8A09-994995D53B3B}"/>
    <cellStyle name="Entrada 2 3 2 4 25 3" xfId="42702" xr:uid="{C10D9880-EE8D-4775-A85C-DB5ED9F9DD4D}"/>
    <cellStyle name="Entrada 2 3 2 4 26" xfId="8733" xr:uid="{11ACCE90-B847-4267-A0D5-E0085F0B2D3F}"/>
    <cellStyle name="Entrada 2 3 2 4 26 2" xfId="25988" xr:uid="{BBD0E1D2-5E2C-43F2-A43C-D000F6322F47}"/>
    <cellStyle name="Entrada 2 3 2 4 26 3" xfId="43010" xr:uid="{909412FD-76FA-41FC-8283-17BCD79E838F}"/>
    <cellStyle name="Entrada 2 3 2 4 27" xfId="9043" xr:uid="{938724EB-D2A9-455B-B358-78B173CC693B}"/>
    <cellStyle name="Entrada 2 3 2 4 27 2" xfId="26298" xr:uid="{B2F69C24-665B-4014-9691-DF4672917FE5}"/>
    <cellStyle name="Entrada 2 3 2 4 27 3" xfId="43320" xr:uid="{840F816E-022B-455B-8ACB-B39ABFA94D85}"/>
    <cellStyle name="Entrada 2 3 2 4 28" xfId="6059" xr:uid="{21C0FD0A-D3BF-4E9A-9E3E-B1365A559347}"/>
    <cellStyle name="Entrada 2 3 2 4 28 2" xfId="23314" xr:uid="{27F18DA6-A9DD-4D8B-A7A2-73284704EC46}"/>
    <cellStyle name="Entrada 2 3 2 4 28 3" xfId="40336" xr:uid="{17056BF0-7DB9-46AB-9488-C58FFB3731F7}"/>
    <cellStyle name="Entrada 2 3 2 4 29" xfId="9665" xr:uid="{0E55954E-61C0-487E-ADF8-61D01B1459BA}"/>
    <cellStyle name="Entrada 2 3 2 4 29 2" xfId="26920" xr:uid="{1BAFC652-F801-421C-8602-FF5F719CFF23}"/>
    <cellStyle name="Entrada 2 3 2 4 29 3" xfId="43942" xr:uid="{C09B2766-B1F7-41AE-825F-CABF61F6D455}"/>
    <cellStyle name="Entrada 2 3 2 4 3" xfId="1514" xr:uid="{5F19F8DC-28BF-4D9A-86A4-FE499068BA1E}"/>
    <cellStyle name="Entrada 2 3 2 4 3 2" xfId="18769" xr:uid="{07A49FDF-1E21-4D10-8546-DDD5A865BF2F}"/>
    <cellStyle name="Entrada 2 3 2 4 3 3" xfId="35791" xr:uid="{D0F37E38-CDE6-48A2-803A-CDDAE20FD763}"/>
    <cellStyle name="Entrada 2 3 2 4 30" xfId="9960" xr:uid="{A474E406-93B0-4CE9-8B7A-5B1A759AB807}"/>
    <cellStyle name="Entrada 2 3 2 4 30 2" xfId="27215" xr:uid="{6846C225-29BF-4FDC-9B26-930A2F752D87}"/>
    <cellStyle name="Entrada 2 3 2 4 30 3" xfId="44237" xr:uid="{F8D3A89E-BA69-47ED-9183-0BEB531E93C7}"/>
    <cellStyle name="Entrada 2 3 2 4 31" xfId="10260" xr:uid="{4DA75E18-8D21-407B-B301-BB9CBD60D721}"/>
    <cellStyle name="Entrada 2 3 2 4 31 2" xfId="27515" xr:uid="{BDE3B64C-ECFE-4524-B453-9541142684D8}"/>
    <cellStyle name="Entrada 2 3 2 4 31 3" xfId="44537" xr:uid="{8E1B9C9A-579B-4C51-9040-A09442EF7230}"/>
    <cellStyle name="Entrada 2 3 2 4 32" xfId="10548" xr:uid="{2323370E-D1F3-4529-A791-03FF5C11500B}"/>
    <cellStyle name="Entrada 2 3 2 4 32 2" xfId="27803" xr:uid="{611BB41D-E473-43EE-A356-2CD8CF1DF18E}"/>
    <cellStyle name="Entrada 2 3 2 4 32 3" xfId="44825" xr:uid="{BF378B4E-56A0-4CFA-8580-E1F0BEB4F496}"/>
    <cellStyle name="Entrada 2 3 2 4 33" xfId="10838" xr:uid="{1AD53EA9-1B68-4700-8492-4AF10BFD6F92}"/>
    <cellStyle name="Entrada 2 3 2 4 33 2" xfId="28093" xr:uid="{C660A36C-7464-4F97-B59B-F6B76A83887F}"/>
    <cellStyle name="Entrada 2 3 2 4 33 3" xfId="45115" xr:uid="{DC07EB48-CC81-4EA3-8D83-3D88DDDEB7E9}"/>
    <cellStyle name="Entrada 2 3 2 4 34" xfId="11112" xr:uid="{83CEF178-0540-49C9-8D5D-C32FEF32B29E}"/>
    <cellStyle name="Entrada 2 3 2 4 34 2" xfId="28367" xr:uid="{69E00AF8-74EA-4FC6-90A7-69CDE48480D9}"/>
    <cellStyle name="Entrada 2 3 2 4 34 3" xfId="45389" xr:uid="{F8F73480-B011-4CC8-9883-F017D3127CBB}"/>
    <cellStyle name="Entrada 2 3 2 4 35" xfId="11369" xr:uid="{51104995-CE6B-42A5-A781-3B2FFC9EB1FA}"/>
    <cellStyle name="Entrada 2 3 2 4 35 2" xfId="28624" xr:uid="{B078A6BC-9052-4709-B162-7E644B999AD1}"/>
    <cellStyle name="Entrada 2 3 2 4 35 3" xfId="45646" xr:uid="{1B64E991-353D-4F2F-A7A4-7E6CA8790CAF}"/>
    <cellStyle name="Entrada 2 3 2 4 36" xfId="11606" xr:uid="{7674820C-350A-44D3-99D8-EB30166859C6}"/>
    <cellStyle name="Entrada 2 3 2 4 36 2" xfId="28861" xr:uid="{A3174743-B5DE-4718-AD86-81B52AA09938}"/>
    <cellStyle name="Entrada 2 3 2 4 36 3" xfId="45883" xr:uid="{033E5888-EB8F-4407-82F6-27F2B08BC24D}"/>
    <cellStyle name="Entrada 2 3 2 4 37" xfId="12169" xr:uid="{AA6DFD2D-FFA5-4B15-A9A0-FA30981B3246}"/>
    <cellStyle name="Entrada 2 3 2 4 37 2" xfId="29424" xr:uid="{B7B92A7E-1FFB-4AE3-ADBD-E48BACB6E7C0}"/>
    <cellStyle name="Entrada 2 3 2 4 37 3" xfId="46294" xr:uid="{E78A65F4-1797-4296-9677-BDA5CB0AE342}"/>
    <cellStyle name="Entrada 2 3 2 4 38" xfId="12636" xr:uid="{C2F593AD-AB7A-450C-A674-2B601D2014DE}"/>
    <cellStyle name="Entrada 2 3 2 4 38 2" xfId="29891" xr:uid="{09500127-2C2D-4BBC-B498-9F670029D3EF}"/>
    <cellStyle name="Entrada 2 3 2 4 38 3" xfId="46761" xr:uid="{61AE017F-D9F3-48E2-B33F-D4D0EE4DB67F}"/>
    <cellStyle name="Entrada 2 3 2 4 39" xfId="12946" xr:uid="{FAD689CD-43BC-4113-BBF5-C6B1DB268609}"/>
    <cellStyle name="Entrada 2 3 2 4 39 2" xfId="30201" xr:uid="{E21B5C36-7C06-4A72-8CFB-43DE71E1E152}"/>
    <cellStyle name="Entrada 2 3 2 4 39 3" xfId="47071" xr:uid="{547F7DF0-CBDC-4693-BD49-CE04ADF6857F}"/>
    <cellStyle name="Entrada 2 3 2 4 4" xfId="1880" xr:uid="{913EAC48-A99D-4E4B-B47A-7349526BA7FA}"/>
    <cellStyle name="Entrada 2 3 2 4 4 2" xfId="19135" xr:uid="{0C36FFFB-B580-4B46-BF9B-C6D81E0DD250}"/>
    <cellStyle name="Entrada 2 3 2 4 4 3" xfId="36157" xr:uid="{1A7DDF75-42D7-4A1C-8885-E7F853BD46EB}"/>
    <cellStyle name="Entrada 2 3 2 4 40" xfId="13239" xr:uid="{7FED51D3-6B1F-4671-99BF-2E09A1ED5E54}"/>
    <cellStyle name="Entrada 2 3 2 4 40 2" xfId="30494" xr:uid="{C2A62681-51D8-4617-B3E3-FFBC50899A46}"/>
    <cellStyle name="Entrada 2 3 2 4 40 3" xfId="47364" xr:uid="{07D5C614-9978-4E56-A6C7-7DE57E0F68E0}"/>
    <cellStyle name="Entrada 2 3 2 4 41" xfId="13316" xr:uid="{87A3244B-CF28-4502-882C-C01907C1BA83}"/>
    <cellStyle name="Entrada 2 3 2 4 41 2" xfId="30571" xr:uid="{ED43734C-E2A8-4D4C-B457-7B274CCD0F49}"/>
    <cellStyle name="Entrada 2 3 2 4 41 3" xfId="47441" xr:uid="{2400C5ED-2973-4E65-8BBF-170288F60111}"/>
    <cellStyle name="Entrada 2 3 2 4 42" xfId="13886" xr:uid="{4490B29F-41C7-4ABE-B658-86B5FBF7E80A}"/>
    <cellStyle name="Entrada 2 3 2 4 42 2" xfId="31141" xr:uid="{C5968BC0-9240-4F4E-8D6D-5FD233F567FE}"/>
    <cellStyle name="Entrada 2 3 2 4 42 3" xfId="48011" xr:uid="{36C0FC72-529A-45B6-82B1-006B57FCF32F}"/>
    <cellStyle name="Entrada 2 3 2 4 43" xfId="14196" xr:uid="{7C927CEC-F664-430C-A55A-1ABEE5BCB0C6}"/>
    <cellStyle name="Entrada 2 3 2 4 43 2" xfId="31451" xr:uid="{93ADAB3D-331B-4F08-91CB-FA02789143C6}"/>
    <cellStyle name="Entrada 2 3 2 4 43 3" xfId="48321" xr:uid="{31AD4304-0A85-469C-B31A-A96919794B13}"/>
    <cellStyle name="Entrada 2 3 2 4 44" xfId="14250" xr:uid="{A08EC6AD-77D7-46B4-AF8D-F2DCED46F8EE}"/>
    <cellStyle name="Entrada 2 3 2 4 44 2" xfId="31505" xr:uid="{9E2434BC-1368-4C45-9687-745734CEA111}"/>
    <cellStyle name="Entrada 2 3 2 4 44 3" xfId="48375" xr:uid="{3DC0BB0A-90CD-4C49-BA0B-9CF73093567D}"/>
    <cellStyle name="Entrada 2 3 2 4 45" xfId="14824" xr:uid="{4B285F0B-2223-4E1B-B8D8-01FDD7CCBB8C}"/>
    <cellStyle name="Entrada 2 3 2 4 45 2" xfId="32079" xr:uid="{01B000CC-E2D6-480B-B7E6-259877A4997C}"/>
    <cellStyle name="Entrada 2 3 2 4 45 3" xfId="48949" xr:uid="{F7E9A5A1-03C5-478B-A836-7AECE57C4E43}"/>
    <cellStyle name="Entrada 2 3 2 4 46" xfId="15086" xr:uid="{EC3C788A-9E40-4AD5-9807-D8CAC9F0BDBF}"/>
    <cellStyle name="Entrada 2 3 2 4 46 2" xfId="32341" xr:uid="{2569BDD7-7FA8-4584-BE9B-B8C6AE2BEF04}"/>
    <cellStyle name="Entrada 2 3 2 4 46 3" xfId="49211" xr:uid="{90DEEA76-14D5-4E88-8353-DE572C4E0B44}"/>
    <cellStyle name="Entrada 2 3 2 4 47" xfId="15395" xr:uid="{BFC2558C-1423-452B-B565-C6419301E974}"/>
    <cellStyle name="Entrada 2 3 2 4 47 2" xfId="32650" xr:uid="{3E0CACDB-5029-4BE5-B90B-872F28DF9209}"/>
    <cellStyle name="Entrada 2 3 2 4 47 3" xfId="49520" xr:uid="{83F650A4-CE3B-41BA-A710-325243231D86}"/>
    <cellStyle name="Entrada 2 3 2 4 48" xfId="15700" xr:uid="{344CE3DD-8610-4EEA-9107-628D6C4AEDC2}"/>
    <cellStyle name="Entrada 2 3 2 4 48 2" xfId="32955" xr:uid="{9FEF8109-CF86-4C66-8FE8-057D66D54530}"/>
    <cellStyle name="Entrada 2 3 2 4 48 3" xfId="49825" xr:uid="{801483DF-066D-4A74-A47C-13D73CB97EE3}"/>
    <cellStyle name="Entrada 2 3 2 4 49" xfId="15996" xr:uid="{59DA8B67-6D42-4CB2-8CEF-E071C95753C3}"/>
    <cellStyle name="Entrada 2 3 2 4 49 2" xfId="33251" xr:uid="{B25ED5DC-573D-4BFD-83B9-41A1FC142883}"/>
    <cellStyle name="Entrada 2 3 2 4 49 3" xfId="50121" xr:uid="{71DEB9C2-2E5A-4141-8B8B-5CD71BCDAFEA}"/>
    <cellStyle name="Entrada 2 3 2 4 5" xfId="2193" xr:uid="{BBCD8A40-BFBE-47C3-B80E-7515703D3F84}"/>
    <cellStyle name="Entrada 2 3 2 4 5 2" xfId="19448" xr:uid="{D0C7641B-9163-4B36-B4AE-20B53E3748FD}"/>
    <cellStyle name="Entrada 2 3 2 4 5 3" xfId="36470" xr:uid="{9E7716B0-E34D-4D90-A25B-5FBC46A8D2CC}"/>
    <cellStyle name="Entrada 2 3 2 4 50" xfId="16288" xr:uid="{5292D5BD-C8A5-4D8D-B557-07F149B8F613}"/>
    <cellStyle name="Entrada 2 3 2 4 50 2" xfId="33543" xr:uid="{763B2663-67CC-41F3-8FFD-6A396D6954B7}"/>
    <cellStyle name="Entrada 2 3 2 4 50 3" xfId="50413" xr:uid="{5A2B335D-0747-4148-B847-7AB4D878331D}"/>
    <cellStyle name="Entrada 2 3 2 4 51" xfId="16566" xr:uid="{FF6716D4-FEE2-47AC-B9D2-28F91794EC20}"/>
    <cellStyle name="Entrada 2 3 2 4 51 2" xfId="33821" xr:uid="{03588234-F86E-4444-B3FE-0F402D81078E}"/>
    <cellStyle name="Entrada 2 3 2 4 51 3" xfId="50691" xr:uid="{789A50AD-E19B-4695-BC1A-0D32CFFA5951}"/>
    <cellStyle name="Entrada 2 3 2 4 52" xfId="16834" xr:uid="{FE390876-2AB0-4562-A494-E60AE8C43074}"/>
    <cellStyle name="Entrada 2 3 2 4 52 2" xfId="34089" xr:uid="{403C5631-EA84-4D28-9715-CE898DD00532}"/>
    <cellStyle name="Entrada 2 3 2 4 52 3" xfId="50959" xr:uid="{3F925C81-F2D5-4CBB-93BF-81B52A55EBEF}"/>
    <cellStyle name="Entrada 2 3 2 4 53" xfId="17086" xr:uid="{2912C06F-AC79-4EA3-8ED4-604591744E75}"/>
    <cellStyle name="Entrada 2 3 2 4 53 2" xfId="34341" xr:uid="{139A8642-662D-4AFC-AF98-67B75AD09C89}"/>
    <cellStyle name="Entrada 2 3 2 4 53 3" xfId="51211" xr:uid="{D890ED13-949C-46AA-B5A2-486B09EE071C}"/>
    <cellStyle name="Entrada 2 3 2 4 54" xfId="17323" xr:uid="{0B0A9FA1-DD68-48F7-8221-438EEA629444}"/>
    <cellStyle name="Entrada 2 3 2 4 54 2" xfId="34578" xr:uid="{F9519734-59A3-409E-ACD7-D40DD13969B6}"/>
    <cellStyle name="Entrada 2 3 2 4 54 3" xfId="51448" xr:uid="{778272F0-4CB0-4F21-BF4C-08EFE33FC90A}"/>
    <cellStyle name="Entrada 2 3 2 4 55" xfId="18029" xr:uid="{7553024D-13C3-4DA8-9E38-4EDC2BB0E4EE}"/>
    <cellStyle name="Entrada 2 3 2 4 56" xfId="35051" xr:uid="{6D53477E-8178-4127-A83B-F6978E867CE6}"/>
    <cellStyle name="Entrada 2 3 2 4 6" xfId="2503" xr:uid="{B74DC0B7-9392-4211-AF63-DB9EB81D37D9}"/>
    <cellStyle name="Entrada 2 3 2 4 6 2" xfId="19758" xr:uid="{B57071F5-8897-41F5-BE30-FFE0FECD663F}"/>
    <cellStyle name="Entrada 2 3 2 4 6 3" xfId="36780" xr:uid="{60184034-F062-46D0-91C5-D4FDD97A6E74}"/>
    <cellStyle name="Entrada 2 3 2 4 7" xfId="2812" xr:uid="{8B373371-F0C6-46B8-9766-CF180E389EBE}"/>
    <cellStyle name="Entrada 2 3 2 4 7 2" xfId="20067" xr:uid="{DBBA2640-6066-4A63-8F11-A67CD8D51B8C}"/>
    <cellStyle name="Entrada 2 3 2 4 7 3" xfId="37089" xr:uid="{5525FB0E-40EE-47B6-BF74-0F8FE48277DD}"/>
    <cellStyle name="Entrada 2 3 2 4 8" xfId="3118" xr:uid="{39865843-2AFA-4F5C-8F86-B626875E3D33}"/>
    <cellStyle name="Entrada 2 3 2 4 8 2" xfId="20373" xr:uid="{D9D77AC1-1ED1-4D9E-A9CB-84F1CBD0F0AB}"/>
    <cellStyle name="Entrada 2 3 2 4 8 3" xfId="37395" xr:uid="{30F3A197-B43A-4C07-A6EA-828EE9CC9E37}"/>
    <cellStyle name="Entrada 2 3 2 4 9" xfId="3428" xr:uid="{F1E73ADA-8B0A-42DA-B25D-362BE2D71D9F}"/>
    <cellStyle name="Entrada 2 3 2 4 9 2" xfId="20683" xr:uid="{DC4BB9D7-5A15-46EA-8757-2B7F262A8F47}"/>
    <cellStyle name="Entrada 2 3 2 4 9 3" xfId="37705" xr:uid="{05C7BDBF-2D89-4FE4-A513-E87701530B4E}"/>
    <cellStyle name="Entrada 2 3 2 40" xfId="10045" xr:uid="{5F9B9E98-E64D-43CE-BA11-CD01857B7E4E}"/>
    <cellStyle name="Entrada 2 3 2 40 2" xfId="27300" xr:uid="{086648AB-F4BB-4047-B7BF-6B05989C4831}"/>
    <cellStyle name="Entrada 2 3 2 40 3" xfId="44322" xr:uid="{01D1D1AC-D54E-424B-B91F-269B776575F7}"/>
    <cellStyle name="Entrada 2 3 2 41" xfId="11841" xr:uid="{84541547-739F-488E-8F2F-F0BFA63F6A27}"/>
    <cellStyle name="Entrada 2 3 2 41 2" xfId="29096" xr:uid="{F576458C-C6BE-4110-B20C-129520C6A24B}"/>
    <cellStyle name="Entrada 2 3 2 41 3" xfId="46059" xr:uid="{2C326C3C-7EE8-4ED8-B6C6-DE9B0B473775}"/>
    <cellStyle name="Entrada 2 3 2 42" xfId="12308" xr:uid="{1900AB8E-9DD5-4DAF-B8C2-9B9478A9E66D}"/>
    <cellStyle name="Entrada 2 3 2 42 2" xfId="29563" xr:uid="{7E99DD39-12D3-4DA3-A5A7-5FDBBA14584B}"/>
    <cellStyle name="Entrada 2 3 2 42 3" xfId="46433" xr:uid="{F2B30DA5-DC27-4B88-A985-E1CA534CEAA3}"/>
    <cellStyle name="Entrada 2 3 2 43" xfId="12512" xr:uid="{E8DD3131-C5A6-4FE7-B057-6A8660187740}"/>
    <cellStyle name="Entrada 2 3 2 43 2" xfId="29767" xr:uid="{F61B374E-73E9-4E1E-B8A0-FE57A91D5EBF}"/>
    <cellStyle name="Entrada 2 3 2 43 3" xfId="46637" xr:uid="{C32F0862-9C5D-45CC-B6C2-E2A320E22FE1}"/>
    <cellStyle name="Entrada 2 3 2 44" xfId="13279" xr:uid="{7B84AB4D-4D85-49C0-95B4-DB48690D2DCC}"/>
    <cellStyle name="Entrada 2 3 2 44 2" xfId="30534" xr:uid="{76622184-87AB-49B8-85DC-C4965B14CB6B}"/>
    <cellStyle name="Entrada 2 3 2 44 3" xfId="47404" xr:uid="{0084FC72-FBB5-412D-AFF6-79A1B76E378B}"/>
    <cellStyle name="Entrada 2 3 2 45" xfId="13548" xr:uid="{9A5ADF24-3553-4A19-BFEE-459B09D33893}"/>
    <cellStyle name="Entrada 2 3 2 45 2" xfId="30803" xr:uid="{D17BD1CD-9F92-4652-9051-FC6DD8681A9A}"/>
    <cellStyle name="Entrada 2 3 2 45 3" xfId="47673" xr:uid="{83BE3889-B24E-4ADF-8E69-7B1619A4FC6A}"/>
    <cellStyle name="Entrada 2 3 2 46" xfId="12758" xr:uid="{0C684BA3-36AA-4029-99C8-27134C4E79BF}"/>
    <cellStyle name="Entrada 2 3 2 46 2" xfId="30013" xr:uid="{13BCC58F-8F7E-498B-84CF-B7CD7A743047}"/>
    <cellStyle name="Entrada 2 3 2 46 3" xfId="46883" xr:uid="{1407F68A-C447-4285-869F-98AB6900F824}"/>
    <cellStyle name="Entrada 2 3 2 47" xfId="13762" xr:uid="{015CCBF3-B66D-402C-859B-C606D620955E}"/>
    <cellStyle name="Entrada 2 3 2 47 2" xfId="31017" xr:uid="{2C8F3FDD-79DD-435F-B7C2-4B80DB51E07F}"/>
    <cellStyle name="Entrada 2 3 2 47 3" xfId="47887" xr:uid="{1BA93008-1358-4489-8CDB-4D1CBC0E4BA9}"/>
    <cellStyle name="Entrada 2 3 2 48" xfId="14481" xr:uid="{E46263B9-6035-4BFE-8251-74913DBE4B5D}"/>
    <cellStyle name="Entrada 2 3 2 48 2" xfId="31736" xr:uid="{0163BF0D-48B6-470F-82B7-048B1BD8E169}"/>
    <cellStyle name="Entrada 2 3 2 48 3" xfId="48606" xr:uid="{52242A40-C6FC-4337-B449-F68717DC7191}"/>
    <cellStyle name="Entrada 2 3 2 49" xfId="14395" xr:uid="{41C54017-F638-4506-A2C2-E5F22D4F73C3}"/>
    <cellStyle name="Entrada 2 3 2 49 2" xfId="31650" xr:uid="{657F36C1-D510-4CC2-A4A5-BB090218A832}"/>
    <cellStyle name="Entrada 2 3 2 49 3" xfId="48520" xr:uid="{66E419BD-662B-482F-B593-3900937E4391}"/>
    <cellStyle name="Entrada 2 3 2 5" xfId="446" xr:uid="{CC1204AB-22AD-4198-8427-00CEAD90F6B2}"/>
    <cellStyle name="Entrada 2 3 2 5 2" xfId="17701" xr:uid="{3EE9E5FF-C477-49FB-A0E0-8847B6EB613F}"/>
    <cellStyle name="Entrada 2 3 2 5 3" xfId="34816" xr:uid="{E368A327-900B-41AF-B876-70017AF4FADD}"/>
    <cellStyle name="Entrada 2 3 2 50" xfId="14556" xr:uid="{28D8AC7C-9569-407F-B381-A3EF54E41252}"/>
    <cellStyle name="Entrada 2 3 2 50 2" xfId="31811" xr:uid="{C31C4DCE-A2C2-4D8B-B119-59A8AF1FC437}"/>
    <cellStyle name="Entrada 2 3 2 50 3" xfId="48681" xr:uid="{A0973375-102D-4007-8EBC-6D90ED396624}"/>
    <cellStyle name="Entrada 2 3 2 51" xfId="14279" xr:uid="{DF9245E5-8B4B-4176-BE87-6D16292B7A7D}"/>
    <cellStyle name="Entrada 2 3 2 51 2" xfId="31534" xr:uid="{5D45A532-6883-4ACE-B3F7-C5344553DA44}"/>
    <cellStyle name="Entrada 2 3 2 51 3" xfId="48404" xr:uid="{482DC85E-BBCF-4C69-867E-6BF487142B75}"/>
    <cellStyle name="Entrada 2 3 2 52" xfId="14754" xr:uid="{C133EFAF-846E-4008-9FFC-3E55302E8A0C}"/>
    <cellStyle name="Entrada 2 3 2 52 2" xfId="32009" xr:uid="{76311488-896B-4A96-9CE1-5A50C3028FB7}"/>
    <cellStyle name="Entrada 2 3 2 52 3" xfId="48879" xr:uid="{14F56C1C-F30D-4031-9270-41F8BBB292E0}"/>
    <cellStyle name="Entrada 2 3 2 53" xfId="15577" xr:uid="{E86A920C-BE72-40A9-85F8-E41FB9A661EE}"/>
    <cellStyle name="Entrada 2 3 2 53 2" xfId="32832" xr:uid="{BA2CE8F8-8AE8-4277-A2A7-9F0BF55B6B01}"/>
    <cellStyle name="Entrada 2 3 2 53 3" xfId="49702" xr:uid="{044BD997-FC75-42E5-A505-AAB54A41B044}"/>
    <cellStyle name="Entrada 2 3 2 54" xfId="15874" xr:uid="{EB44065C-4716-4B69-ABAA-155402593254}"/>
    <cellStyle name="Entrada 2 3 2 54 2" xfId="33129" xr:uid="{92AFEBB3-6C93-4EC6-A462-949AED3876E2}"/>
    <cellStyle name="Entrada 2 3 2 54 3" xfId="49999" xr:uid="{65F330CE-8119-4A84-96D1-2F3A66AFF38F}"/>
    <cellStyle name="Entrada 2 3 2 55" xfId="16166" xr:uid="{82E4EB08-FE03-4B87-9F07-96DD448919DC}"/>
    <cellStyle name="Entrada 2 3 2 55 2" xfId="33421" xr:uid="{49729053-DD65-4796-8A31-62369F724900}"/>
    <cellStyle name="Entrada 2 3 2 55 3" xfId="50291" xr:uid="{191134E1-EEE5-4991-990D-FEEB0384A391}"/>
    <cellStyle name="Entrada 2 3 2 56" xfId="16447" xr:uid="{11EF762D-F70B-4C12-A09F-B200FB9BDF10}"/>
    <cellStyle name="Entrada 2 3 2 56 2" xfId="33702" xr:uid="{B285B01B-2DE3-4266-A83F-78C5E088DB4E}"/>
    <cellStyle name="Entrada 2 3 2 56 3" xfId="50572" xr:uid="{31BA3D37-8466-4269-9148-380009BEAF9A}"/>
    <cellStyle name="Entrada 2 3 2 57" xfId="16718" xr:uid="{082A8297-8645-4303-9D1C-87018CE0F7FB}"/>
    <cellStyle name="Entrada 2 3 2 57 2" xfId="33973" xr:uid="{A920CBD7-F4B8-4550-A7D7-1431ADD4AB96}"/>
    <cellStyle name="Entrada 2 3 2 57 3" xfId="50843" xr:uid="{61FCD1BB-92E8-468A-92A2-3B1BFB6F3247}"/>
    <cellStyle name="Entrada 2 3 2 58" xfId="15779" xr:uid="{7C6179C1-FCF7-4DE1-A33C-470F8CAE4A0B}"/>
    <cellStyle name="Entrada 2 3 2 58 2" xfId="33034" xr:uid="{16A6E1E8-3F72-4499-A9B2-59ED7481CE2A}"/>
    <cellStyle name="Entrada 2 3 2 58 3" xfId="49904" xr:uid="{4384826F-0CA1-4C0F-83E7-F8DF997A6CAE}"/>
    <cellStyle name="Entrada 2 3 2 59" xfId="17463" xr:uid="{AF635807-6624-4460-ACAD-2C3C8CDD873F}"/>
    <cellStyle name="Entrada 2 3 2 6" xfId="906" xr:uid="{6B29CE64-CB48-492E-8327-2FFDDBE973A6}"/>
    <cellStyle name="Entrada 2 3 2 6 2" xfId="18161" xr:uid="{4AF78BED-DFA7-43ED-8182-F5ED9DA2DAF1}"/>
    <cellStyle name="Entrada 2 3 2 6 3" xfId="35183" xr:uid="{54DF5EA5-1E69-4E8C-BD97-A9172DDEBF64}"/>
    <cellStyle name="Entrada 2 3 2 60" xfId="34654" xr:uid="{88567A7E-ADDF-4A58-AE37-86130F341631}"/>
    <cellStyle name="Entrada 2 3 2 7" xfId="308" xr:uid="{B41CC60A-27D8-40DB-988E-A951B01B5614}"/>
    <cellStyle name="Entrada 2 3 2 7 2" xfId="17563" xr:uid="{F08A9BFD-42B6-4308-923A-136F0899D729}"/>
    <cellStyle name="Entrada 2 3 2 7 3" xfId="34732" xr:uid="{D4B80DEB-FE3B-4226-AE79-32A9125FBFEA}"/>
    <cellStyle name="Entrada 2 3 2 8" xfId="1552" xr:uid="{C39952D3-8944-4AEE-8559-B529D641129D}"/>
    <cellStyle name="Entrada 2 3 2 8 2" xfId="18807" xr:uid="{B6995FFC-CE07-4EC8-8FBF-E1C4B985C650}"/>
    <cellStyle name="Entrada 2 3 2 8 3" xfId="35829" xr:uid="{84E59E0C-A394-4E31-90BC-F567C56E35B2}"/>
    <cellStyle name="Entrada 2 3 2 9" xfId="1000" xr:uid="{175ECE12-5DF9-44E0-8177-8142A327A07F}"/>
    <cellStyle name="Entrada 2 3 2 9 2" xfId="18255" xr:uid="{489256FF-1409-44FA-857E-59A191F0175A}"/>
    <cellStyle name="Entrada 2 3 2 9 3" xfId="35277" xr:uid="{29F01F4F-18C4-4883-833B-A0348570A398}"/>
    <cellStyle name="Entrada 2 3 20" xfId="3552" xr:uid="{701DC8DB-9A2F-4EA4-BC5B-28ACA3469042}"/>
    <cellStyle name="Entrada 2 3 20 2" xfId="20807" xr:uid="{A3A7319C-5737-4268-8594-D60F89450D21}"/>
    <cellStyle name="Entrada 2 3 20 3" xfId="37829" xr:uid="{C04AA69F-C6A8-4FF9-B88E-AB0D416AC0CB}"/>
    <cellStyle name="Entrada 2 3 21" xfId="5075" xr:uid="{C2151435-DD2E-4F6F-8DBA-2D98D596D988}"/>
    <cellStyle name="Entrada 2 3 21 2" xfId="22330" xr:uid="{3A8B3709-FECC-446F-8883-D77D5B5865D0}"/>
    <cellStyle name="Entrada 2 3 21 3" xfId="39352" xr:uid="{DD5F01BA-3621-4201-9DAA-FE067A669761}"/>
    <cellStyle name="Entrada 2 3 22" xfId="5276" xr:uid="{ACEEB085-F069-4739-8178-1BA43EB9BB6F}"/>
    <cellStyle name="Entrada 2 3 22 2" xfId="22531" xr:uid="{0BEC6C43-5D44-471F-89CF-FE68194817BE}"/>
    <cellStyle name="Entrada 2 3 22 3" xfId="39553" xr:uid="{73CE919D-A790-4A8F-9659-F770800377FD}"/>
    <cellStyle name="Entrada 2 3 23" xfId="5421" xr:uid="{9760C547-0881-4FED-9D45-402D20535016}"/>
    <cellStyle name="Entrada 2 3 23 2" xfId="22676" xr:uid="{2A574CD7-766C-4067-B9E0-12394D3689D9}"/>
    <cellStyle name="Entrada 2 3 23 3" xfId="39698" xr:uid="{713F92D5-49D6-4F6F-B447-6D916DDA1A02}"/>
    <cellStyle name="Entrada 2 3 24" xfId="4763" xr:uid="{DC7DF48F-1A77-4114-97FE-67CF90926EE2}"/>
    <cellStyle name="Entrada 2 3 24 2" xfId="22018" xr:uid="{780474D8-DCDD-4574-A95B-FDC45DAD3802}"/>
    <cellStyle name="Entrada 2 3 24 3" xfId="39040" xr:uid="{79CE821B-5CDE-4C93-BA73-086F382C4FAE}"/>
    <cellStyle name="Entrada 2 3 25" xfId="5312" xr:uid="{326370E8-7FDF-4D73-8CEB-BD8C276089C0}"/>
    <cellStyle name="Entrada 2 3 25 2" xfId="22567" xr:uid="{3DBFE2D2-CAE3-4FD4-8FA2-D8789102D268}"/>
    <cellStyle name="Entrada 2 3 25 3" xfId="39589" xr:uid="{CCAFAFBB-EC6A-412E-9B75-81F678753583}"/>
    <cellStyle name="Entrada 2 3 26" xfId="6410" xr:uid="{B99C0541-72A9-4056-83CB-6F4D46A9EA58}"/>
    <cellStyle name="Entrada 2 3 26 2" xfId="23665" xr:uid="{3A6A8C69-61B0-4081-B9C8-4262951F8A2A}"/>
    <cellStyle name="Entrada 2 3 26 3" xfId="40687" xr:uid="{0595D2AF-32F8-45AA-9C29-84A0D4FDFF8C}"/>
    <cellStyle name="Entrada 2 3 27" xfId="6760" xr:uid="{B5C04975-A2BB-44B4-977F-EEF30C439139}"/>
    <cellStyle name="Entrada 2 3 27 2" xfId="24015" xr:uid="{C4E1C44F-BA69-4940-9143-053E51F3EB26}"/>
    <cellStyle name="Entrada 2 3 27 3" xfId="41037" xr:uid="{3A66582D-510A-40A8-81F7-A009B9A15C8F}"/>
    <cellStyle name="Entrada 2 3 28" xfId="6994" xr:uid="{F7D3D372-8DF5-47E8-A2D1-36F52EA9674C}"/>
    <cellStyle name="Entrada 2 3 28 2" xfId="24249" xr:uid="{2D732EBD-27F9-4F44-A156-522826B84EEA}"/>
    <cellStyle name="Entrada 2 3 28 3" xfId="41271" xr:uid="{14D6DFE2-2C25-4A9C-8D75-0BB36D50BB58}"/>
    <cellStyle name="Entrada 2 3 29" xfId="7303" xr:uid="{A7DEA29D-A14E-4417-ACEF-09D24B877F96}"/>
    <cellStyle name="Entrada 2 3 29 2" xfId="24558" xr:uid="{E8516CE0-1A55-493C-8318-C9573262368A}"/>
    <cellStyle name="Entrada 2 3 29 3" xfId="41580" xr:uid="{0DEEE037-C87B-4AEA-9870-A7E44D4F3B92}"/>
    <cellStyle name="Entrada 2 3 3" xfId="556" xr:uid="{BEFF9713-EA7F-4906-B435-F16E0C64A350}"/>
    <cellStyle name="Entrada 2 3 3 10" xfId="3520" xr:uid="{5EF6BAA6-43ED-4387-8E56-E575AF98B238}"/>
    <cellStyle name="Entrada 2 3 3 10 2" xfId="20775" xr:uid="{E675BED1-7AA3-4948-8D12-B913CF30C960}"/>
    <cellStyle name="Entrada 2 3 3 10 3" xfId="37797" xr:uid="{90EFA0DA-A844-49E0-B517-CBDD24F1B6A9}"/>
    <cellStyle name="Entrada 2 3 3 11" xfId="3827" xr:uid="{73FBECFC-C3DD-43FC-88A0-2B9BFF6EEDCE}"/>
    <cellStyle name="Entrada 2 3 3 11 2" xfId="21082" xr:uid="{773FEAAE-296C-4354-BE27-AF10EFEAC4CF}"/>
    <cellStyle name="Entrada 2 3 3 11 3" xfId="38104" xr:uid="{2B94B323-F470-4E37-A5BD-AAA5096B99C1}"/>
    <cellStyle name="Entrada 2 3 3 12" xfId="4132" xr:uid="{680ABC33-B310-4A96-9475-85F1C211E83B}"/>
    <cellStyle name="Entrada 2 3 3 12 2" xfId="21387" xr:uid="{FBC5F14A-6395-421E-8675-DA363D3E6FA6}"/>
    <cellStyle name="Entrada 2 3 3 12 3" xfId="38409" xr:uid="{20C1AC75-ABD8-4459-B0B3-BB00A44711B2}"/>
    <cellStyle name="Entrada 2 3 3 13" xfId="4433" xr:uid="{15CA9220-1986-4DEC-944B-DA4253355108}"/>
    <cellStyle name="Entrada 2 3 3 13 2" xfId="21688" xr:uid="{6AA14653-224E-4735-8C01-94DF4BCD846B}"/>
    <cellStyle name="Entrada 2 3 3 13 3" xfId="38710" xr:uid="{79275D3D-CEC7-4813-BDA7-2EB8C2197296}"/>
    <cellStyle name="Entrada 2 3 3 14" xfId="4732" xr:uid="{A052BD9B-ACE5-4744-903C-88A030124DA5}"/>
    <cellStyle name="Entrada 2 3 3 14 2" xfId="21987" xr:uid="{D6DA35C2-E012-411C-A18D-642EB3D7B8FF}"/>
    <cellStyle name="Entrada 2 3 3 14 3" xfId="39009" xr:uid="{C02F6CA0-3626-40C6-AE53-78307A032726}"/>
    <cellStyle name="Entrada 2 3 3 15" xfId="5024" xr:uid="{88E8D29C-2365-4153-9ACF-02FEB057DFCB}"/>
    <cellStyle name="Entrada 2 3 3 15 2" xfId="22279" xr:uid="{683F7017-80ED-43CE-B1B2-DD1F0B616E0F}"/>
    <cellStyle name="Entrada 2 3 3 15 3" xfId="39301" xr:uid="{37C1B30A-BBAB-461D-94E5-04CFA8742429}"/>
    <cellStyle name="Entrada 2 3 3 16" xfId="5392" xr:uid="{DB5A0BD5-2A28-452D-979F-FA6109519582}"/>
    <cellStyle name="Entrada 2 3 3 16 2" xfId="22647" xr:uid="{C6550A68-7D14-4FD5-BA67-4E02E3A2681C}"/>
    <cellStyle name="Entrada 2 3 3 16 3" xfId="39669" xr:uid="{8D16A44B-E8C0-4FDF-9302-E412EF80BEB2}"/>
    <cellStyle name="Entrada 2 3 3 17" xfId="5923" xr:uid="{A6A3C702-F258-4B31-B530-388B431EB4A4}"/>
    <cellStyle name="Entrada 2 3 3 17 2" xfId="23178" xr:uid="{6FF2CCC0-471D-45D8-837C-B467E041004C}"/>
    <cellStyle name="Entrada 2 3 3 17 3" xfId="40200" xr:uid="{B7BFEBBE-37D8-460B-9F0E-0D367C7151D7}"/>
    <cellStyle name="Entrada 2 3 3 18" xfId="6023" xr:uid="{7E3B9A36-6105-4822-981C-75E4E6F3BEC0}"/>
    <cellStyle name="Entrada 2 3 3 18 2" xfId="23278" xr:uid="{7FB4FE21-1AE3-4E0B-BB8C-56936BB5D4F6}"/>
    <cellStyle name="Entrada 2 3 3 18 3" xfId="40300" xr:uid="{1B306AD3-26C7-418C-A52D-9F7EB10B399E}"/>
    <cellStyle name="Entrada 2 3 3 19" xfId="6338" xr:uid="{969C9C26-F894-41E7-B608-A6DF033F4EE2}"/>
    <cellStyle name="Entrada 2 3 3 19 2" xfId="23593" xr:uid="{602BAF5E-0A53-4057-8BC8-B84FF9733DFC}"/>
    <cellStyle name="Entrada 2 3 3 19 3" xfId="40615" xr:uid="{636D49F7-C54A-404F-9588-C0ABFFF4E635}"/>
    <cellStyle name="Entrada 2 3 3 2" xfId="1013" xr:uid="{55F9B257-EE9A-46B1-9D7B-F0D97B8F1653}"/>
    <cellStyle name="Entrada 2 3 3 2 2" xfId="18268" xr:uid="{EE165E4D-2E89-415A-AEFC-96171A407155}"/>
    <cellStyle name="Entrada 2 3 3 2 3" xfId="35290" xr:uid="{CBD59B50-F653-4A45-915F-9D6A99DF3DBA}"/>
    <cellStyle name="Entrada 2 3 3 20" xfId="6653" xr:uid="{5B374459-F6A7-48E3-9C91-EF55701F6B84}"/>
    <cellStyle name="Entrada 2 3 3 20 2" xfId="23908" xr:uid="{09B08B42-C2B8-4C45-9138-A96F6F17BA74}"/>
    <cellStyle name="Entrada 2 3 3 20 3" xfId="40930" xr:uid="{EC036F76-6AD2-475C-9BF7-989998D30D15}"/>
    <cellStyle name="Entrada 2 3 3 21" xfId="6965" xr:uid="{784F5F6F-419B-4CAA-8E33-00B3F7213A15}"/>
    <cellStyle name="Entrada 2 3 3 21 2" xfId="24220" xr:uid="{07874CFB-2295-499C-B809-919C2C4EB069}"/>
    <cellStyle name="Entrada 2 3 3 21 3" xfId="41242" xr:uid="{1085B294-563B-4779-9133-0D7607EB0B01}"/>
    <cellStyle name="Entrada 2 3 3 22" xfId="7274" xr:uid="{7AD34D9C-F10F-47FD-951D-6448C249B541}"/>
    <cellStyle name="Entrada 2 3 3 22 2" xfId="24529" xr:uid="{38A38054-3FE8-4C4F-B2DE-8F55FB9DCA64}"/>
    <cellStyle name="Entrada 2 3 3 22 3" xfId="41551" xr:uid="{EA5B8961-4CEE-4FA0-9636-20DF5F6DC2A2}"/>
    <cellStyle name="Entrada 2 3 3 23" xfId="7584" xr:uid="{A6F8D23E-D564-4B34-8F1A-8DDFF58D7BCC}"/>
    <cellStyle name="Entrada 2 3 3 23 2" xfId="24839" xr:uid="{48A10E3D-F16F-45AE-B87E-DB76F1F8419D}"/>
    <cellStyle name="Entrada 2 3 3 23 3" xfId="41861" xr:uid="{80AD7D83-752A-450B-835A-69235D712C68}"/>
    <cellStyle name="Entrada 2 3 3 24" xfId="7894" xr:uid="{F67219D8-C546-4B60-BC02-9B0701DCC9B5}"/>
    <cellStyle name="Entrada 2 3 3 24 2" xfId="25149" xr:uid="{A4A317D0-AB07-42AF-A4CA-4486BC8C5460}"/>
    <cellStyle name="Entrada 2 3 3 24 3" xfId="42171" xr:uid="{26AFFCF7-D23C-457B-9737-DBE1B7387DF9}"/>
    <cellStyle name="Entrada 2 3 3 25" xfId="8207" xr:uid="{84A8EDF0-9638-4589-BFC1-B7F4A977EBE4}"/>
    <cellStyle name="Entrada 2 3 3 25 2" xfId="25462" xr:uid="{43C56223-703B-4584-920F-18F83ABE591A}"/>
    <cellStyle name="Entrada 2 3 3 25 3" xfId="42484" xr:uid="{32A43A1E-C905-4D91-9716-645C6BD1A775}"/>
    <cellStyle name="Entrada 2 3 3 26" xfId="8517" xr:uid="{D59948F1-12BA-4952-B907-79497C4B5B8A}"/>
    <cellStyle name="Entrada 2 3 3 26 2" xfId="25772" xr:uid="{C97FA6E8-56FC-4E8E-9590-A442984D108A}"/>
    <cellStyle name="Entrada 2 3 3 26 3" xfId="42794" xr:uid="{2B7A177A-AF43-43B4-83A2-B8BDFFC6946B}"/>
    <cellStyle name="Entrada 2 3 3 27" xfId="8825" xr:uid="{988ED472-F698-4C24-BE89-4587864E2FF0}"/>
    <cellStyle name="Entrada 2 3 3 27 2" xfId="26080" xr:uid="{E2EBB63E-3A34-4D1B-A714-46D5388D62DE}"/>
    <cellStyle name="Entrada 2 3 3 27 3" xfId="43102" xr:uid="{6629049C-0E02-41FF-9261-AEBF08045CDF}"/>
    <cellStyle name="Entrada 2 3 3 28" xfId="8537" xr:uid="{A63E74FA-801A-4596-9D22-B3EBCFE62D3F}"/>
    <cellStyle name="Entrada 2 3 3 28 2" xfId="25792" xr:uid="{0C18A618-504F-40E7-8AFD-03221B517FE3}"/>
    <cellStyle name="Entrada 2 3 3 28 3" xfId="42814" xr:uid="{EFF21845-0BB9-413D-8428-7D8936A5173B}"/>
    <cellStyle name="Entrada 2 3 3 29" xfId="9449" xr:uid="{BE9B86FF-A1F9-4A7A-AB8C-5E09EBFDDE85}"/>
    <cellStyle name="Entrada 2 3 3 29 2" xfId="26704" xr:uid="{5E87B775-7D7A-4E43-B430-7FCDF68613E2}"/>
    <cellStyle name="Entrada 2 3 3 29 3" xfId="43726" xr:uid="{D9AD2EEF-1CFA-4368-A0FD-ADCF88608DD3}"/>
    <cellStyle name="Entrada 2 3 3 3" xfId="1311" xr:uid="{0822CC66-04CB-41CF-8DC9-D974E47B9702}"/>
    <cellStyle name="Entrada 2 3 3 3 2" xfId="18566" xr:uid="{604EEA17-EDD7-461E-BA96-68A2596D4448}"/>
    <cellStyle name="Entrada 2 3 3 3 3" xfId="35588" xr:uid="{FB52214E-B39A-474D-9FB2-ABDF627F5D0D}"/>
    <cellStyle name="Entrada 2 3 3 30" xfId="9750" xr:uid="{A15EA6FB-4EB0-4B7B-AF42-7505D84304BE}"/>
    <cellStyle name="Entrada 2 3 3 30 2" xfId="27005" xr:uid="{4110BFE3-D333-4C00-A2DF-6825E49DA2DE}"/>
    <cellStyle name="Entrada 2 3 3 30 3" xfId="44027" xr:uid="{82A50311-1813-47C6-874F-29322481ECAC}"/>
    <cellStyle name="Entrada 2 3 3 31" xfId="10050" xr:uid="{F7840F3B-255B-4027-8EA5-FF422DCD341A}"/>
    <cellStyle name="Entrada 2 3 3 31 2" xfId="27305" xr:uid="{AF140840-3F75-4414-BB64-CE00EAF5F910}"/>
    <cellStyle name="Entrada 2 3 3 31 3" xfId="44327" xr:uid="{BCCB113B-3187-4412-8617-43BDE8692BC1}"/>
    <cellStyle name="Entrada 2 3 3 32" xfId="10344" xr:uid="{EE44667C-1CE6-4F52-9CA5-77B495B68446}"/>
    <cellStyle name="Entrada 2 3 3 32 2" xfId="27599" xr:uid="{F818929B-1C8A-42D2-B5F9-5EC6F9F6AED6}"/>
    <cellStyle name="Entrada 2 3 3 32 3" xfId="44621" xr:uid="{122896A6-7D8B-4507-9A17-BE3A070D4174}"/>
    <cellStyle name="Entrada 2 3 3 33" xfId="10636" xr:uid="{DE5818AD-577B-46DA-9C0A-03815B996E17}"/>
    <cellStyle name="Entrada 2 3 3 33 2" xfId="27891" xr:uid="{6D334A09-48CD-4FC4-B7B8-F37C98C5CBEA}"/>
    <cellStyle name="Entrada 2 3 3 33 3" xfId="44913" xr:uid="{33C7C7D1-8859-4E80-A5AC-18B0F3DF2C36}"/>
    <cellStyle name="Entrada 2 3 3 34" xfId="10922" xr:uid="{F77D7A58-7324-44D2-8B4E-965C9E83D1A7}"/>
    <cellStyle name="Entrada 2 3 3 34 2" xfId="28177" xr:uid="{F2DFB62E-4F10-447B-96CD-49520B279384}"/>
    <cellStyle name="Entrada 2 3 3 34 3" xfId="45199" xr:uid="{D0A17C30-2587-4881-B35F-ADD28C440A66}"/>
    <cellStyle name="Entrada 2 3 3 35" xfId="11192" xr:uid="{D87AB684-F1F8-4C40-B942-4017881CD421}"/>
    <cellStyle name="Entrada 2 3 3 35 2" xfId="28447" xr:uid="{0236D77C-4A53-4A12-BA23-EF00C42A35C5}"/>
    <cellStyle name="Entrada 2 3 3 35 3" xfId="45469" xr:uid="{6FC13802-5576-435D-BED7-0759C276DF48}"/>
    <cellStyle name="Entrada 2 3 3 36" xfId="11443" xr:uid="{DD0D23C3-651D-4198-BAEF-FF852A1AC5C0}"/>
    <cellStyle name="Entrada 2 3 3 36 2" xfId="28698" xr:uid="{7E1FF28E-D3DE-419A-BDC3-4AB97ED3A6FD}"/>
    <cellStyle name="Entrada 2 3 3 36 3" xfId="45720" xr:uid="{F4904B06-3B5F-4B9B-B507-4DB0CF9212D5}"/>
    <cellStyle name="Entrada 2 3 3 37" xfId="11951" xr:uid="{E59C1E43-AD13-47AF-86C4-EEB502ABA540}"/>
    <cellStyle name="Entrada 2 3 3 37 2" xfId="29206" xr:uid="{97B18843-3190-47CB-9B50-7EB5B2F412AE}"/>
    <cellStyle name="Entrada 2 3 3 37 3" xfId="46131" xr:uid="{026BCF5D-B0B3-4276-A2B4-5B4717BCFD6B}"/>
    <cellStyle name="Entrada 2 3 3 38" xfId="12418" xr:uid="{262A646E-66B9-4698-8623-E2744FE4E57D}"/>
    <cellStyle name="Entrada 2 3 3 38 2" xfId="29673" xr:uid="{AA09A1E2-3F63-4D6E-8856-8A0F0D3B31AB}"/>
    <cellStyle name="Entrada 2 3 3 38 3" xfId="46543" xr:uid="{F00341DB-7E71-4698-93E0-085814D68845}"/>
    <cellStyle name="Entrada 2 3 3 39" xfId="12728" xr:uid="{81612DF5-6F3A-4EB5-B434-7358D3867470}"/>
    <cellStyle name="Entrada 2 3 3 39 2" xfId="29983" xr:uid="{F74C61C1-0F2F-46B8-909E-A2DB8F10930C}"/>
    <cellStyle name="Entrada 2 3 3 39 3" xfId="46853" xr:uid="{A30F9065-01F0-4C7A-AC46-DFAA4488EB17}"/>
    <cellStyle name="Entrada 2 3 3 4" xfId="1662" xr:uid="{DD5E1D41-3487-4563-9BB0-1B9799AF0828}"/>
    <cellStyle name="Entrada 2 3 3 4 2" xfId="18917" xr:uid="{04390703-9F7B-4733-8A7C-FAC3667A01E8}"/>
    <cellStyle name="Entrada 2 3 3 4 3" xfId="35939" xr:uid="{C3196CF9-D94E-465E-A422-1C19BDBEC791}"/>
    <cellStyle name="Entrada 2 3 3 40" xfId="12800" xr:uid="{5B4B322C-8121-4C0A-B561-667EFF52EFF9}"/>
    <cellStyle name="Entrada 2 3 3 40 2" xfId="30055" xr:uid="{BCEA14C4-FAC6-4F46-911E-DB1CE2E11874}"/>
    <cellStyle name="Entrada 2 3 3 40 3" xfId="46925" xr:uid="{A07891A9-2787-4CD1-9EDA-32FF1ECF835A}"/>
    <cellStyle name="Entrada 2 3 3 41" xfId="12842" xr:uid="{79054B4F-26BC-481F-AF5E-360C1B345CD7}"/>
    <cellStyle name="Entrada 2 3 3 41 2" xfId="30097" xr:uid="{28BA39E8-20F0-481B-B1E3-C242DF7B4A67}"/>
    <cellStyle name="Entrada 2 3 3 41 3" xfId="46967" xr:uid="{E5682AC3-6D8E-4828-9C4B-BD69B35E58E8}"/>
    <cellStyle name="Entrada 2 3 3 42" xfId="13668" xr:uid="{C12C488C-01A2-4C99-9636-111435F02921}"/>
    <cellStyle name="Entrada 2 3 3 42 2" xfId="30923" xr:uid="{EC985A9F-64A6-4103-9043-8919360B8451}"/>
    <cellStyle name="Entrada 2 3 3 42 3" xfId="47793" xr:uid="{3F422306-6906-4416-ABDA-61869FAE1F20}"/>
    <cellStyle name="Entrada 2 3 3 43" xfId="13978" xr:uid="{44676749-7F08-4DB4-B21C-9837023C368B}"/>
    <cellStyle name="Entrada 2 3 3 43 2" xfId="31233" xr:uid="{9A36D11B-C425-43CD-94B7-B89A2F4505A6}"/>
    <cellStyle name="Entrada 2 3 3 43 3" xfId="48103" xr:uid="{E41855DB-42FD-48D2-8AD4-2FC4BA43C801}"/>
    <cellStyle name="Entrada 2 3 3 44" xfId="13336" xr:uid="{3E9C94D7-8715-4EC5-93D6-710FCC8694ED}"/>
    <cellStyle name="Entrada 2 3 3 44 2" xfId="30591" xr:uid="{ADD5B273-BD6D-4D9E-BEAE-4D9996603659}"/>
    <cellStyle name="Entrada 2 3 3 44 3" xfId="47461" xr:uid="{5637B0C1-DF1B-4D5D-9B32-B7745F3D1320}"/>
    <cellStyle name="Entrada 2 3 3 45" xfId="14606" xr:uid="{441C6B30-D796-4984-ACF8-0508F1440220}"/>
    <cellStyle name="Entrada 2 3 3 45 2" xfId="31861" xr:uid="{6501C254-C4B4-4A36-9890-2BC739EBB19B}"/>
    <cellStyle name="Entrada 2 3 3 45 3" xfId="48731" xr:uid="{6330DFB2-9973-44BF-94A3-7FE5F534336E}"/>
    <cellStyle name="Entrada 2 3 3 46" xfId="14868" xr:uid="{BA1A9CA7-FF47-4732-8E15-4EDB5B0E5782}"/>
    <cellStyle name="Entrada 2 3 3 46 2" xfId="32123" xr:uid="{FB928947-64FC-40F2-8960-1B39C286B3E5}"/>
    <cellStyle name="Entrada 2 3 3 46 3" xfId="48993" xr:uid="{B5121755-E13F-4FB5-84FA-761199A40E98}"/>
    <cellStyle name="Entrada 2 3 3 47" xfId="15180" xr:uid="{ADC0CAA7-A6F7-4B41-BB03-644FB8AFFE1B}"/>
    <cellStyle name="Entrada 2 3 3 47 2" xfId="32435" xr:uid="{1E5888E6-9D62-4701-B8FC-7771E428332F}"/>
    <cellStyle name="Entrada 2 3 3 47 3" xfId="49305" xr:uid="{A1F2351A-6D19-43B4-B859-3F8036EE25AC}"/>
    <cellStyle name="Entrada 2 3 3 48" xfId="15487" xr:uid="{64822DCA-F1AA-46EF-AF62-9250A38B0716}"/>
    <cellStyle name="Entrada 2 3 3 48 2" xfId="32742" xr:uid="{45ED725A-F7CD-45FC-91A9-C63A1BB8974E}"/>
    <cellStyle name="Entrada 2 3 3 48 3" xfId="49612" xr:uid="{F51AD11D-C274-4B25-8B7A-80E271C391BB}"/>
    <cellStyle name="Entrada 2 3 3 49" xfId="15786" xr:uid="{9FD8EB8B-5F58-4CB8-8AB4-E712A583BD45}"/>
    <cellStyle name="Entrada 2 3 3 49 2" xfId="33041" xr:uid="{824EE8A8-905E-4C30-81E9-6CBEFC3BEA22}"/>
    <cellStyle name="Entrada 2 3 3 49 3" xfId="49911" xr:uid="{A93F2E93-DB3F-44DD-8A9C-E458F2A42702}"/>
    <cellStyle name="Entrada 2 3 3 5" xfId="1975" xr:uid="{4E277D97-E945-46B8-927C-1725B8113095}"/>
    <cellStyle name="Entrada 2 3 3 5 2" xfId="19230" xr:uid="{3CB67AF5-3D07-44D3-AD7C-D245D30AEC5F}"/>
    <cellStyle name="Entrada 2 3 3 5 3" xfId="36252" xr:uid="{AA696CC7-C0B2-423F-B694-910140501188}"/>
    <cellStyle name="Entrada 2 3 3 50" xfId="16082" xr:uid="{10E2ACE8-6B83-4AC2-8DF8-4ADC476C1A92}"/>
    <cellStyle name="Entrada 2 3 3 50 2" xfId="33337" xr:uid="{A154E8F6-E9B9-4FBC-A555-68C300E83BF6}"/>
    <cellStyle name="Entrada 2 3 3 50 3" xfId="50207" xr:uid="{B3DD5CBD-F1EC-44B5-9E36-9D75D8DCFF94}"/>
    <cellStyle name="Entrada 2 3 3 51" xfId="16369" xr:uid="{E4902C23-1808-4C9C-84C5-49837E75F3BF}"/>
    <cellStyle name="Entrada 2 3 3 51 2" xfId="33624" xr:uid="{74CA355A-0D2A-4002-A009-209651FE8D48}"/>
    <cellStyle name="Entrada 2 3 3 51 3" xfId="50494" xr:uid="{FF89BF0A-C80A-4813-A7A2-7E778BEEEB4A}"/>
    <cellStyle name="Entrada 2 3 3 52" xfId="16644" xr:uid="{1480ECEC-8643-418A-BB0E-7D0E65A37C67}"/>
    <cellStyle name="Entrada 2 3 3 52 2" xfId="33899" xr:uid="{D40983FE-0939-4B42-87EE-A7EBECA06039}"/>
    <cellStyle name="Entrada 2 3 3 52 3" xfId="50769" xr:uid="{E92A1F90-C471-420F-9418-84D10E257C9F}"/>
    <cellStyle name="Entrada 2 3 3 53" xfId="16909" xr:uid="{5B488B3A-685A-48D8-AD04-0677EADB4EE0}"/>
    <cellStyle name="Entrada 2 3 3 53 2" xfId="34164" xr:uid="{2A762BFE-594E-4D20-BBBD-2EDE063ECE41}"/>
    <cellStyle name="Entrada 2 3 3 53 3" xfId="51034" xr:uid="{74016B52-118C-4665-BD36-5E003C0C0C88}"/>
    <cellStyle name="Entrada 2 3 3 54" xfId="17160" xr:uid="{C71A3A65-85D2-4F35-A12B-29B7152BB577}"/>
    <cellStyle name="Entrada 2 3 3 54 2" xfId="34415" xr:uid="{36BDCE93-2F34-44E9-B014-BDE3EEA6EE75}"/>
    <cellStyle name="Entrada 2 3 3 54 3" xfId="51285" xr:uid="{B48F6375-F738-4C5E-A546-7170022BD842}"/>
    <cellStyle name="Entrada 2 3 3 55" xfId="17811" xr:uid="{C432C18E-DA57-45FA-9955-5E8B7D042EC0}"/>
    <cellStyle name="Entrada 2 3 3 56" xfId="34888" xr:uid="{577F0DB1-5B6A-4C17-899B-8D1B9BB352BD}"/>
    <cellStyle name="Entrada 2 3 3 6" xfId="2285" xr:uid="{D10B8F50-EF79-4E6D-A673-71C3B5B9E785}"/>
    <cellStyle name="Entrada 2 3 3 6 2" xfId="19540" xr:uid="{3FB10D9F-2F4C-4500-9D3C-7D372970418A}"/>
    <cellStyle name="Entrada 2 3 3 6 3" xfId="36562" xr:uid="{7DB5CB4B-4EC7-4EC0-8F27-5749AFFEDA7B}"/>
    <cellStyle name="Entrada 2 3 3 7" xfId="2595" xr:uid="{BEB45413-82EB-4EB7-8BC0-EF25FDBBCCE4}"/>
    <cellStyle name="Entrada 2 3 3 7 2" xfId="19850" xr:uid="{7C53DDCA-E3E1-4014-9AA8-9DD49255F081}"/>
    <cellStyle name="Entrada 2 3 3 7 3" xfId="36872" xr:uid="{66940C66-DB0F-4C92-B114-FBDC9B3B66AD}"/>
    <cellStyle name="Entrada 2 3 3 8" xfId="2902" xr:uid="{57AAC432-FEF0-4190-A456-CD6449BCAB6C}"/>
    <cellStyle name="Entrada 2 3 3 8 2" xfId="20157" xr:uid="{69EEF76E-6DF0-44A2-999F-CF19F7EFA180}"/>
    <cellStyle name="Entrada 2 3 3 8 3" xfId="37179" xr:uid="{DA3F93C6-F3AF-421E-905C-CC2DBB12708B}"/>
    <cellStyle name="Entrada 2 3 3 9" xfId="3210" xr:uid="{99B96DE6-66B2-49BF-98A7-06A7F43C6EF0}"/>
    <cellStyle name="Entrada 2 3 3 9 2" xfId="20465" xr:uid="{D1A81D0D-25A1-4B5E-AD08-335C0DF6D2AE}"/>
    <cellStyle name="Entrada 2 3 3 9 3" xfId="37487" xr:uid="{FB57BD44-7444-4484-889D-6CD4D1EE5EC4}"/>
    <cellStyle name="Entrada 2 3 30" xfId="7002" xr:uid="{C4190823-4C40-41A1-ACFF-F7550FC82041}"/>
    <cellStyle name="Entrada 2 3 30 2" xfId="24257" xr:uid="{292096E6-4DDE-4809-8BA4-55E68DC2FF8F}"/>
    <cellStyle name="Entrada 2 3 30 3" xfId="41279" xr:uid="{7F97B22E-CC63-4ED3-8230-0E45F736C2C5}"/>
    <cellStyle name="Entrada 2 3 31" xfId="8001" xr:uid="{5484CD09-F0D3-47CF-A05B-F15DFEC9D1D5}"/>
    <cellStyle name="Entrada 2 3 31 2" xfId="25256" xr:uid="{EEED7520-A5F0-4935-8EBF-A5C5EC6103DA}"/>
    <cellStyle name="Entrada 2 3 31 3" xfId="42278" xr:uid="{D2C5E206-8EEF-470A-8BC7-8070EDBB9EB6}"/>
    <cellStyle name="Entrada 2 3 32" xfId="8236" xr:uid="{DDA435AC-E19D-4959-9AEE-C46CDE22239D}"/>
    <cellStyle name="Entrada 2 3 32 2" xfId="25491" xr:uid="{7BE0411D-3B93-4F0D-BA92-40CB418F3963}"/>
    <cellStyle name="Entrada 2 3 32 3" xfId="42513" xr:uid="{86E227E4-6790-4B61-A8DF-9BDBFB962BF2}"/>
    <cellStyle name="Entrada 2 3 33" xfId="9125" xr:uid="{FEA5E8D9-A3C1-45E1-BBBC-52E7CCB48499}"/>
    <cellStyle name="Entrada 2 3 33 2" xfId="26380" xr:uid="{B10CD75B-D4EE-42B6-ADBC-7534221DC883}"/>
    <cellStyle name="Entrada 2 3 33 3" xfId="43402" xr:uid="{83324D0F-94CE-461D-9408-2317628405B8}"/>
    <cellStyle name="Entrada 2 3 34" xfId="9209" xr:uid="{39E8AED6-529F-45DD-BF01-9C2CDF6CF4B3}"/>
    <cellStyle name="Entrada 2 3 34 2" xfId="26464" xr:uid="{B9ACAA91-41F5-4095-9543-159DC802BD51}"/>
    <cellStyle name="Entrada 2 3 34 3" xfId="43486" xr:uid="{B47F964C-4EB5-4F39-A2BA-AA7008B2893B}"/>
    <cellStyle name="Entrada 2 3 35" xfId="7659" xr:uid="{1F8E983D-F9F1-46E3-AE2F-C06059AF9BEF}"/>
    <cellStyle name="Entrada 2 3 35 2" xfId="24914" xr:uid="{E7121820-CB75-4ADE-8E8F-0679CF0AD70D}"/>
    <cellStyle name="Entrada 2 3 35 3" xfId="41936" xr:uid="{D0933517-6502-465F-B063-F02B4326D472}"/>
    <cellStyle name="Entrada 2 3 36" xfId="9478" xr:uid="{6D3C2DF9-5E5B-4004-ACB2-6551C5F7F2C9}"/>
    <cellStyle name="Entrada 2 3 36 2" xfId="26733" xr:uid="{40FEC597-AE19-47EB-82C8-3A93CF6555F7}"/>
    <cellStyle name="Entrada 2 3 36 3" xfId="43755" xr:uid="{7B5E6031-5C11-4DBE-BBE2-EC2B09BCA7AA}"/>
    <cellStyle name="Entrada 2 3 37" xfId="9778" xr:uid="{856F40E9-A449-4F37-9FB5-ACDE46AB37B9}"/>
    <cellStyle name="Entrada 2 3 37 2" xfId="27033" xr:uid="{F5F2646B-0777-4FF1-A15A-0E2C96F673B8}"/>
    <cellStyle name="Entrada 2 3 37 3" xfId="44055" xr:uid="{FE105422-5882-46BB-9806-FA926EBD1D2C}"/>
    <cellStyle name="Entrada 2 3 38" xfId="9486" xr:uid="{5A3116DB-3326-469D-8653-8124C0330836}"/>
    <cellStyle name="Entrada 2 3 38 2" xfId="26741" xr:uid="{B66B7661-D158-430B-BE5C-29EE1D176EAD}"/>
    <cellStyle name="Entrada 2 3 38 3" xfId="43763" xr:uid="{79EBC8F1-41F2-4B9B-8FE6-1B4CAF8892E5}"/>
    <cellStyle name="Entrada 2 3 39" xfId="10407" xr:uid="{A226E6BD-07D2-4B4F-A84E-05D90A4A904A}"/>
    <cellStyle name="Entrada 2 3 39 2" xfId="27662" xr:uid="{4A0AAC26-78DD-4E40-832E-57DC00D5336F}"/>
    <cellStyle name="Entrada 2 3 39 3" xfId="44684" xr:uid="{CE4D1A7A-62E7-4502-955F-F5C9CF3D363E}"/>
    <cellStyle name="Entrada 2 3 4" xfId="687" xr:uid="{5872966E-08CC-46C1-81CC-BB1EA91BD408}"/>
    <cellStyle name="Entrada 2 3 4 10" xfId="3649" xr:uid="{5D4B1B21-30AA-47E0-8AAC-D43A6551468D}"/>
    <cellStyle name="Entrada 2 3 4 10 2" xfId="20904" xr:uid="{768ADD5B-4BBC-4509-B449-C68286D64FE0}"/>
    <cellStyle name="Entrada 2 3 4 10 3" xfId="37926" xr:uid="{3A67A971-1EF8-43AF-BED2-302C96678073}"/>
    <cellStyle name="Entrada 2 3 4 11" xfId="3956" xr:uid="{3DA68062-8490-4908-A8AA-1D3B84D4BFA5}"/>
    <cellStyle name="Entrada 2 3 4 11 2" xfId="21211" xr:uid="{007C23A2-AB61-4771-A9B0-C682C428EA06}"/>
    <cellStyle name="Entrada 2 3 4 11 3" xfId="38233" xr:uid="{1A81FB54-1E90-4D29-ADDA-3388BA9EE011}"/>
    <cellStyle name="Entrada 2 3 4 12" xfId="4257" xr:uid="{84467636-4A6F-4E60-A325-FE927E99EDF1}"/>
    <cellStyle name="Entrada 2 3 4 12 2" xfId="21512" xr:uid="{CABD94E7-396E-4279-887D-58C0002A2A29}"/>
    <cellStyle name="Entrada 2 3 4 12 3" xfId="38534" xr:uid="{024CA9E1-5870-4E56-A6E2-AB3FE5AF0FFC}"/>
    <cellStyle name="Entrada 2 3 4 13" xfId="4555" xr:uid="{854C71C4-2FE1-4359-990C-B7F933BEF4B8}"/>
    <cellStyle name="Entrada 2 3 4 13 2" xfId="21810" xr:uid="{DC11406D-CB76-43BE-84FB-854F87D56723}"/>
    <cellStyle name="Entrada 2 3 4 13 3" xfId="38832" xr:uid="{27D62B9F-A412-4904-B288-CA674666E650}"/>
    <cellStyle name="Entrada 2 3 4 14" xfId="4854" xr:uid="{389E5FE0-5F72-4CD9-AEB7-0F4D8FE91B46}"/>
    <cellStyle name="Entrada 2 3 4 14 2" xfId="22109" xr:uid="{3F66A60D-EFBB-4570-AAAD-1307F4C4BC6F}"/>
    <cellStyle name="Entrada 2 3 4 14 3" xfId="39131" xr:uid="{DE83CC91-4267-4BFE-9B1E-E4DD30AE7B11}"/>
    <cellStyle name="Entrada 2 3 4 15" xfId="5136" xr:uid="{E04C61D5-D161-4DA9-85B7-4E530348BB4A}"/>
    <cellStyle name="Entrada 2 3 4 15 2" xfId="22391" xr:uid="{940DDD23-9E5D-4A4F-BE5A-F534197B20A4}"/>
    <cellStyle name="Entrada 2 3 4 15 3" xfId="39413" xr:uid="{26B3E6A6-01CE-413D-AB49-A621FFD25576}"/>
    <cellStyle name="Entrada 2 3 4 16" xfId="5523" xr:uid="{C9FB4390-00D0-49B1-971A-9EE63432DA46}"/>
    <cellStyle name="Entrada 2 3 4 16 2" xfId="22778" xr:uid="{9110BF78-9D6F-4298-BA27-0C9562A24E2A}"/>
    <cellStyle name="Entrada 2 3 4 16 3" xfId="39800" xr:uid="{6C5E1930-061F-4748-8524-22BA8DE64133}"/>
    <cellStyle name="Entrada 2 3 4 17" xfId="5342" xr:uid="{9BF51579-497D-4CFB-A2FB-61FB27ABEAEE}"/>
    <cellStyle name="Entrada 2 3 4 17 2" xfId="22597" xr:uid="{2B1195DB-B8D0-4D78-B031-42C895C76118}"/>
    <cellStyle name="Entrada 2 3 4 17 3" xfId="39619" xr:uid="{7629DE7E-B922-470B-B7B1-2EC2880EBB37}"/>
    <cellStyle name="Entrada 2 3 4 18" xfId="6154" xr:uid="{3333BA7E-F069-4361-B21C-2514A1C16391}"/>
    <cellStyle name="Entrada 2 3 4 18 2" xfId="23409" xr:uid="{B22C1E59-6533-47FF-9C32-84D244D36853}"/>
    <cellStyle name="Entrada 2 3 4 18 3" xfId="40431" xr:uid="{36B8987D-997D-4DB1-BA4C-B2EB0865AEC9}"/>
    <cellStyle name="Entrada 2 3 4 19" xfId="6469" xr:uid="{C0B444D6-A85C-454D-BB39-39FBFA225650}"/>
    <cellStyle name="Entrada 2 3 4 19 2" xfId="23724" xr:uid="{73FD717B-5487-45EF-A5AE-EB2294ED8CD5}"/>
    <cellStyle name="Entrada 2 3 4 19 3" xfId="40746" xr:uid="{7A5ECA95-794B-4F31-9713-D86F96F980A1}"/>
    <cellStyle name="Entrada 2 3 4 2" xfId="1136" xr:uid="{C2330F0D-EE52-4035-A4C5-0D2ABF9CA98E}"/>
    <cellStyle name="Entrada 2 3 4 2 2" xfId="18391" xr:uid="{F56D9EA9-D5B7-4DE8-95BE-BF835A1025E0}"/>
    <cellStyle name="Entrada 2 3 4 2 3" xfId="35413" xr:uid="{DA672883-E65B-4BF5-BB92-D4C71CCA15A9}"/>
    <cellStyle name="Entrada 2 3 4 20" xfId="6784" xr:uid="{E6E7BDFC-AD53-4836-94CD-F4559800DD29}"/>
    <cellStyle name="Entrada 2 3 4 20 2" xfId="24039" xr:uid="{404964F5-DAB2-4318-B516-C3C2F80C7F6F}"/>
    <cellStyle name="Entrada 2 3 4 20 3" xfId="41061" xr:uid="{CF1E33DA-29F5-4443-A011-9E15F8AF8550}"/>
    <cellStyle name="Entrada 2 3 4 21" xfId="7095" xr:uid="{81759B99-CA65-4B6A-9C4B-85D1D8E9BE2D}"/>
    <cellStyle name="Entrada 2 3 4 21 2" xfId="24350" xr:uid="{F685EF90-3893-4767-9BA9-0D5FFD8DB184}"/>
    <cellStyle name="Entrada 2 3 4 21 3" xfId="41372" xr:uid="{EF49E435-B94D-4293-B1CA-9146ACE37365}"/>
    <cellStyle name="Entrada 2 3 4 22" xfId="7405" xr:uid="{2FD81C7D-46E0-4023-AB0A-46583F7F4A8B}"/>
    <cellStyle name="Entrada 2 3 4 22 2" xfId="24660" xr:uid="{CF7A4C0C-6CEA-46D8-B00A-BEA592F5B382}"/>
    <cellStyle name="Entrada 2 3 4 22 3" xfId="41682" xr:uid="{CBC0EAB9-26DB-4F0D-9F8E-29D21CE2C9BD}"/>
    <cellStyle name="Entrada 2 3 4 23" xfId="7715" xr:uid="{1234BEEE-1F9E-46C6-8CED-62407E53E007}"/>
    <cellStyle name="Entrada 2 3 4 23 2" xfId="24970" xr:uid="{68894A39-3CD3-449F-A33F-0D11CC8AC06F}"/>
    <cellStyle name="Entrada 2 3 4 23 3" xfId="41992" xr:uid="{941FA721-7EFE-48E4-ACFB-FBEAD9320F12}"/>
    <cellStyle name="Entrada 2 3 4 24" xfId="8025" xr:uid="{34A7B1BB-0CAE-422E-86A3-64D5AEDD5730}"/>
    <cellStyle name="Entrada 2 3 4 24 2" xfId="25280" xr:uid="{5F6C5840-F94B-4BBD-9D13-CE73C125D6A1}"/>
    <cellStyle name="Entrada 2 3 4 24 3" xfId="42302" xr:uid="{49B0F95D-15DE-42C9-A1D1-65894A101933}"/>
    <cellStyle name="Entrada 2 3 4 25" xfId="8338" xr:uid="{10F37E16-F41E-4EA7-BADB-698CBF107FF5}"/>
    <cellStyle name="Entrada 2 3 4 25 2" xfId="25593" xr:uid="{623343D8-D40C-4A5F-8C93-072053AB5FB5}"/>
    <cellStyle name="Entrada 2 3 4 25 3" xfId="42615" xr:uid="{288A7E9D-0C86-4AFB-A2DC-5708611BBC86}"/>
    <cellStyle name="Entrada 2 3 4 26" xfId="8646" xr:uid="{9A8CD943-6DBE-4945-8074-703867A5B62C}"/>
    <cellStyle name="Entrada 2 3 4 26 2" xfId="25901" xr:uid="{D2708F8F-56D1-43AE-8CD0-354B3A96000D}"/>
    <cellStyle name="Entrada 2 3 4 26 3" xfId="42923" xr:uid="{A9B7E483-47B9-442F-AE5C-C91AB842214E}"/>
    <cellStyle name="Entrada 2 3 4 27" xfId="8956" xr:uid="{2CE18ECA-7C40-4941-A2B7-578B4C840278}"/>
    <cellStyle name="Entrada 2 3 4 27 2" xfId="26211" xr:uid="{EB9CC1BF-0A72-41A9-80AB-316FF9FB19AA}"/>
    <cellStyle name="Entrada 2 3 4 27 3" xfId="43233" xr:uid="{2B8139D8-68C7-411B-866F-BCBC564F7F03}"/>
    <cellStyle name="Entrada 2 3 4 28" xfId="8586" xr:uid="{2A9B34B7-437D-48A4-B119-EFC82DFB2367}"/>
    <cellStyle name="Entrada 2 3 4 28 2" xfId="25841" xr:uid="{DEAE63EA-B299-498D-A312-D199CDE24498}"/>
    <cellStyle name="Entrada 2 3 4 28 3" xfId="42863" xr:uid="{5369D876-0162-41D9-8EB6-8554971D3F53}"/>
    <cellStyle name="Entrada 2 3 4 29" xfId="9578" xr:uid="{700314E6-9E8E-4EE2-AB74-DB57582A142D}"/>
    <cellStyle name="Entrada 2 3 4 29 2" xfId="26833" xr:uid="{EB8CA1EC-A805-4B28-9B79-B30E64BBEC77}"/>
    <cellStyle name="Entrada 2 3 4 29 3" xfId="43855" xr:uid="{1D9F4DFC-D38D-4ED3-8688-71F834918921}"/>
    <cellStyle name="Entrada 2 3 4 3" xfId="1427" xr:uid="{BAA9B426-B02B-41F7-B069-13E0FCADD874}"/>
    <cellStyle name="Entrada 2 3 4 3 2" xfId="18682" xr:uid="{8959260C-0260-4CB5-A635-FCC6BD72208F}"/>
    <cellStyle name="Entrada 2 3 4 3 3" xfId="35704" xr:uid="{31DB2E14-8D40-4EB0-8174-9BA030FCC685}"/>
    <cellStyle name="Entrada 2 3 4 30" xfId="9873" xr:uid="{E7C87435-9EB2-4B9E-B18E-E1F06B29B4AF}"/>
    <cellStyle name="Entrada 2 3 4 30 2" xfId="27128" xr:uid="{D187A42F-DBDB-408F-96D7-140A62F2A33A}"/>
    <cellStyle name="Entrada 2 3 4 30 3" xfId="44150" xr:uid="{EEA733A5-DF00-46BF-8772-A3686A731080}"/>
    <cellStyle name="Entrada 2 3 4 31" xfId="10173" xr:uid="{E6B632AE-78BD-439D-A718-7C68BB00A70D}"/>
    <cellStyle name="Entrada 2 3 4 31 2" xfId="27428" xr:uid="{BF270231-E9AC-4821-8A39-9DD63BC9915C}"/>
    <cellStyle name="Entrada 2 3 4 31 3" xfId="44450" xr:uid="{37AF12D8-91D3-4101-906D-B9B4961912EE}"/>
    <cellStyle name="Entrada 2 3 4 32" xfId="10461" xr:uid="{AE7BBBAC-4ED2-46B2-B88F-E4F709489442}"/>
    <cellStyle name="Entrada 2 3 4 32 2" xfId="27716" xr:uid="{193DD4FD-D953-4975-AEDC-8E90BA785970}"/>
    <cellStyle name="Entrada 2 3 4 32 3" xfId="44738" xr:uid="{B9D0EB0F-18E4-480D-B540-3CC39C1C24CA}"/>
    <cellStyle name="Entrada 2 3 4 33" xfId="10751" xr:uid="{8981DED1-3A33-4BC8-98C8-C55BA2816A18}"/>
    <cellStyle name="Entrada 2 3 4 33 2" xfId="28006" xr:uid="{2193BD66-4B08-4B2F-81DB-70319AB7D1D5}"/>
    <cellStyle name="Entrada 2 3 4 33 3" xfId="45028" xr:uid="{71301B14-E7AB-42EE-9001-04707C5B6DE5}"/>
    <cellStyle name="Entrada 2 3 4 34" xfId="11025" xr:uid="{4E763421-C521-4448-8480-72999C6C2788}"/>
    <cellStyle name="Entrada 2 3 4 34 2" xfId="28280" xr:uid="{E30C1C8A-4925-47BC-AC5A-CD397BDE0B74}"/>
    <cellStyle name="Entrada 2 3 4 34 3" xfId="45302" xr:uid="{45E9C9DE-04ED-4ADC-B867-9E959F7EA9FC}"/>
    <cellStyle name="Entrada 2 3 4 35" xfId="11282" xr:uid="{BF736C70-0C92-49A5-865B-50C35EB2B527}"/>
    <cellStyle name="Entrada 2 3 4 35 2" xfId="28537" xr:uid="{B687DB86-CF71-4CFA-96B4-AB0921DE6F29}"/>
    <cellStyle name="Entrada 2 3 4 35 3" xfId="45559" xr:uid="{57945286-3A63-4307-89E0-0698ACF71B44}"/>
    <cellStyle name="Entrada 2 3 4 36" xfId="11519" xr:uid="{143006D5-BCD3-442D-9C26-D6B5D4EBE7C1}"/>
    <cellStyle name="Entrada 2 3 4 36 2" xfId="28774" xr:uid="{5CC535E0-669E-4778-9FC4-DE82C00FC029}"/>
    <cellStyle name="Entrada 2 3 4 36 3" xfId="45796" xr:uid="{7621FABF-9F48-44A6-AB72-672924936957}"/>
    <cellStyle name="Entrada 2 3 4 37" xfId="12082" xr:uid="{9D49302E-6260-4484-97C3-80BCC3D0E548}"/>
    <cellStyle name="Entrada 2 3 4 37 2" xfId="29337" xr:uid="{969D4881-370A-4A88-BEA4-CA772706B732}"/>
    <cellStyle name="Entrada 2 3 4 37 3" xfId="46207" xr:uid="{27CEBBA6-1F1E-4BB7-8245-50551FE4461B}"/>
    <cellStyle name="Entrada 2 3 4 38" xfId="12549" xr:uid="{FB86E6A1-5DEF-4835-A3A9-0B418FDA30F7}"/>
    <cellStyle name="Entrada 2 3 4 38 2" xfId="29804" xr:uid="{B8ACB47F-73E7-4AAE-BAC2-DA6F8E15B280}"/>
    <cellStyle name="Entrada 2 3 4 38 3" xfId="46674" xr:uid="{D9135FED-A522-4BB3-BCE5-F159A4DC3D3C}"/>
    <cellStyle name="Entrada 2 3 4 39" xfId="12859" xr:uid="{05F6904E-59C7-4362-88E4-085B721B0BB3}"/>
    <cellStyle name="Entrada 2 3 4 39 2" xfId="30114" xr:uid="{C15251CE-6508-49F4-B2F5-E801A9D7AA77}"/>
    <cellStyle name="Entrada 2 3 4 39 3" xfId="46984" xr:uid="{4D855CC2-591D-44AD-BD01-CC564F11B9E9}"/>
    <cellStyle name="Entrada 2 3 4 4" xfId="1793" xr:uid="{E3A7947B-ABCB-46FD-B02E-4093F42276EE}"/>
    <cellStyle name="Entrada 2 3 4 4 2" xfId="19048" xr:uid="{0BCCAD4B-F56D-4689-BCF1-D7FC850EF030}"/>
    <cellStyle name="Entrada 2 3 4 4 3" xfId="36070" xr:uid="{F0D5CD8F-46E2-4C82-8A7A-C4AA10FD6E0F}"/>
    <cellStyle name="Entrada 2 3 4 40" xfId="13235" xr:uid="{712ADFC1-A3F1-4C18-BBA4-6D6C8A3770C8}"/>
    <cellStyle name="Entrada 2 3 4 40 2" xfId="30490" xr:uid="{257173E2-7107-434A-89D7-028787C6FE27}"/>
    <cellStyle name="Entrada 2 3 4 40 3" xfId="47360" xr:uid="{2D7F488A-F646-4EAC-8A19-D7C213875CDA}"/>
    <cellStyle name="Entrada 2 3 4 41" xfId="12984" xr:uid="{35C9EDF7-3569-480B-B3E9-DEB377C65D27}"/>
    <cellStyle name="Entrada 2 3 4 41 2" xfId="30239" xr:uid="{67F72283-4C00-4057-A3A3-3E79F849DAE8}"/>
    <cellStyle name="Entrada 2 3 4 41 3" xfId="47109" xr:uid="{F97DE927-E008-4AA2-A3C4-35ABDE0F23CE}"/>
    <cellStyle name="Entrada 2 3 4 42" xfId="13799" xr:uid="{0251BE61-CF82-4CFF-819F-A0A1FFDFAECB}"/>
    <cellStyle name="Entrada 2 3 4 42 2" xfId="31054" xr:uid="{7907DE60-5AFD-4B0F-B26A-C332248EEE9C}"/>
    <cellStyle name="Entrada 2 3 4 42 3" xfId="47924" xr:uid="{3DBE1396-423C-430E-B3AA-B082B09AC03A}"/>
    <cellStyle name="Entrada 2 3 4 43" xfId="14109" xr:uid="{241E5D1E-BC9C-4273-A92D-C97D9C5D7789}"/>
    <cellStyle name="Entrada 2 3 4 43 2" xfId="31364" xr:uid="{FA71E751-1224-474E-B947-42A3BB7D2126}"/>
    <cellStyle name="Entrada 2 3 4 43 3" xfId="48234" xr:uid="{E53896C5-BA65-49B6-BDE1-B6CC63FA6A7D}"/>
    <cellStyle name="Entrada 2 3 4 44" xfId="14105" xr:uid="{2CA64D96-3987-4C04-99F6-0568DCB11A41}"/>
    <cellStyle name="Entrada 2 3 4 44 2" xfId="31360" xr:uid="{0C71F4A7-FB45-480D-91A1-9753537D59E1}"/>
    <cellStyle name="Entrada 2 3 4 44 3" xfId="48230" xr:uid="{DA7160C6-FFE7-472F-8319-C4AE61FC1F61}"/>
    <cellStyle name="Entrada 2 3 4 45" xfId="14737" xr:uid="{A121B796-911A-4A93-B229-FECFD85DADAF}"/>
    <cellStyle name="Entrada 2 3 4 45 2" xfId="31992" xr:uid="{12B64569-A1D6-47B2-BD42-625FF91F6846}"/>
    <cellStyle name="Entrada 2 3 4 45 3" xfId="48862" xr:uid="{03F3960D-0BEA-44FD-91EA-8C00BA0B443F}"/>
    <cellStyle name="Entrada 2 3 4 46" xfId="14999" xr:uid="{728E04A3-4524-477D-B632-DDFB62730E06}"/>
    <cellStyle name="Entrada 2 3 4 46 2" xfId="32254" xr:uid="{CE0F15E1-662D-4787-8ABA-5C9365A6AFE4}"/>
    <cellStyle name="Entrada 2 3 4 46 3" xfId="49124" xr:uid="{84FC6234-38B1-4415-B670-A9CDA9598E37}"/>
    <cellStyle name="Entrada 2 3 4 47" xfId="15308" xr:uid="{8CDEFA9F-A54D-4BB9-BCC3-4F23703E1D43}"/>
    <cellStyle name="Entrada 2 3 4 47 2" xfId="32563" xr:uid="{16C9A7A8-930B-4677-B94A-ECDE48A4DD65}"/>
    <cellStyle name="Entrada 2 3 4 47 3" xfId="49433" xr:uid="{9E1DED0F-E3DF-4367-9493-459ADAC64AFE}"/>
    <cellStyle name="Entrada 2 3 4 48" xfId="15613" xr:uid="{E28BA53C-FAC4-4B44-A9CF-3CC12CFCC3C5}"/>
    <cellStyle name="Entrada 2 3 4 48 2" xfId="32868" xr:uid="{0401874E-085A-430E-8521-0998EDBE4DF5}"/>
    <cellStyle name="Entrada 2 3 4 48 3" xfId="49738" xr:uid="{2C3DCF6F-9F03-4DFD-8EB5-A58F645BE445}"/>
    <cellStyle name="Entrada 2 3 4 49" xfId="15909" xr:uid="{B316B2C0-9D94-4C02-87E2-CE6E2E041E60}"/>
    <cellStyle name="Entrada 2 3 4 49 2" xfId="33164" xr:uid="{6F0384FF-BAA6-4CC1-8A92-4C520D0B3F1F}"/>
    <cellStyle name="Entrada 2 3 4 49 3" xfId="50034" xr:uid="{F9921520-17C6-48A7-9960-938687FAF8A8}"/>
    <cellStyle name="Entrada 2 3 4 5" xfId="2106" xr:uid="{225C0FA5-B09C-44FB-8D3B-9640E406C460}"/>
    <cellStyle name="Entrada 2 3 4 5 2" xfId="19361" xr:uid="{999D8208-5B34-4D22-A90E-C7BA26674E81}"/>
    <cellStyle name="Entrada 2 3 4 5 3" xfId="36383" xr:uid="{B2EC232A-EEE4-4042-B092-41855F18812D}"/>
    <cellStyle name="Entrada 2 3 4 50" xfId="16201" xr:uid="{AD2088C9-D313-417F-94C0-3031427784FB}"/>
    <cellStyle name="Entrada 2 3 4 50 2" xfId="33456" xr:uid="{84F29F6B-7EC6-4EFC-8452-A2CAC27DDDDA}"/>
    <cellStyle name="Entrada 2 3 4 50 3" xfId="50326" xr:uid="{ACCCCBFB-FD10-44DF-9596-E3F9EB7EC5E9}"/>
    <cellStyle name="Entrada 2 3 4 51" xfId="16479" xr:uid="{52DEA5A8-CAE3-4A56-8751-D2FA0B877B55}"/>
    <cellStyle name="Entrada 2 3 4 51 2" xfId="33734" xr:uid="{A6573AC4-37E9-4EEF-979F-43AFA357B5F4}"/>
    <cellStyle name="Entrada 2 3 4 51 3" xfId="50604" xr:uid="{A305672C-0F76-4CD7-92F8-B13F2F3B4194}"/>
    <cellStyle name="Entrada 2 3 4 52" xfId="16747" xr:uid="{9B657CE0-DDD6-4293-BC0D-4799DD9CCCFA}"/>
    <cellStyle name="Entrada 2 3 4 52 2" xfId="34002" xr:uid="{6E0172DA-4F99-425A-93A6-B0283B29BD50}"/>
    <cellStyle name="Entrada 2 3 4 52 3" xfId="50872" xr:uid="{5FAAF1AD-B2E3-4F84-BD9E-A6447B52F9C6}"/>
    <cellStyle name="Entrada 2 3 4 53" xfId="16999" xr:uid="{1C59E703-9211-47C2-B402-EF6E877578E4}"/>
    <cellStyle name="Entrada 2 3 4 53 2" xfId="34254" xr:uid="{CFCD2788-E017-4E8D-B1BC-0CEEBAC71550}"/>
    <cellStyle name="Entrada 2 3 4 53 3" xfId="51124" xr:uid="{BF240349-22D8-4227-905C-5CDA824E6CD5}"/>
    <cellStyle name="Entrada 2 3 4 54" xfId="17236" xr:uid="{286EE60D-BFC6-4441-A459-651B07FB249F}"/>
    <cellStyle name="Entrada 2 3 4 54 2" xfId="34491" xr:uid="{3E67AFBD-928A-4D33-B373-866049792CF7}"/>
    <cellStyle name="Entrada 2 3 4 54 3" xfId="51361" xr:uid="{8D1B8209-331F-41D0-9DB9-A156965B25D6}"/>
    <cellStyle name="Entrada 2 3 4 55" xfId="17942" xr:uid="{AAE3EC9F-AC29-40EF-A52A-6ED17F0FD851}"/>
    <cellStyle name="Entrada 2 3 4 56" xfId="34964" xr:uid="{013D9A98-B0B8-4D9C-AAF3-4654A02AD2A1}"/>
    <cellStyle name="Entrada 2 3 4 6" xfId="2416" xr:uid="{412D5752-F305-4EEC-BDB8-E9ACEAED9D36}"/>
    <cellStyle name="Entrada 2 3 4 6 2" xfId="19671" xr:uid="{35E1ADAD-2616-4B9C-929D-E0AD4543A215}"/>
    <cellStyle name="Entrada 2 3 4 6 3" xfId="36693" xr:uid="{E2FD7316-D3FB-4122-A8C9-3E73CA386483}"/>
    <cellStyle name="Entrada 2 3 4 7" xfId="2725" xr:uid="{00E54051-A64F-4A61-9C4D-779B86BA7A00}"/>
    <cellStyle name="Entrada 2 3 4 7 2" xfId="19980" xr:uid="{24072C62-9372-45A3-8EE9-7197BD6F6E61}"/>
    <cellStyle name="Entrada 2 3 4 7 3" xfId="37002" xr:uid="{2496D893-EEA9-442E-AFD4-2E234F8F79DB}"/>
    <cellStyle name="Entrada 2 3 4 8" xfId="3031" xr:uid="{3647E986-5B78-412F-8E71-6F67B0C115AA}"/>
    <cellStyle name="Entrada 2 3 4 8 2" xfId="20286" xr:uid="{1035C306-82FC-4393-9587-DE7381E9058D}"/>
    <cellStyle name="Entrada 2 3 4 8 3" xfId="37308" xr:uid="{52049AD4-56B8-472A-84C3-F398B8788D52}"/>
    <cellStyle name="Entrada 2 3 4 9" xfId="3341" xr:uid="{920E3585-2421-453D-A1DE-6653C1FB33C5}"/>
    <cellStyle name="Entrada 2 3 4 9 2" xfId="20596" xr:uid="{773FBE26-E77C-4EA1-A5A2-3417502E31B9}"/>
    <cellStyle name="Entrada 2 3 4 9 3" xfId="37618" xr:uid="{1DAACEC3-6863-453C-9A92-9A5CEFC67533}"/>
    <cellStyle name="Entrada 2 3 40" xfId="10702" xr:uid="{8AF65C82-3E8C-4E24-8A28-D05E41FBEFE8}"/>
    <cellStyle name="Entrada 2 3 40 2" xfId="27957" xr:uid="{BE1D2EBB-4E99-4C79-8944-23C98477EDB4}"/>
    <cellStyle name="Entrada 2 3 40 3" xfId="44979" xr:uid="{C87B05C6-8FF5-4383-81C9-A3687B7AD27E}"/>
    <cellStyle name="Entrada 2 3 41" xfId="10690" xr:uid="{FD7BCFE8-324A-4D35-81B7-ACA44F19F745}"/>
    <cellStyle name="Entrada 2 3 41 2" xfId="27945" xr:uid="{8BFD1581-5B21-4012-9717-236DC2E95EFB}"/>
    <cellStyle name="Entrada 2 3 41 3" xfId="44967" xr:uid="{6DE11DE7-B7AD-48E3-A73D-A251F4EC07CF}"/>
    <cellStyle name="Entrada 2 3 42" xfId="11763" xr:uid="{6E712922-B952-4447-8ABC-D90DCD5208EB}"/>
    <cellStyle name="Entrada 2 3 42 2" xfId="29018" xr:uid="{94476B36-4242-4831-8306-6E1879C924C9}"/>
    <cellStyle name="Entrada 2 3 42 3" xfId="46019" xr:uid="{B76FDE3D-4CE0-441E-80CA-5B67E66995EB}"/>
    <cellStyle name="Entrada 2 3 43" xfId="12230" xr:uid="{9F6E0FA3-FDAB-4700-B30C-AA7B9F754CBE}"/>
    <cellStyle name="Entrada 2 3 43 2" xfId="29485" xr:uid="{358CAABB-75C2-4C9A-A4E2-3D200CC34254}"/>
    <cellStyle name="Entrada 2 3 43 3" xfId="46355" xr:uid="{DB18379A-6095-48EE-8141-0DCC11E6248E}"/>
    <cellStyle name="Entrada 2 3 44" xfId="11682" xr:uid="{8BCE79AB-29BE-43DA-A791-9DD939F27B1B}"/>
    <cellStyle name="Entrada 2 3 44 2" xfId="28937" xr:uid="{2A4C0D1D-6386-45A0-BE7F-5DED557DA5E8}"/>
    <cellStyle name="Entrada 2 3 44 3" xfId="45954" xr:uid="{9DD5696A-9D71-4783-950E-FC6A54915B00}"/>
    <cellStyle name="Entrada 2 3 45" xfId="11744" xr:uid="{B06ADB09-9AF8-471B-82D2-571D18CEF046}"/>
    <cellStyle name="Entrada 2 3 45 2" xfId="28999" xr:uid="{B99E59F0-AC5B-4C9F-AA8E-613CB0204C4F}"/>
    <cellStyle name="Entrada 2 3 45 3" xfId="46006" xr:uid="{B0061532-45F9-4366-B751-836A72E48C3E}"/>
    <cellStyle name="Entrada 2 3 46" xfId="13340" xr:uid="{5E772221-BD96-4D23-A058-B365B90595F4}"/>
    <cellStyle name="Entrada 2 3 46 2" xfId="30595" xr:uid="{13473F47-0206-464D-AC28-F1A874CAEA67}"/>
    <cellStyle name="Entrada 2 3 46 3" xfId="47465" xr:uid="{B4A764FC-C18C-4096-BF50-662D3D8640F2}"/>
    <cellStyle name="Entrada 2 3 47" xfId="13531" xr:uid="{4FA2FF38-44CF-4F6C-97E9-C6DB99D4EC7E}"/>
    <cellStyle name="Entrada 2 3 47 2" xfId="30786" xr:uid="{7B19551E-AC09-4E66-A284-8B4476A2C3FC}"/>
    <cellStyle name="Entrada 2 3 47 3" xfId="47656" xr:uid="{3C10EE2A-2D75-4492-A191-813F10D77AB8}"/>
    <cellStyle name="Entrada 2 3 48" xfId="12495" xr:uid="{31A4D76E-2606-49AA-B98C-55E2DDBC609F}"/>
    <cellStyle name="Entrada 2 3 48 2" xfId="29750" xr:uid="{61E9C048-06C1-4203-9F4A-9ECDBD484D26}"/>
    <cellStyle name="Entrada 2 3 48 3" xfId="46620" xr:uid="{D8FF6430-48B2-44CE-81C7-F450C889BFF0}"/>
    <cellStyle name="Entrada 2 3 49" xfId="14274" xr:uid="{B1BAF2AF-F5A5-4F3C-A9EF-7F63996705E1}"/>
    <cellStyle name="Entrada 2 3 49 2" xfId="31529" xr:uid="{D4113A84-8DE3-4303-B0D5-EEBB3F682C14}"/>
    <cellStyle name="Entrada 2 3 49 3" xfId="48399" xr:uid="{9A2223F6-9DE1-45DF-808E-E3ED78DFC9AA}"/>
    <cellStyle name="Entrada 2 3 5" xfId="515" xr:uid="{7C608ABA-52E5-4BAD-ACD5-97D0F7ABF4A7}"/>
    <cellStyle name="Entrada 2 3 5 10" xfId="3479" xr:uid="{BED956A4-E2B3-4B63-8C26-FA3368E3E21C}"/>
    <cellStyle name="Entrada 2 3 5 10 2" xfId="20734" xr:uid="{91779B5A-EDF8-46DA-A261-37D04143D540}"/>
    <cellStyle name="Entrada 2 3 5 10 3" xfId="37756" xr:uid="{B0722B90-0340-4E2F-BAF8-FF2A8BB297C3}"/>
    <cellStyle name="Entrada 2 3 5 11" xfId="3787" xr:uid="{B51B8D50-439B-418F-A2B3-607EA8D3A348}"/>
    <cellStyle name="Entrada 2 3 5 11 2" xfId="21042" xr:uid="{9A3AD254-000C-435D-8D65-D98C31DE8D61}"/>
    <cellStyle name="Entrada 2 3 5 11 3" xfId="38064" xr:uid="{2E2878FE-BD0B-4C24-8EB1-EF8FE382BB05}"/>
    <cellStyle name="Entrada 2 3 5 12" xfId="4093" xr:uid="{6980BAC7-72A7-405F-A9F6-33D17C577181}"/>
    <cellStyle name="Entrada 2 3 5 12 2" xfId="21348" xr:uid="{646D01B2-9216-4AB5-806F-B64811B8CF09}"/>
    <cellStyle name="Entrada 2 3 5 12 3" xfId="38370" xr:uid="{23B38FB3-AD6F-4DC5-9B2B-AC4652272D1C}"/>
    <cellStyle name="Entrada 2 3 5 13" xfId="4398" xr:uid="{8171B45B-9C83-4FFF-8A84-6E0722CE5418}"/>
    <cellStyle name="Entrada 2 3 5 13 2" xfId="21653" xr:uid="{21D18CE6-9102-4A6B-BBDE-FB9AA0B2546F}"/>
    <cellStyle name="Entrada 2 3 5 13 3" xfId="38675" xr:uid="{CC9D1D63-4B45-4422-AA1C-50B821B91A7E}"/>
    <cellStyle name="Entrada 2 3 5 14" xfId="4693" xr:uid="{E0404DB3-C5F0-44D2-A590-219A9E4E8719}"/>
    <cellStyle name="Entrada 2 3 5 14 2" xfId="21948" xr:uid="{5B77192C-E318-44FA-AD33-62F08A1C73BE}"/>
    <cellStyle name="Entrada 2 3 5 14 3" xfId="38970" xr:uid="{8254DF73-3F1A-476C-B778-9E52FA11763D}"/>
    <cellStyle name="Entrada 2 3 5 15" xfId="4991" xr:uid="{2FEF6055-5149-4252-A54C-2F89308719B0}"/>
    <cellStyle name="Entrada 2 3 5 15 2" xfId="22246" xr:uid="{307D7027-AF07-4624-9DFA-24B164B71C4E}"/>
    <cellStyle name="Entrada 2 3 5 15 3" xfId="39268" xr:uid="{AE0458C7-4960-402E-9142-D54B8C01CDF8}"/>
    <cellStyle name="Entrada 2 3 5 16" xfId="5351" xr:uid="{FBC153E3-9B72-4582-B0FC-42AEB9BC7DA4}"/>
    <cellStyle name="Entrada 2 3 5 16 2" xfId="22606" xr:uid="{9BE9A152-4676-44FC-94D2-4AFC0C5C243C}"/>
    <cellStyle name="Entrada 2 3 5 16 3" xfId="39628" xr:uid="{3B5C9AE4-B33F-4EB3-AAB5-3F10B10BFFAB}"/>
    <cellStyle name="Entrada 2 3 5 17" xfId="5806" xr:uid="{9AD84CAE-2122-4AB6-991E-9D40A5891B48}"/>
    <cellStyle name="Entrada 2 3 5 17 2" xfId="23061" xr:uid="{06B4465A-4DFD-4881-BF83-3133461AD0DB}"/>
    <cellStyle name="Entrada 2 3 5 17 3" xfId="40083" xr:uid="{F4FC7B5A-34D2-4ADE-BC02-B41823A2FAAC}"/>
    <cellStyle name="Entrada 2 3 5 18" xfId="5982" xr:uid="{82CE2C42-F511-43DA-B7EF-CB13A0161C9B}"/>
    <cellStyle name="Entrada 2 3 5 18 2" xfId="23237" xr:uid="{8053A167-9CB6-4125-A75C-DD3853D4CB69}"/>
    <cellStyle name="Entrada 2 3 5 18 3" xfId="40259" xr:uid="{AC9801D8-B1A4-414E-BAA1-1882FE1626FC}"/>
    <cellStyle name="Entrada 2 3 5 19" xfId="6297" xr:uid="{4DEEC598-F37A-4114-AF65-C92947826860}"/>
    <cellStyle name="Entrada 2 3 5 19 2" xfId="23552" xr:uid="{FA4314EA-68CF-4B69-AF90-64448D9771D2}"/>
    <cellStyle name="Entrada 2 3 5 19 3" xfId="40574" xr:uid="{22677C3A-EF23-4CB6-A99C-1E108CA4138C}"/>
    <cellStyle name="Entrada 2 3 5 2" xfId="974" xr:uid="{117E5B8E-DDDA-4BB4-B1C2-92ACBA17EB07}"/>
    <cellStyle name="Entrada 2 3 5 2 2" xfId="18229" xr:uid="{CC2C0DB1-BFA9-4AE5-B073-E10B317256D4}"/>
    <cellStyle name="Entrada 2 3 5 2 3" xfId="35251" xr:uid="{B499F894-C5DA-4E70-88A2-8FC657F75498}"/>
    <cellStyle name="Entrada 2 3 5 20" xfId="6612" xr:uid="{EB5A3520-0CD8-43A7-A1A1-F6F9C0110F8B}"/>
    <cellStyle name="Entrada 2 3 5 20 2" xfId="23867" xr:uid="{F3F17CF2-EDFE-4A59-B0B6-3AB9D25B8D5A}"/>
    <cellStyle name="Entrada 2 3 5 20 3" xfId="40889" xr:uid="{3E4B1445-952C-46BA-A421-D43E6BE5C2A3}"/>
    <cellStyle name="Entrada 2 3 5 21" xfId="6924" xr:uid="{FE8C227E-6C46-4902-9CC2-40124AC2996F}"/>
    <cellStyle name="Entrada 2 3 5 21 2" xfId="24179" xr:uid="{E5D13F60-1A0F-4194-860A-219AD0356D24}"/>
    <cellStyle name="Entrada 2 3 5 21 3" xfId="41201" xr:uid="{9824771B-AD98-469C-B6D9-5351C565D7F1}"/>
    <cellStyle name="Entrada 2 3 5 22" xfId="7233" xr:uid="{B218F193-DACA-4229-BDE7-C0A4298B5493}"/>
    <cellStyle name="Entrada 2 3 5 22 2" xfId="24488" xr:uid="{2AA04D44-A840-428C-8679-09F1D0C28729}"/>
    <cellStyle name="Entrada 2 3 5 22 3" xfId="41510" xr:uid="{EFD6E3BC-95FE-4D07-BB7F-DA56F04C7A8A}"/>
    <cellStyle name="Entrada 2 3 5 23" xfId="7543" xr:uid="{6F71AE7D-C215-448E-BCE8-20F9F96880D8}"/>
    <cellStyle name="Entrada 2 3 5 23 2" xfId="24798" xr:uid="{AC31D1FE-C9FD-4529-8943-D67F62B3AF4A}"/>
    <cellStyle name="Entrada 2 3 5 23 3" xfId="41820" xr:uid="{78325C0C-4071-4FEB-8315-DC6C8FAE3ABD}"/>
    <cellStyle name="Entrada 2 3 5 24" xfId="7853" xr:uid="{477E730E-94CD-4D11-B443-189011F7D75B}"/>
    <cellStyle name="Entrada 2 3 5 24 2" xfId="25108" xr:uid="{9158A780-217B-438D-BAC7-9F467627DBC8}"/>
    <cellStyle name="Entrada 2 3 5 24 3" xfId="42130" xr:uid="{686910B6-D6C1-435D-931B-5A436EA86874}"/>
    <cellStyle name="Entrada 2 3 5 25" xfId="8166" xr:uid="{1E556825-4203-4DA5-A69B-B4E5DC4CFBD2}"/>
    <cellStyle name="Entrada 2 3 5 25 2" xfId="25421" xr:uid="{9E6B27EC-0A74-40E8-90D8-29468C9C7F97}"/>
    <cellStyle name="Entrada 2 3 5 25 3" xfId="42443" xr:uid="{EF93BDE0-510B-43C9-BFBA-AA22031A2325}"/>
    <cellStyle name="Entrada 2 3 5 26" xfId="8476" xr:uid="{94BE7B2A-EBBD-4D6E-A92E-20014D342FF5}"/>
    <cellStyle name="Entrada 2 3 5 26 2" xfId="25731" xr:uid="{36954D31-8655-4009-9C57-DC5DA25974A3}"/>
    <cellStyle name="Entrada 2 3 5 26 3" xfId="42753" xr:uid="{4EECD1D0-EC71-4B16-8B29-032AE52B8CE6}"/>
    <cellStyle name="Entrada 2 3 5 27" xfId="8784" xr:uid="{B13D4690-06F1-42EF-89F9-6CC7010EEFAF}"/>
    <cellStyle name="Entrada 2 3 5 27 2" xfId="26039" xr:uid="{4FDCCAC1-C5C5-4865-8CFE-E712C5C7548C}"/>
    <cellStyle name="Entrada 2 3 5 27 3" xfId="43061" xr:uid="{CD7A90F7-0E98-405F-A02C-C740609B6DE8}"/>
    <cellStyle name="Entrada 2 3 5 28" xfId="7612" xr:uid="{6B84ACC0-E81B-4E23-9077-C0434E9E6D37}"/>
    <cellStyle name="Entrada 2 3 5 28 2" xfId="24867" xr:uid="{38E07034-D450-4F2E-B3CA-23E858DFDF61}"/>
    <cellStyle name="Entrada 2 3 5 28 3" xfId="41889" xr:uid="{E3CD699B-E467-41CA-8B92-E795807C1C44}"/>
    <cellStyle name="Entrada 2 3 5 29" xfId="9408" xr:uid="{1DB46543-315C-48E1-85E6-34A30DA7104C}"/>
    <cellStyle name="Entrada 2 3 5 29 2" xfId="26663" xr:uid="{33F5251C-F330-4422-9A05-9C4533A14458}"/>
    <cellStyle name="Entrada 2 3 5 29 3" xfId="43685" xr:uid="{7FC81919-CF30-435E-8902-269851083D6A}"/>
    <cellStyle name="Entrada 2 3 5 3" xfId="1276" xr:uid="{01518E56-0B48-44D2-98D4-6997D70A8A21}"/>
    <cellStyle name="Entrada 2 3 5 3 2" xfId="18531" xr:uid="{23744CDA-85BF-4CA2-8D2A-B2DA44CF50B9}"/>
    <cellStyle name="Entrada 2 3 5 3 3" xfId="35553" xr:uid="{BC2AC0AC-D59A-43D8-BE8E-F4C79A9972A5}"/>
    <cellStyle name="Entrada 2 3 5 30" xfId="9716" xr:uid="{AD1A73EC-BCB3-4244-8999-8EDBEEA1C9BC}"/>
    <cellStyle name="Entrada 2 3 5 30 2" xfId="26971" xr:uid="{C5D2E8A8-D944-497C-8F63-07E731483CEA}"/>
    <cellStyle name="Entrada 2 3 5 30 3" xfId="43993" xr:uid="{459C0B73-B31F-4BFC-97CB-70C1CDF0AD08}"/>
    <cellStyle name="Entrada 2 3 5 31" xfId="10011" xr:uid="{F63C3976-F11F-4404-A4C7-C5566C9B8C03}"/>
    <cellStyle name="Entrada 2 3 5 31 2" xfId="27266" xr:uid="{50AC0681-2874-4E25-856B-BA2C4A883B8A}"/>
    <cellStyle name="Entrada 2 3 5 31 3" xfId="44288" xr:uid="{C21DB376-05FC-4A89-A55E-65BF42BA0774}"/>
    <cellStyle name="Entrada 2 3 5 32" xfId="10309" xr:uid="{FE2A36F2-3DC5-441D-9D9F-860D5F15282B}"/>
    <cellStyle name="Entrada 2 3 5 32 2" xfId="27564" xr:uid="{06257278-666C-4B6F-81B7-425182FE2B8B}"/>
    <cellStyle name="Entrada 2 3 5 32 3" xfId="44586" xr:uid="{B98D6741-2E98-4380-9523-C8A6BA0412B6}"/>
    <cellStyle name="Entrada 2 3 5 33" xfId="10599" xr:uid="{3B1DCCA6-67B6-4B63-89BB-350ACCC3E6D1}"/>
    <cellStyle name="Entrada 2 3 5 33 2" xfId="27854" xr:uid="{A8EED1D1-5814-42EE-AB9E-4004C33F7CDB}"/>
    <cellStyle name="Entrada 2 3 5 33 3" xfId="44876" xr:uid="{5338CCD8-2523-4A35-BDC8-E1E11732263E}"/>
    <cellStyle name="Entrada 2 3 5 34" xfId="10889" xr:uid="{C278F98B-8BD1-4695-83F8-8AB489D77613}"/>
    <cellStyle name="Entrada 2 3 5 34 2" xfId="28144" xr:uid="{FCFDB741-A0E6-4458-9B2A-FEB505E67B43}"/>
    <cellStyle name="Entrada 2 3 5 34 3" xfId="45166" xr:uid="{225B4CDD-2E5C-4501-AE96-36B109EDD2ED}"/>
    <cellStyle name="Entrada 2 3 5 35" xfId="11164" xr:uid="{C25CF816-C0DE-40DD-8AF7-47FE2C90ABB3}"/>
    <cellStyle name="Entrada 2 3 5 35 2" xfId="28419" xr:uid="{4BBAC3B8-0A94-42B2-82A3-1E2DFAAC29CC}"/>
    <cellStyle name="Entrada 2 3 5 35 3" xfId="45441" xr:uid="{B9075D16-8D28-4687-8367-53A0BCC5DF54}"/>
    <cellStyle name="Entrada 2 3 5 36" xfId="11418" xr:uid="{6B372A03-FD70-4109-BEBF-B4750E798129}"/>
    <cellStyle name="Entrada 2 3 5 36 2" xfId="28673" xr:uid="{C8886718-F358-4EF0-866B-B6FEEC643BF8}"/>
    <cellStyle name="Entrada 2 3 5 36 3" xfId="45695" xr:uid="{894C37FC-0867-49F7-8A1F-CE617FEF60E3}"/>
    <cellStyle name="Entrada 2 3 5 37" xfId="11910" xr:uid="{9E71B59F-630A-418D-8132-54BA407A64C9}"/>
    <cellStyle name="Entrada 2 3 5 37 2" xfId="29165" xr:uid="{F19E1C11-FC39-4990-91AC-8858D2DA9F92}"/>
    <cellStyle name="Entrada 2 3 5 37 3" xfId="46106" xr:uid="{F47328B8-C0FC-4579-B9FF-3908377E73AD}"/>
    <cellStyle name="Entrada 2 3 5 38" xfId="12377" xr:uid="{1A05D30A-EA2D-499E-80AD-2398D1FD3EF5}"/>
    <cellStyle name="Entrada 2 3 5 38 2" xfId="29632" xr:uid="{4AD9ED79-B83E-47B9-B49D-885CF54AF89E}"/>
    <cellStyle name="Entrada 2 3 5 38 3" xfId="46502" xr:uid="{1172F095-EAB5-4975-8957-49D35E984788}"/>
    <cellStyle name="Entrada 2 3 5 39" xfId="12687" xr:uid="{FE2D90C4-153F-45A6-91FF-20E40E4B01D2}"/>
    <cellStyle name="Entrada 2 3 5 39 2" xfId="29942" xr:uid="{26B40935-1D63-4274-B150-AD2EEE4898D2}"/>
    <cellStyle name="Entrada 2 3 5 39 3" xfId="46812" xr:uid="{2FCE733D-5AD8-4814-B856-56186A1ABB60}"/>
    <cellStyle name="Entrada 2 3 5 4" xfId="1621" xr:uid="{B5A52EC9-A826-442C-B276-948354DD7B00}"/>
    <cellStyle name="Entrada 2 3 5 4 2" xfId="18876" xr:uid="{A3209BD0-A5D2-49A2-9C83-6CEF4B18CE88}"/>
    <cellStyle name="Entrada 2 3 5 4 3" xfId="35898" xr:uid="{5BD6A190-3E2C-4AE8-83DE-D55E92DE6A80}"/>
    <cellStyle name="Entrada 2 3 5 40" xfId="13220" xr:uid="{0C04FA0B-721E-47AD-98F7-1EC77324E0B1}"/>
    <cellStyle name="Entrada 2 3 5 40 2" xfId="30475" xr:uid="{C596CAC7-3E01-420A-8D19-FDEF2C5B93E6}"/>
    <cellStyle name="Entrada 2 3 5 40 3" xfId="47345" xr:uid="{CE3126B4-BA0D-418E-BDF9-3EC5129AC67D}"/>
    <cellStyle name="Entrada 2 3 5 41" xfId="12347" xr:uid="{D102E522-EBF9-413D-8852-2E349576B2C8}"/>
    <cellStyle name="Entrada 2 3 5 41 2" xfId="29602" xr:uid="{A14760E5-C3B1-4928-9F31-F5013ECF2F17}"/>
    <cellStyle name="Entrada 2 3 5 41 3" xfId="46472" xr:uid="{5B850D56-4514-46E0-97DB-47FF83E7F8E7}"/>
    <cellStyle name="Entrada 2 3 5 42" xfId="13627" xr:uid="{9FB1664E-517A-453F-A4AB-AD2BE5A2F9FA}"/>
    <cellStyle name="Entrada 2 3 5 42 2" xfId="30882" xr:uid="{219C2251-E282-43C8-929A-D791A378D808}"/>
    <cellStyle name="Entrada 2 3 5 42 3" xfId="47752" xr:uid="{E0E5DDD5-5D53-4856-A85A-8B862BAE4E6B}"/>
    <cellStyle name="Entrada 2 3 5 43" xfId="13937" xr:uid="{D8DB8647-8354-4A63-B09B-1AFEEB25D1E7}"/>
    <cellStyle name="Entrada 2 3 5 43 2" xfId="31192" xr:uid="{0F26D05F-0E94-4C23-A46C-746F5EF7123D}"/>
    <cellStyle name="Entrada 2 3 5 43 3" xfId="48062" xr:uid="{A721EF8D-9315-486A-86E6-B2D23DFBB786}"/>
    <cellStyle name="Entrada 2 3 5 44" xfId="13717" xr:uid="{2E69042D-ED67-4639-A332-6F5E2ED6E702}"/>
    <cellStyle name="Entrada 2 3 5 44 2" xfId="30972" xr:uid="{BEF62740-747B-4918-8811-C8A256A4331B}"/>
    <cellStyle name="Entrada 2 3 5 44 3" xfId="47842" xr:uid="{D7601E48-C412-425F-8501-1587BEB4D786}"/>
    <cellStyle name="Entrada 2 3 5 45" xfId="14565" xr:uid="{D593C336-18DF-41D0-A421-0378BF8B6F82}"/>
    <cellStyle name="Entrada 2 3 5 45 2" xfId="31820" xr:uid="{322F4758-6619-446D-AC98-085048A74CE7}"/>
    <cellStyle name="Entrada 2 3 5 45 3" xfId="48690" xr:uid="{DFC465BC-DE44-4E44-BA9D-27C23C9E7D8F}"/>
    <cellStyle name="Entrada 2 3 5 46" xfId="14015" xr:uid="{C9E19173-1DC9-4699-955C-D7B4D117E7B0}"/>
    <cellStyle name="Entrada 2 3 5 46 2" xfId="31270" xr:uid="{EE551A45-8A5B-48A2-9745-93900B381F59}"/>
    <cellStyle name="Entrada 2 3 5 46 3" xfId="48140" xr:uid="{29483EEB-1CD2-44B5-9ED6-AB89D9DBDF5B}"/>
    <cellStyle name="Entrada 2 3 5 47" xfId="15139" xr:uid="{F9D1E7B3-B082-4333-9CE6-DA5BC0D03851}"/>
    <cellStyle name="Entrada 2 3 5 47 2" xfId="32394" xr:uid="{F5E8B241-D660-4A70-8FE9-E49AD4A31EBC}"/>
    <cellStyle name="Entrada 2 3 5 47 3" xfId="49264" xr:uid="{992AD2DA-E950-47A2-B3D4-4AD0BF5FDDEA}"/>
    <cellStyle name="Entrada 2 3 5 48" xfId="15447" xr:uid="{1AE80B89-D040-4AEA-91EF-C4D07890F7EB}"/>
    <cellStyle name="Entrada 2 3 5 48 2" xfId="32702" xr:uid="{F5807BA2-98F9-4830-A3F4-BB78ECD0595A}"/>
    <cellStyle name="Entrada 2 3 5 48 3" xfId="49572" xr:uid="{4C867837-ED74-4C48-B144-42FC3801418C}"/>
    <cellStyle name="Entrada 2 3 5 49" xfId="15750" xr:uid="{B72910AA-C948-432E-B645-FBA1448A3F01}"/>
    <cellStyle name="Entrada 2 3 5 49 2" xfId="33005" xr:uid="{1E6A9354-108C-4EAA-A063-2B449AC8C830}"/>
    <cellStyle name="Entrada 2 3 5 49 3" xfId="49875" xr:uid="{747F4FBC-C01D-4829-A8B4-29DF5FAF5F5A}"/>
    <cellStyle name="Entrada 2 3 5 5" xfId="1934" xr:uid="{9E55346C-0035-40A3-9B4B-18D83B74B8B8}"/>
    <cellStyle name="Entrada 2 3 5 5 2" xfId="19189" xr:uid="{42E18754-48F6-4700-A009-2E4A16C5B1E8}"/>
    <cellStyle name="Entrada 2 3 5 5 3" xfId="36211" xr:uid="{E2C2AC12-F730-4008-80B3-989A1920BD19}"/>
    <cellStyle name="Entrada 2 3 5 50" xfId="16046" xr:uid="{E75CFC08-5128-4415-8A33-6680B0D33278}"/>
    <cellStyle name="Entrada 2 3 5 50 2" xfId="33301" xr:uid="{1B60CC39-60B9-4982-8B2B-917D16ECE8F2}"/>
    <cellStyle name="Entrada 2 3 5 50 3" xfId="50171" xr:uid="{264F2D0F-B9F5-4EB2-AA81-6F08A2D66ADF}"/>
    <cellStyle name="Entrada 2 3 5 51" xfId="16338" xr:uid="{691A0BD3-B406-47EE-AFFA-04D0F720A97F}"/>
    <cellStyle name="Entrada 2 3 5 51 2" xfId="33593" xr:uid="{3E30C5B6-F4D5-4737-95C9-35951AB8FF65}"/>
    <cellStyle name="Entrada 2 3 5 51 3" xfId="50463" xr:uid="{CAF81CF8-9C28-4C1F-981E-90DCB186EC50}"/>
    <cellStyle name="Entrada 2 3 5 52" xfId="16615" xr:uid="{4D3D61BE-9246-4589-9828-13E3B0F05671}"/>
    <cellStyle name="Entrada 2 3 5 52 2" xfId="33870" xr:uid="{66CB681D-867E-4E04-A89A-B7957FD40BB5}"/>
    <cellStyle name="Entrada 2 3 5 52 3" xfId="50740" xr:uid="{4BE9CF5E-9C4D-44BF-A5FF-FCA9A5715480}"/>
    <cellStyle name="Entrada 2 3 5 53" xfId="16881" xr:uid="{642436DD-B178-48A6-ACF4-F0DF1FE54B17}"/>
    <cellStyle name="Entrada 2 3 5 53 2" xfId="34136" xr:uid="{4AE3A643-935C-408C-A8E9-51B2571496AD}"/>
    <cellStyle name="Entrada 2 3 5 53 3" xfId="51006" xr:uid="{7822A9D0-0B81-4895-A731-43B960705CD4}"/>
    <cellStyle name="Entrada 2 3 5 54" xfId="17135" xr:uid="{E1F6EEA5-AC96-422D-9BA4-14D62156FF67}"/>
    <cellStyle name="Entrada 2 3 5 54 2" xfId="34390" xr:uid="{18D33E30-93E3-49A7-BC2C-E9D9BCF1AF17}"/>
    <cellStyle name="Entrada 2 3 5 54 3" xfId="51260" xr:uid="{E4AEBE82-8B41-42DC-BAD6-93301404515B}"/>
    <cellStyle name="Entrada 2 3 5 55" xfId="17770" xr:uid="{0E09780E-1FBA-40C3-B9F8-4CC1397DD3D4}"/>
    <cellStyle name="Entrada 2 3 5 56" xfId="34863" xr:uid="{B85622B6-A1B8-4B0E-8A65-D291CB1AD86F}"/>
    <cellStyle name="Entrada 2 3 5 6" xfId="2244" xr:uid="{EB3CCD98-4801-4265-9A3B-591EEB70B318}"/>
    <cellStyle name="Entrada 2 3 5 6 2" xfId="19499" xr:uid="{E7A2E67D-4CA9-40B5-A94E-08DCA1BE98F8}"/>
    <cellStyle name="Entrada 2 3 5 6 3" xfId="36521" xr:uid="{DF3E65E5-5327-4FC3-BBC1-6905B94FCA61}"/>
    <cellStyle name="Entrada 2 3 5 7" xfId="2554" xr:uid="{5383F177-ED30-42CB-8DB4-D28E98BB108A}"/>
    <cellStyle name="Entrada 2 3 5 7 2" xfId="19809" xr:uid="{02D26385-C0DB-45D3-9ED1-1FFB2D8EB4A2}"/>
    <cellStyle name="Entrada 2 3 5 7 3" xfId="36831" xr:uid="{5E3F96BF-90A9-4EDC-9361-526D58966BBF}"/>
    <cellStyle name="Entrada 2 3 5 8" xfId="2863" xr:uid="{59D97AD0-C72A-4305-AA93-20350D8E7AA4}"/>
    <cellStyle name="Entrada 2 3 5 8 2" xfId="20118" xr:uid="{322923B3-8EA8-45EE-9DB1-F7567DE94256}"/>
    <cellStyle name="Entrada 2 3 5 8 3" xfId="37140" xr:uid="{EB4EFB8A-734C-48BD-8CC0-8812A1E872EF}"/>
    <cellStyle name="Entrada 2 3 5 9" xfId="3169" xr:uid="{EC6219CB-614D-43DA-8C84-96C3ECD04425}"/>
    <cellStyle name="Entrada 2 3 5 9 2" xfId="20424" xr:uid="{E22817EF-3954-40F0-946E-9C06F90632D2}"/>
    <cellStyle name="Entrada 2 3 5 9 3" xfId="37446" xr:uid="{F6D86C56-EE04-4B46-B995-34338209211A}"/>
    <cellStyle name="Entrada 2 3 50" xfId="13705" xr:uid="{85A0F0D5-4B25-4D57-B375-51A498B052D4}"/>
    <cellStyle name="Entrada 2 3 50 2" xfId="30960" xr:uid="{1443C7D3-D833-4BF7-A9C3-E60B17E60E03}"/>
    <cellStyle name="Entrada 2 3 50 3" xfId="47830" xr:uid="{FF73FCF6-7AB1-46E6-B63B-D01CADD1C82B}"/>
    <cellStyle name="Entrada 2 3 51" xfId="14613" xr:uid="{BACF9F16-7820-4A37-BC88-C7FF849FD39F}"/>
    <cellStyle name="Entrada 2 3 51 2" xfId="31868" xr:uid="{D5AD2D00-D88E-4AD9-9278-56E28CF85F8A}"/>
    <cellStyle name="Entrada 2 3 51 3" xfId="48738" xr:uid="{57FDE869-10E5-4B17-8AEA-39D50E2C76A8}"/>
    <cellStyle name="Entrada 2 3 52" xfId="14479" xr:uid="{3FF1994B-E6F9-49C5-9D7B-3FAEEC05D529}"/>
    <cellStyle name="Entrada 2 3 52 2" xfId="31734" xr:uid="{928285BB-A73F-480B-B7B0-E626401BB9DF}"/>
    <cellStyle name="Entrada 2 3 52 3" xfId="48604" xr:uid="{F1CC2B14-910A-4F01-940B-3C4C452B9A76}"/>
    <cellStyle name="Entrada 2 3 53" xfId="14464" xr:uid="{9B0FC047-00B9-4917-83C2-B576C697AC00}"/>
    <cellStyle name="Entrada 2 3 53 2" xfId="31719" xr:uid="{ABEEF172-BB2B-40F8-A502-27DE6B7EA600}"/>
    <cellStyle name="Entrada 2 3 53 3" xfId="48589" xr:uid="{3308B186-EFC8-49AF-86F9-373A0F62CEC4}"/>
    <cellStyle name="Entrada 2 3 54" xfId="15285" xr:uid="{78BAE6B8-ECD9-4A62-8B89-0DB7160F181F}"/>
    <cellStyle name="Entrada 2 3 54 2" xfId="32540" xr:uid="{AC72E189-DDEE-4C7C-91C0-39D139AAA3F3}"/>
    <cellStyle name="Entrada 2 3 54 3" xfId="49410" xr:uid="{F81B63DF-591A-45EC-B6E7-CB4DDBB0B5A8}"/>
    <cellStyle name="Entrada 2 3 55" xfId="15516" xr:uid="{1BA1A2E8-306F-43D8-B753-DF30CFD2570A}"/>
    <cellStyle name="Entrada 2 3 55 2" xfId="32771" xr:uid="{8182B020-DB3E-4309-965C-80586198A001}"/>
    <cellStyle name="Entrada 2 3 55 3" xfId="49641" xr:uid="{38F6B2B3-0318-45D1-BE4E-2C13E0E9EC7B}"/>
    <cellStyle name="Entrada 2 3 56" xfId="15814" xr:uid="{1636FA53-B8D2-4476-9E25-DC740E0AAC28}"/>
    <cellStyle name="Entrada 2 3 56 2" xfId="33069" xr:uid="{099C727D-F9A9-4149-9FCD-6B3B2108C60F}"/>
    <cellStyle name="Entrada 2 3 56 3" xfId="49939" xr:uid="{0F39CABB-C8BC-4883-8769-53B9EAC9B1F3}"/>
    <cellStyle name="Entrada 2 3 57" xfId="16108" xr:uid="{C1377F90-1FD9-4682-89A3-857EDA64325B}"/>
    <cellStyle name="Entrada 2 3 57 2" xfId="33363" xr:uid="{F09A4041-C1E1-41F7-B7F1-953027F6026D}"/>
    <cellStyle name="Entrada 2 3 57 3" xfId="50233" xr:uid="{91703793-ABDD-480E-AE43-F6CE4ED3DE82}"/>
    <cellStyle name="Entrada 2 3 58" xfId="16394" xr:uid="{6E8835D5-09AB-45A2-B080-3177B078565A}"/>
    <cellStyle name="Entrada 2 3 58 2" xfId="33649" xr:uid="{33DF2677-1968-4DB2-BE6A-F08914C3B227}"/>
    <cellStyle name="Entrada 2 3 58 3" xfId="50519" xr:uid="{3A43900D-D237-4BBD-B3BC-8B5E115BDC19}"/>
    <cellStyle name="Entrada 2 3 59" xfId="16116" xr:uid="{10F76D98-8B7B-4040-9D47-1C6252806705}"/>
    <cellStyle name="Entrada 2 3 59 2" xfId="33371" xr:uid="{A2543C23-CAC9-4671-AA54-6B800DD6361E}"/>
    <cellStyle name="Entrada 2 3 59 3" xfId="50241" xr:uid="{3B34FF4D-CCBD-417A-9E49-3CF728653245}"/>
    <cellStyle name="Entrada 2 3 6" xfId="368" xr:uid="{8A8A6E77-B1BE-414F-9AB9-05E0FAEABA78}"/>
    <cellStyle name="Entrada 2 3 6 2" xfId="17623" xr:uid="{E757432B-CEAF-487A-9F29-6EA7F0E3650A}"/>
    <cellStyle name="Entrada 2 3 6 3" xfId="34776" xr:uid="{13A0DFAF-A0FD-4DA2-AE0E-D3A027A69F6D}"/>
    <cellStyle name="Entrada 2 3 60" xfId="17385" xr:uid="{BAB322EB-A1C4-49E1-BA33-A621AA6BC2C1}"/>
    <cellStyle name="Entrada 2 3 61" xfId="34614" xr:uid="{F46915EE-2748-4A1D-8854-8CD986920EA0}"/>
    <cellStyle name="Entrada 2 3 7" xfId="832" xr:uid="{D38C685E-15B7-4AB3-B927-478A8659F61D}"/>
    <cellStyle name="Entrada 2 3 7 2" xfId="18087" xr:uid="{C9870A31-5361-41AA-B03A-95ABD6BA74F5}"/>
    <cellStyle name="Entrada 2 3 7 3" xfId="35109" xr:uid="{6E7BDC53-EFB3-497D-A7CC-64EB4688D591}"/>
    <cellStyle name="Entrada 2 3 8" xfId="339" xr:uid="{76CC127B-4681-4D0E-8C6B-DEE697C2B232}"/>
    <cellStyle name="Entrada 2 3 8 2" xfId="17594" xr:uid="{D7B5B9F8-9D53-434F-B395-F4079F07E6B4}"/>
    <cellStyle name="Entrada 2 3 8 3" xfId="34758" xr:uid="{BB6D32ED-FA7D-42F0-985C-AD82A903062B}"/>
    <cellStyle name="Entrada 2 3 9" xfId="1367" xr:uid="{FAAD19E8-5F82-401B-B98B-C6F4C51CA4B1}"/>
    <cellStyle name="Entrada 2 3 9 2" xfId="18622" xr:uid="{2052BB6A-079D-450D-B6FA-B298407A5E49}"/>
    <cellStyle name="Entrada 2 3 9 3" xfId="35644" xr:uid="{B1BEDBCB-6FFA-4204-BA58-894D54C3AB08}"/>
    <cellStyle name="Entrada 2 4" xfId="139" xr:uid="{8AF9FC75-3540-44E0-B85A-6B3B5D5010B4}"/>
    <cellStyle name="Entrada 2 4 10" xfId="1079" xr:uid="{BBCAB670-77B0-41FF-B535-14C68724C572}"/>
    <cellStyle name="Entrada 2 4 10 2" xfId="18334" xr:uid="{C1ED8261-7A61-4CF5-8191-55E59C245578}"/>
    <cellStyle name="Entrada 2 4 10 3" xfId="35356" xr:uid="{4D54F884-4C50-4DE1-93A5-340C810E3176}"/>
    <cellStyle name="Entrada 2 4 11" xfId="1593" xr:uid="{96864B1C-45DE-4F9C-A89C-8AA2E99DCC21}"/>
    <cellStyle name="Entrada 2 4 11 2" xfId="18848" xr:uid="{CA7D9D04-36AC-4BB4-B052-C42DCF01EEAB}"/>
    <cellStyle name="Entrada 2 4 11 3" xfId="35870" xr:uid="{0C7A2C70-BA1A-410E-AFA2-D9AF2D7906FA}"/>
    <cellStyle name="Entrada 2 4 12" xfId="1407" xr:uid="{7E00DE5F-2544-406C-A4E1-68C62E701B52}"/>
    <cellStyle name="Entrada 2 4 12 2" xfId="18662" xr:uid="{F90392C0-10EB-4906-A5D0-227146366004}"/>
    <cellStyle name="Entrada 2 4 12 3" xfId="35684" xr:uid="{F8F7F859-0A2F-4B25-BDCD-E9B800156291}"/>
    <cellStyle name="Entrada 2 4 13" xfId="867" xr:uid="{89A2008A-FBBE-4D84-8A56-8EA757EE2603}"/>
    <cellStyle name="Entrada 2 4 13 2" xfId="18122" xr:uid="{4FCA3B9C-6326-4AC3-A68B-B93E647EA616}"/>
    <cellStyle name="Entrada 2 4 13 3" xfId="35144" xr:uid="{2FD5BF59-0C71-45A7-85BF-B141E15F058E}"/>
    <cellStyle name="Entrada 2 4 14" xfId="1406" xr:uid="{C50C4490-5741-48AB-ABBF-1FBAF014F346}"/>
    <cellStyle name="Entrada 2 4 14 2" xfId="18661" xr:uid="{F16902D7-406F-43B3-AE46-87B4DD6528E2}"/>
    <cellStyle name="Entrada 2 4 14 3" xfId="35683" xr:uid="{00487697-A5EC-4477-B33F-BFC4EA776CF6}"/>
    <cellStyle name="Entrada 2 4 15" xfId="1713" xr:uid="{1A9C9A05-4365-4413-8940-C194210E366C}"/>
    <cellStyle name="Entrada 2 4 15 2" xfId="18968" xr:uid="{C913C61C-47AC-4F8F-9929-9541705324A7}"/>
    <cellStyle name="Entrada 2 4 15 3" xfId="35990" xr:uid="{E00349A9-7B27-4B8A-98A9-E2190EC4AF04}"/>
    <cellStyle name="Entrada 2 4 16" xfId="2026" xr:uid="{41514149-D592-4863-AC5C-6058D21D61E1}"/>
    <cellStyle name="Entrada 2 4 16 2" xfId="19281" xr:uid="{804537B9-A905-43C0-BD7D-8513FF217FDC}"/>
    <cellStyle name="Entrada 2 4 16 3" xfId="36303" xr:uid="{FFCABD9D-BAFA-4717-86F2-C3C3E68C4CD6}"/>
    <cellStyle name="Entrada 2 4 17" xfId="2336" xr:uid="{D475F840-44C1-4771-BB41-6F76B040108B}"/>
    <cellStyle name="Entrada 2 4 17 2" xfId="19591" xr:uid="{5E11AD9F-DCFC-45FC-8192-CB2F91545C4D}"/>
    <cellStyle name="Entrada 2 4 17 3" xfId="36613" xr:uid="{75FF4B53-8A43-44EC-97EE-C03433BB25D0}"/>
    <cellStyle name="Entrada 2 4 18" xfId="3275" xr:uid="{BC7E007C-C768-4707-9F9F-6D1B74A2038D}"/>
    <cellStyle name="Entrada 2 4 18 2" xfId="20530" xr:uid="{BF46903C-2504-4619-B268-67B7F2710DDA}"/>
    <cellStyle name="Entrada 2 4 18 3" xfId="37552" xr:uid="{D6499458-5C77-4FB1-A5B3-C3C2C3A77469}"/>
    <cellStyle name="Entrada 2 4 19" xfId="2953" xr:uid="{B0B96918-3937-4735-BE03-2F8EE4A35436}"/>
    <cellStyle name="Entrada 2 4 19 2" xfId="20208" xr:uid="{18305E85-6B66-455A-9436-75413F3D5255}"/>
    <cellStyle name="Entrada 2 4 19 3" xfId="37230" xr:uid="{687206C4-76F4-481B-A836-931045D2B3D9}"/>
    <cellStyle name="Entrada 2 4 2" xfId="217" xr:uid="{DA6273E9-8E04-4800-8743-D993BABF47B5}"/>
    <cellStyle name="Entrada 2 4 2 10" xfId="2027" xr:uid="{002B2707-909E-4E95-936A-7DFB26C8CB10}"/>
    <cellStyle name="Entrada 2 4 2 10 2" xfId="19282" xr:uid="{E6E8D3B3-6641-47E9-AE17-4FA655230B10}"/>
    <cellStyle name="Entrada 2 4 2 10 3" xfId="36304" xr:uid="{18E919D2-EEF3-4167-A6F1-897B4D658472}"/>
    <cellStyle name="Entrada 2 4 2 11" xfId="2337" xr:uid="{727400A3-2C44-49F6-B178-E49B69E078CA}"/>
    <cellStyle name="Entrada 2 4 2 11 2" xfId="19592" xr:uid="{EA03B74F-9068-44B1-BA5E-ACBC800E71E4}"/>
    <cellStyle name="Entrada 2 4 2 11 3" xfId="36614" xr:uid="{530A4399-6048-4A13-8CB1-B5A2D45D96D3}"/>
    <cellStyle name="Entrada 2 4 2 12" xfId="2646" xr:uid="{70939EB9-D82D-4A68-98D2-EFBF32BFB51E}"/>
    <cellStyle name="Entrada 2 4 2 12 2" xfId="19901" xr:uid="{77CEDA95-6B01-48BB-8773-E1DFFAB7F251}"/>
    <cellStyle name="Entrada 2 4 2 12 3" xfId="36923" xr:uid="{464CCC90-3417-44A5-8A95-1BB9F308D275}"/>
    <cellStyle name="Entrada 2 4 2 13" xfId="2954" xr:uid="{A9916EF8-80B9-4BBD-85F9-6DC7456BA65A}"/>
    <cellStyle name="Entrada 2 4 2 13 2" xfId="20209" xr:uid="{3C833200-027F-4272-87D6-73DA6BD04DB0}"/>
    <cellStyle name="Entrada 2 4 2 13 3" xfId="37231" xr:uid="{DCDD4902-244F-4B7E-BF5B-14A8335D0A57}"/>
    <cellStyle name="Entrada 2 4 2 14" xfId="3262" xr:uid="{A1AE1E82-BECA-480B-A60D-1B1EC9451CDD}"/>
    <cellStyle name="Entrada 2 4 2 14 2" xfId="20517" xr:uid="{B4899984-5236-478D-8E53-64EF7E1ED9A1}"/>
    <cellStyle name="Entrada 2 4 2 14 3" xfId="37539" xr:uid="{3AFEA434-D076-48D9-8A55-28C4E7C1601D}"/>
    <cellStyle name="Entrada 2 4 2 15" xfId="3572" xr:uid="{AAC5C2A6-5895-47BD-8775-A12497212DA3}"/>
    <cellStyle name="Entrada 2 4 2 15 2" xfId="20827" xr:uid="{728DFC1A-07A4-417F-BB69-9D3D4B3BCFBC}"/>
    <cellStyle name="Entrada 2 4 2 15 3" xfId="37849" xr:uid="{CD8855AC-D25D-4106-B28B-399051C9D918}"/>
    <cellStyle name="Entrada 2 4 2 16" xfId="3877" xr:uid="{BAC2B47C-5F39-45C5-A312-8105DD6CD966}"/>
    <cellStyle name="Entrada 2 4 2 16 2" xfId="21132" xr:uid="{4B51336F-0FFB-477E-9C07-2BA74095F47C}"/>
    <cellStyle name="Entrada 2 4 2 16 3" xfId="38154" xr:uid="{55F56E98-4472-41A8-9F7B-08215B37B92D}"/>
    <cellStyle name="Entrada 2 4 2 17" xfId="4254" xr:uid="{57BE69AA-EA4F-4561-87D8-C46A2EF550A6}"/>
    <cellStyle name="Entrada 2 4 2 17 2" xfId="21509" xr:uid="{E482E0F6-1B20-4656-9215-47AF45425FE5}"/>
    <cellStyle name="Entrada 2 4 2 17 3" xfId="38531" xr:uid="{FED1DF8F-9AAA-4234-8A2E-983D229ECF39}"/>
    <cellStyle name="Entrada 2 4 2 18" xfId="4482" xr:uid="{5CDFAACD-3C8A-42EB-B646-C8FED1668AA4}"/>
    <cellStyle name="Entrada 2 4 2 18 2" xfId="21737" xr:uid="{887A7411-42D1-4ACE-8380-37605BAD9596}"/>
    <cellStyle name="Entrada 2 4 2 18 3" xfId="38759" xr:uid="{050D8E11-0833-40BB-A988-1A80C1321652}"/>
    <cellStyle name="Entrada 2 4 2 19" xfId="4851" xr:uid="{8F87EA4F-605C-4EF8-8B51-F8303F8D9DA9}"/>
    <cellStyle name="Entrada 2 4 2 19 2" xfId="22106" xr:uid="{2904BD45-5073-452B-B658-E82DE1408A1F}"/>
    <cellStyle name="Entrada 2 4 2 19 3" xfId="39128" xr:uid="{C8C8C95C-7973-45FA-9300-FA4E85F8D279}"/>
    <cellStyle name="Entrada 2 4 2 2" xfId="643" xr:uid="{84FE4CE2-CBA6-4AD0-A2CE-E4A158D51309}"/>
    <cellStyle name="Entrada 2 4 2 2 10" xfId="3606" xr:uid="{A439D7E5-79E3-470E-A5AA-B6175E19ACB8}"/>
    <cellStyle name="Entrada 2 4 2 2 10 2" xfId="20861" xr:uid="{A03B4CCE-7718-45FF-995E-C3918E639889}"/>
    <cellStyle name="Entrada 2 4 2 2 10 3" xfId="37883" xr:uid="{CF43F54F-FE34-493B-9132-19406EFD91DD}"/>
    <cellStyle name="Entrada 2 4 2 2 11" xfId="3912" xr:uid="{1330A99B-A3E8-47A3-9C2B-613C884F890C}"/>
    <cellStyle name="Entrada 2 4 2 2 11 2" xfId="21167" xr:uid="{9A861822-FF0C-4589-A3A4-78F9F6E54771}"/>
    <cellStyle name="Entrada 2 4 2 2 11 3" xfId="38189" xr:uid="{10290551-9475-4A8C-A4BD-D4E5DF009689}"/>
    <cellStyle name="Entrada 2 4 2 2 12" xfId="4214" xr:uid="{B4CB86A5-F416-4223-AE05-B58F1979318D}"/>
    <cellStyle name="Entrada 2 4 2 2 12 2" xfId="21469" xr:uid="{EFA0AC52-60D9-4E57-B7D4-F975552477C3}"/>
    <cellStyle name="Entrada 2 4 2 2 12 3" xfId="38491" xr:uid="{471B30F0-8E93-40EF-A1EA-00072BF0EE1F}"/>
    <cellStyle name="Entrada 2 4 2 2 13" xfId="4514" xr:uid="{17BDAD61-8134-4F4E-A4B7-8CBE092CCAB7}"/>
    <cellStyle name="Entrada 2 4 2 2 13 2" xfId="21769" xr:uid="{A3270FA1-5C0E-4BF6-92D9-26BF6F560B42}"/>
    <cellStyle name="Entrada 2 4 2 2 13 3" xfId="38791" xr:uid="{C84ACB88-5599-463B-A315-C58B1139B013}"/>
    <cellStyle name="Entrada 2 4 2 2 14" xfId="4811" xr:uid="{AA9604EB-7E08-4695-BB8E-D67FD8A8F794}"/>
    <cellStyle name="Entrada 2 4 2 2 14 2" xfId="22066" xr:uid="{93852E5B-141F-4183-9FCB-E1662A68A553}"/>
    <cellStyle name="Entrada 2 4 2 2 14 3" xfId="39088" xr:uid="{0EEBBBF8-0BE3-4D12-BE98-BED408F419DF}"/>
    <cellStyle name="Entrada 2 4 2 2 15" xfId="5096" xr:uid="{ACD7C85D-F6AA-4AF5-BB5D-001F58A8FFF1}"/>
    <cellStyle name="Entrada 2 4 2 2 15 2" xfId="22351" xr:uid="{1750CDD3-66B8-4A7F-9180-22A5FFF5D837}"/>
    <cellStyle name="Entrada 2 4 2 2 15 3" xfId="39373" xr:uid="{812C89D6-336F-4547-B54A-03E076B7EF95}"/>
    <cellStyle name="Entrada 2 4 2 2 16" xfId="5479" xr:uid="{946B2F28-BE3C-4F0A-B9D4-7C8D9554553B}"/>
    <cellStyle name="Entrada 2 4 2 2 16 2" xfId="22734" xr:uid="{4C486A32-4434-4624-96A6-ABA237CB065A}"/>
    <cellStyle name="Entrada 2 4 2 2 16 3" xfId="39756" xr:uid="{73ED8673-087B-4F71-9131-47D4A9DC2380}"/>
    <cellStyle name="Entrada 2 4 2 2 17" xfId="5331" xr:uid="{17D899D9-3308-4AF0-AC01-3375AEA151B4}"/>
    <cellStyle name="Entrada 2 4 2 2 17 2" xfId="22586" xr:uid="{7E7C41C7-3566-402A-AA6A-49914B5AF4C9}"/>
    <cellStyle name="Entrada 2 4 2 2 17 3" xfId="39608" xr:uid="{3003290C-2502-4F4E-A8C9-82E3B621717B}"/>
    <cellStyle name="Entrada 2 4 2 2 18" xfId="6110" xr:uid="{9C65E4C9-2798-4839-BCCA-252AF579AAC8}"/>
    <cellStyle name="Entrada 2 4 2 2 18 2" xfId="23365" xr:uid="{1A729EA9-5F6D-4E81-BF08-7694136AC3A7}"/>
    <cellStyle name="Entrada 2 4 2 2 18 3" xfId="40387" xr:uid="{1FD88289-9DF1-4C63-9CF6-0CE5FF98C4B9}"/>
    <cellStyle name="Entrada 2 4 2 2 19" xfId="6425" xr:uid="{8657651B-6E4B-4343-BF2D-696513FB11F7}"/>
    <cellStyle name="Entrada 2 4 2 2 19 2" xfId="23680" xr:uid="{1F0C7641-D412-4879-AA11-CD14786A5539}"/>
    <cellStyle name="Entrada 2 4 2 2 19 3" xfId="40702" xr:uid="{9A263073-C952-4AB2-A1D3-1028FDC265A5}"/>
    <cellStyle name="Entrada 2 4 2 2 2" xfId="1093" xr:uid="{0E7EC17C-A63C-4E15-A859-605FA41D9E38}"/>
    <cellStyle name="Entrada 2 4 2 2 2 2" xfId="18348" xr:uid="{5EAAE405-1A75-4CA7-8558-F9ABFA7990C1}"/>
    <cellStyle name="Entrada 2 4 2 2 2 3" xfId="35370" xr:uid="{85DEBCFF-5EF3-4610-87B4-B42722AFEBAB}"/>
    <cellStyle name="Entrada 2 4 2 2 20" xfId="6740" xr:uid="{087DE4D8-4BEA-4D65-9E16-BA79759DB2A1}"/>
    <cellStyle name="Entrada 2 4 2 2 20 2" xfId="23995" xr:uid="{EA4A4C66-0422-436C-BA8C-DC9F4B07ED12}"/>
    <cellStyle name="Entrada 2 4 2 2 20 3" xfId="41017" xr:uid="{A9407B85-ABC0-4717-AF68-9F11442C607D}"/>
    <cellStyle name="Entrada 2 4 2 2 21" xfId="7051" xr:uid="{A0F04C23-D0AB-4D79-AD95-8F6F1E85498E}"/>
    <cellStyle name="Entrada 2 4 2 2 21 2" xfId="24306" xr:uid="{4A81C993-F185-4450-8110-E993C6B0F250}"/>
    <cellStyle name="Entrada 2 4 2 2 21 3" xfId="41328" xr:uid="{7EDADB0C-262A-44A6-89AD-38BB70551464}"/>
    <cellStyle name="Entrada 2 4 2 2 22" xfId="7361" xr:uid="{B71BDF6D-B38C-4FF1-BD02-E95439932E16}"/>
    <cellStyle name="Entrada 2 4 2 2 22 2" xfId="24616" xr:uid="{85859F84-D909-4867-96CE-4866F5F2E972}"/>
    <cellStyle name="Entrada 2 4 2 2 22 3" xfId="41638" xr:uid="{240AEA6F-BD8F-42EA-ACB6-1A747217062D}"/>
    <cellStyle name="Entrada 2 4 2 2 23" xfId="7671" xr:uid="{01619150-84F7-4D70-BD8C-9F1145EF6B8A}"/>
    <cellStyle name="Entrada 2 4 2 2 23 2" xfId="24926" xr:uid="{5DD144C5-EA91-4143-A8D8-0DB58F272462}"/>
    <cellStyle name="Entrada 2 4 2 2 23 3" xfId="41948" xr:uid="{9D0ACA98-4249-4AC1-B522-60B8CB6D0BF0}"/>
    <cellStyle name="Entrada 2 4 2 2 24" xfId="7981" xr:uid="{EDD9994E-7354-4CC0-809B-BBB864F06986}"/>
    <cellStyle name="Entrada 2 4 2 2 24 2" xfId="25236" xr:uid="{D9E6E2B9-96EC-40D5-8C47-36C8E724D0D7}"/>
    <cellStyle name="Entrada 2 4 2 2 24 3" xfId="42258" xr:uid="{B73A8609-4132-47DE-A0CB-2CF34B9D3A27}"/>
    <cellStyle name="Entrada 2 4 2 2 25" xfId="8294" xr:uid="{5F3E1699-D5A0-46E9-BCBC-30655BBBE32F}"/>
    <cellStyle name="Entrada 2 4 2 2 25 2" xfId="25549" xr:uid="{D33E0D52-9707-4314-A8D2-8F4C636287D5}"/>
    <cellStyle name="Entrada 2 4 2 2 25 3" xfId="42571" xr:uid="{07680BA9-887A-4949-A4CD-BE0ABB26E10C}"/>
    <cellStyle name="Entrada 2 4 2 2 26" xfId="8604" xr:uid="{B9DFECFE-B9A3-4D4C-BB3D-D179557C530B}"/>
    <cellStyle name="Entrada 2 4 2 2 26 2" xfId="25859" xr:uid="{B1AEE1A3-A120-4ACB-9C3E-84909AD1979D}"/>
    <cellStyle name="Entrada 2 4 2 2 26 3" xfId="42881" xr:uid="{3DC3CA9C-B372-4B66-8B79-36C537EA560E}"/>
    <cellStyle name="Entrada 2 4 2 2 27" xfId="8912" xr:uid="{DD0E95A3-848E-47C4-AA17-B5147EC4143E}"/>
    <cellStyle name="Entrada 2 4 2 2 27 2" xfId="26167" xr:uid="{6131D273-1A54-4518-BA59-C48DE5FCDFF7}"/>
    <cellStyle name="Entrada 2 4 2 2 27 3" xfId="43189" xr:uid="{1A701A56-FED4-456A-9E86-2DE47656313F}"/>
    <cellStyle name="Entrada 2 4 2 2 28" xfId="9078" xr:uid="{698D86FB-2A2E-4C50-9E10-1D5E5FD77239}"/>
    <cellStyle name="Entrada 2 4 2 2 28 2" xfId="26333" xr:uid="{7A86D51A-C0A2-4673-A46D-0D6C26AE8EE4}"/>
    <cellStyle name="Entrada 2 4 2 2 28 3" xfId="43355" xr:uid="{47550574-C5A3-4E50-9515-F896037F6CDB}"/>
    <cellStyle name="Entrada 2 4 2 2 29" xfId="9534" xr:uid="{5D04F501-3F2F-4DC5-A654-AC93A2E4411B}"/>
    <cellStyle name="Entrada 2 4 2 2 29 2" xfId="26789" xr:uid="{9BD9760A-29FE-4FD4-9590-3BABCA19E547}"/>
    <cellStyle name="Entrada 2 4 2 2 29 3" xfId="43811" xr:uid="{3B365990-CA5C-4B27-B5AE-8A26901D9659}"/>
    <cellStyle name="Entrada 2 4 2 2 3" xfId="1386" xr:uid="{8FDD1A12-E85E-42B1-97D4-C68EADC0CFF0}"/>
    <cellStyle name="Entrada 2 4 2 2 3 2" xfId="18641" xr:uid="{F223CCEB-7508-4115-9427-6F8F66688EC8}"/>
    <cellStyle name="Entrada 2 4 2 2 3 3" xfId="35663" xr:uid="{B1BDE283-AB1F-4C13-AAFC-0FA0FB46079D}"/>
    <cellStyle name="Entrada 2 4 2 2 30" xfId="9830" xr:uid="{1077EC60-9899-4428-BC1A-F8F3273B0E1D}"/>
    <cellStyle name="Entrada 2 4 2 2 30 2" xfId="27085" xr:uid="{3BD11AF2-7F31-4C51-85B1-A6195DC598AB}"/>
    <cellStyle name="Entrada 2 4 2 2 30 3" xfId="44107" xr:uid="{4BF2F889-0C82-43B9-9D32-038ADA7A0BE1}"/>
    <cellStyle name="Entrada 2 4 2 2 31" xfId="10130" xr:uid="{A5363DD6-2D5A-4D0A-B8FD-AF5F2D4395CA}"/>
    <cellStyle name="Entrada 2 4 2 2 31 2" xfId="27385" xr:uid="{9E2DCE4F-27EB-4DC3-9456-EE694BEF766F}"/>
    <cellStyle name="Entrada 2 4 2 2 31 3" xfId="44407" xr:uid="{B81C455D-5683-4FC2-BBCE-BA4DBE4571B7}"/>
    <cellStyle name="Entrada 2 4 2 2 32" xfId="10422" xr:uid="{EF062B11-095E-41C9-AB81-149BF0DCB0A0}"/>
    <cellStyle name="Entrada 2 4 2 2 32 2" xfId="27677" xr:uid="{2ADF7768-F871-4D1D-A117-14A26C40162D}"/>
    <cellStyle name="Entrada 2 4 2 2 32 3" xfId="44699" xr:uid="{D0AB3EEA-0E5A-41BD-A737-AE2B19591C37}"/>
    <cellStyle name="Entrada 2 4 2 2 33" xfId="10712" xr:uid="{33638072-AFD0-456F-90DB-5E94A254B8EF}"/>
    <cellStyle name="Entrada 2 4 2 2 33 2" xfId="27967" xr:uid="{0AD1DE75-C9F8-4F19-AAB5-4F90510E79C3}"/>
    <cellStyle name="Entrada 2 4 2 2 33 3" xfId="44989" xr:uid="{CD641F44-BEC0-4928-8B08-BC5DE2369928}"/>
    <cellStyle name="Entrada 2 4 2 2 34" xfId="10989" xr:uid="{08D88CBD-84D2-4441-A677-45E58C51B604}"/>
    <cellStyle name="Entrada 2 4 2 2 34 2" xfId="28244" xr:uid="{F765E5F5-605D-4EBA-ACC3-8AE696B58F35}"/>
    <cellStyle name="Entrada 2 4 2 2 34 3" xfId="45266" xr:uid="{BEFD3461-A63D-4055-A795-CD3786F4EF99}"/>
    <cellStyle name="Entrada 2 4 2 2 35" xfId="11249" xr:uid="{B7192D8B-E7C7-4032-8587-D7E38794DAA6}"/>
    <cellStyle name="Entrada 2 4 2 2 35 2" xfId="28504" xr:uid="{7A6BE91A-1793-404E-94D4-EB0DE3859F35}"/>
    <cellStyle name="Entrada 2 4 2 2 35 3" xfId="45526" xr:uid="{F13D7DD3-E3BF-4FF5-ACC2-D2900B54B8F5}"/>
    <cellStyle name="Entrada 2 4 2 2 36" xfId="11491" xr:uid="{DB9C67F0-B0C2-44F6-83D5-3F6BB664DBFA}"/>
    <cellStyle name="Entrada 2 4 2 2 36 2" xfId="28746" xr:uid="{2F87D7B7-D73F-4A82-AD1F-3D2908ED1F46}"/>
    <cellStyle name="Entrada 2 4 2 2 36 3" xfId="45768" xr:uid="{6D3C3ADB-42A0-44BA-B910-954B0742078D}"/>
    <cellStyle name="Entrada 2 4 2 2 37" xfId="12038" xr:uid="{590BBE32-6B85-4885-80AA-B0FFEB5D073E}"/>
    <cellStyle name="Entrada 2 4 2 2 37 2" xfId="29293" xr:uid="{F6069626-A1C2-4C66-8697-526417482465}"/>
    <cellStyle name="Entrada 2 4 2 2 37 3" xfId="46179" xr:uid="{643B4BE3-0B86-4A05-93F8-DEF59BF91F92}"/>
    <cellStyle name="Entrada 2 4 2 2 38" xfId="12505" xr:uid="{6706395C-4AC6-44C6-B5FC-9D0F46667FD4}"/>
    <cellStyle name="Entrada 2 4 2 2 38 2" xfId="29760" xr:uid="{6E415491-E96A-49E2-BDAF-318BE73376B2}"/>
    <cellStyle name="Entrada 2 4 2 2 38 3" xfId="46630" xr:uid="{D4C04608-FE70-4DCA-841C-0D06028DAC5D}"/>
    <cellStyle name="Entrada 2 4 2 2 39" xfId="12815" xr:uid="{ADEF23B8-E297-469F-AF76-7FBC471E5918}"/>
    <cellStyle name="Entrada 2 4 2 2 39 2" xfId="30070" xr:uid="{3A99EB4E-D7B3-43E7-94A1-FD6B99115A00}"/>
    <cellStyle name="Entrada 2 4 2 2 39 3" xfId="46940" xr:uid="{6E67CD57-A550-412C-8924-E015C0D36FBE}"/>
    <cellStyle name="Entrada 2 4 2 2 4" xfId="1749" xr:uid="{6F37C9CD-F7DD-4689-A74F-9D94F7124925}"/>
    <cellStyle name="Entrada 2 4 2 2 4 2" xfId="19004" xr:uid="{5CD8FA73-D6A6-4BFF-B843-F0E34CF94D49}"/>
    <cellStyle name="Entrada 2 4 2 2 4 3" xfId="36026" xr:uid="{7AA78E9A-6077-4D73-8FC5-7944910D4357}"/>
    <cellStyle name="Entrada 2 4 2 2 40" xfId="13093" xr:uid="{360E099B-A334-40F5-9C38-26FB401B826C}"/>
    <cellStyle name="Entrada 2 4 2 2 40 2" xfId="30348" xr:uid="{50CBB7F7-6D95-4E78-B1CA-8AE50C2F5CD5}"/>
    <cellStyle name="Entrada 2 4 2 2 40 3" xfId="47218" xr:uid="{66CC8EBB-C214-4CC2-A0C6-46E0DBB26911}"/>
    <cellStyle name="Entrada 2 4 2 2 41" xfId="13065" xr:uid="{CA2E7235-5412-4FF2-9D31-2142B1C0845A}"/>
    <cellStyle name="Entrada 2 4 2 2 41 2" xfId="30320" xr:uid="{A66E00B8-92B7-4F3D-8A34-B53723EAF8D7}"/>
    <cellStyle name="Entrada 2 4 2 2 41 3" xfId="47190" xr:uid="{AF0CCFE3-D3AC-47E6-8612-1D736285CFA6}"/>
    <cellStyle name="Entrada 2 4 2 2 42" xfId="13755" xr:uid="{7E743EC1-1F6F-45EE-93F0-C786A44DB203}"/>
    <cellStyle name="Entrada 2 4 2 2 42 2" xfId="31010" xr:uid="{DBF7C181-13AC-49D6-A4F1-D1F9FAC40A9A}"/>
    <cellStyle name="Entrada 2 4 2 2 42 3" xfId="47880" xr:uid="{35FEFBEE-E777-44BC-9334-F1FBEA17247D}"/>
    <cellStyle name="Entrada 2 4 2 2 43" xfId="14065" xr:uid="{997A0A37-5F6E-4F01-A622-2AAD95568249}"/>
    <cellStyle name="Entrada 2 4 2 2 43 2" xfId="31320" xr:uid="{A7DDC78B-F9E5-4BFD-9195-D5DE22B90112}"/>
    <cellStyle name="Entrada 2 4 2 2 43 3" xfId="48190" xr:uid="{81782FAB-2C7A-414E-B870-142FC8239547}"/>
    <cellStyle name="Entrada 2 4 2 2 44" xfId="12985" xr:uid="{D37E6165-6210-43FB-BC87-BC22361B23D1}"/>
    <cellStyle name="Entrada 2 4 2 2 44 2" xfId="30240" xr:uid="{E899412B-C80E-4BBB-AE8C-2A6C17EFE988}"/>
    <cellStyle name="Entrada 2 4 2 2 44 3" xfId="47110" xr:uid="{9227B4CE-F6A5-4BC4-A973-1CF0732D6FD0}"/>
    <cellStyle name="Entrada 2 4 2 2 45" xfId="14693" xr:uid="{7BCF7AB6-A987-4D76-8FD4-E90364AC9FD4}"/>
    <cellStyle name="Entrada 2 4 2 2 45 2" xfId="31948" xr:uid="{EC520C04-B887-4E2B-B344-6548A3F95393}"/>
    <cellStyle name="Entrada 2 4 2 2 45 3" xfId="48818" xr:uid="{8AE78F58-1755-4164-9D2D-BFBC8189988D}"/>
    <cellStyle name="Entrada 2 4 2 2 46" xfId="14955" xr:uid="{7A3E96EB-30C7-45D9-ABF7-861FB53A0FD5}"/>
    <cellStyle name="Entrada 2 4 2 2 46 2" xfId="32210" xr:uid="{62243D94-07D5-4BF0-BB95-CFE793A9DA45}"/>
    <cellStyle name="Entrada 2 4 2 2 46 3" xfId="49080" xr:uid="{9676D752-0D27-40B9-A36C-92A7AA396615}"/>
    <cellStyle name="Entrada 2 4 2 2 47" xfId="15265" xr:uid="{1E304D5F-3046-4D32-8F19-5F31FB7DE806}"/>
    <cellStyle name="Entrada 2 4 2 2 47 2" xfId="32520" xr:uid="{AD17EB16-8D98-4133-AB45-03916686BF22}"/>
    <cellStyle name="Entrada 2 4 2 2 47 3" xfId="49390" xr:uid="{A0C70326-C4DC-425B-91D9-DC60A9FCE9BA}"/>
    <cellStyle name="Entrada 2 4 2 2 48" xfId="15570" xr:uid="{C6A5CEA2-FA22-4899-A92B-88E91FA27EE2}"/>
    <cellStyle name="Entrada 2 4 2 2 48 2" xfId="32825" xr:uid="{33015E9A-D73C-4A36-B790-A7411F3FE98D}"/>
    <cellStyle name="Entrada 2 4 2 2 48 3" xfId="49695" xr:uid="{B62E4773-77BA-4273-A2B6-E552C2AD7A6F}"/>
    <cellStyle name="Entrada 2 4 2 2 49" xfId="15867" xr:uid="{7CA3B67B-77DC-4F07-BB95-449F0D03D4BA}"/>
    <cellStyle name="Entrada 2 4 2 2 49 2" xfId="33122" xr:uid="{CBBBC33E-3EEE-422B-BF73-3096335D0D98}"/>
    <cellStyle name="Entrada 2 4 2 2 49 3" xfId="49992" xr:uid="{87DB0E78-088A-434F-93BC-BE86B98BFAE3}"/>
    <cellStyle name="Entrada 2 4 2 2 5" xfId="2062" xr:uid="{369DB7D2-5C2E-4F14-A693-8701A1AA80C7}"/>
    <cellStyle name="Entrada 2 4 2 2 5 2" xfId="19317" xr:uid="{5039B57C-CAC1-4959-B952-0E57A0695825}"/>
    <cellStyle name="Entrada 2 4 2 2 5 3" xfId="36339" xr:uid="{8CE126DD-3FB8-4D84-87A6-E9DBF283F940}"/>
    <cellStyle name="Entrada 2 4 2 2 50" xfId="16159" xr:uid="{2A8F87E4-5D98-411F-ABB6-6F432883E24F}"/>
    <cellStyle name="Entrada 2 4 2 2 50 2" xfId="33414" xr:uid="{D4B2AA89-DC33-41BD-BBD4-8313935E5E4C}"/>
    <cellStyle name="Entrada 2 4 2 2 50 3" xfId="50284" xr:uid="{581A63DE-05A9-4A3A-B770-02CD3BAF9603}"/>
    <cellStyle name="Entrada 2 4 2 2 51" xfId="16440" xr:uid="{9AA97882-7BBD-46D5-91B0-EB26080EC4D3}"/>
    <cellStyle name="Entrada 2 4 2 2 51 2" xfId="33695" xr:uid="{866BF0ED-9739-4BBA-8C25-9C3C8F98E849}"/>
    <cellStyle name="Entrada 2 4 2 2 51 3" xfId="50565" xr:uid="{AEBF9270-3C1B-4F15-BA69-6B8C74A2D0DE}"/>
    <cellStyle name="Entrada 2 4 2 2 52" xfId="16711" xr:uid="{A31632C5-A8A8-48F4-9D22-F90CB70C76B5}"/>
    <cellStyle name="Entrada 2 4 2 2 52 2" xfId="33966" xr:uid="{61633D23-5B19-445A-9FCD-899F461FAB51}"/>
    <cellStyle name="Entrada 2 4 2 2 52 3" xfId="50836" xr:uid="{18FAF465-F500-4485-9FF0-D22FB3A11C26}"/>
    <cellStyle name="Entrada 2 4 2 2 53" xfId="16966" xr:uid="{51B34F1A-1F41-4E9A-9CB8-F3670C717355}"/>
    <cellStyle name="Entrada 2 4 2 2 53 2" xfId="34221" xr:uid="{224FEBFE-1912-4CAC-951A-17700AB4E72C}"/>
    <cellStyle name="Entrada 2 4 2 2 53 3" xfId="51091" xr:uid="{B6B31563-3BD5-413A-8276-A978C85553EF}"/>
    <cellStyle name="Entrada 2 4 2 2 54" xfId="17208" xr:uid="{E5F93946-0F91-4181-B94F-C33FC726FABA}"/>
    <cellStyle name="Entrada 2 4 2 2 54 2" xfId="34463" xr:uid="{1C41B2FE-D89F-4DB1-97BF-AB0D6A67E1D1}"/>
    <cellStyle name="Entrada 2 4 2 2 54 3" xfId="51333" xr:uid="{9DE35915-6783-4175-A9DA-4841553F8E30}"/>
    <cellStyle name="Entrada 2 4 2 2 55" xfId="17898" xr:uid="{C315679B-D2E9-4A99-8AD2-84AEA23283A8}"/>
    <cellStyle name="Entrada 2 4 2 2 56" xfId="34936" xr:uid="{F22B8169-063C-4A0D-8565-B0B3EC9BB8E6}"/>
    <cellStyle name="Entrada 2 4 2 2 6" xfId="2372" xr:uid="{4ECFCAA9-EEBE-4A79-BACE-279C8A63F62A}"/>
    <cellStyle name="Entrada 2 4 2 2 6 2" xfId="19627" xr:uid="{3C35ADA8-DE3F-4160-808E-136914F2F916}"/>
    <cellStyle name="Entrada 2 4 2 2 6 3" xfId="36649" xr:uid="{3ED83FB4-BE41-4C57-9670-26A8EAE205C9}"/>
    <cellStyle name="Entrada 2 4 2 2 7" xfId="2681" xr:uid="{5DE7E5E7-7451-44AC-8CF1-79C4478DF98F}"/>
    <cellStyle name="Entrada 2 4 2 2 7 2" xfId="19936" xr:uid="{D8BE200D-0246-4CB4-8434-BA250E5A0231}"/>
    <cellStyle name="Entrada 2 4 2 2 7 3" xfId="36958" xr:uid="{E6410428-E91B-4AC5-AFA7-04D03A44C265}"/>
    <cellStyle name="Entrada 2 4 2 2 8" xfId="2988" xr:uid="{0E8D10B8-2EBF-4991-A051-B87EDCCCB494}"/>
    <cellStyle name="Entrada 2 4 2 2 8 2" xfId="20243" xr:uid="{C0C6F3A5-6597-4766-9220-20E1CA069697}"/>
    <cellStyle name="Entrada 2 4 2 2 8 3" xfId="37265" xr:uid="{72187638-F748-4F55-9440-FDE2E9DBE765}"/>
    <cellStyle name="Entrada 2 4 2 2 9" xfId="3297" xr:uid="{A8FC2DAA-99FF-4449-B6FE-71DBBD606556}"/>
    <cellStyle name="Entrada 2 4 2 2 9 2" xfId="20552" xr:uid="{C6817AA9-F477-4543-B701-7CF9E87313A0}"/>
    <cellStyle name="Entrada 2 4 2 2 9 3" xfId="37574" xr:uid="{09CCB5BC-2EFC-4880-B582-309FDD59A95A}"/>
    <cellStyle name="Entrada 2 4 2 20" xfId="5291" xr:uid="{7C25B449-0370-4661-BF4C-BAEAF31E6668}"/>
    <cellStyle name="Entrada 2 4 2 20 2" xfId="22546" xr:uid="{941BCAC0-0356-4254-8358-04E6E42F9DBE}"/>
    <cellStyle name="Entrada 2 4 2 20 3" xfId="39568" xr:uid="{832FB37C-9CFE-44C6-8B3D-2226D0AF765D}"/>
    <cellStyle name="Entrada 2 4 2 21" xfId="3466" xr:uid="{27A49167-417F-4E7A-B98F-F4BA27BAAC30}"/>
    <cellStyle name="Entrada 2 4 2 21 2" xfId="20721" xr:uid="{A12921FE-91EB-4248-8B40-04E1595F239A}"/>
    <cellStyle name="Entrada 2 4 2 21 3" xfId="37743" xr:uid="{0355AE89-0CA0-4BEC-82EC-F314BCC59553}"/>
    <cellStyle name="Entrada 2 4 2 22" xfId="5283" xr:uid="{2D7A4174-2416-44FA-A5EB-27C0495386AC}"/>
    <cellStyle name="Entrada 2 4 2 22 2" xfId="22538" xr:uid="{AE887377-2C68-4353-831C-C4ECB383385A}"/>
    <cellStyle name="Entrada 2 4 2 22 3" xfId="39560" xr:uid="{B3B5C6BE-1ADD-4486-B8A0-1B686B836F04}"/>
    <cellStyle name="Entrada 2 4 2 23" xfId="6151" xr:uid="{F6A9E804-1F0C-47FF-BC61-44539CB1F48E}"/>
    <cellStyle name="Entrada 2 4 2 23 2" xfId="23406" xr:uid="{0762498A-6F6C-4AAB-9D65-04FECF53902D}"/>
    <cellStyle name="Entrada 2 4 2 23 3" xfId="40428" xr:uid="{D3B6F9AB-8AC7-486A-84EC-A43227815AF7}"/>
    <cellStyle name="Entrada 2 4 2 24" xfId="6466" xr:uid="{3A177143-0CA7-4268-929F-7B234E07F10C}"/>
    <cellStyle name="Entrada 2 4 2 24 2" xfId="23721" xr:uid="{A26CF80B-D75A-4065-8A17-E5C0291D1B97}"/>
    <cellStyle name="Entrada 2 4 2 24 3" xfId="40743" xr:uid="{93F14E38-B669-40D4-BB13-181B6ED4C72B}"/>
    <cellStyle name="Entrada 2 4 2 25" xfId="6703" xr:uid="{68C986EC-AF8C-4EB3-A94C-76D8C6E4711B}"/>
    <cellStyle name="Entrada 2 4 2 25 2" xfId="23958" xr:uid="{F2C22A83-F52A-452D-8A35-F70087E0D8EA}"/>
    <cellStyle name="Entrada 2 4 2 25 3" xfId="40980" xr:uid="{2AF6D0DE-25CF-480C-8117-1740FAB03346}"/>
    <cellStyle name="Entrada 2 4 2 26" xfId="7017" xr:uid="{C7B94248-1512-404D-A3FF-9A6982375475}"/>
    <cellStyle name="Entrada 2 4 2 26 2" xfId="24272" xr:uid="{91DEA8F5-6235-4019-835D-DBFB07E01336}"/>
    <cellStyle name="Entrada 2 4 2 26 3" xfId="41294" xr:uid="{A94C0871-A137-447D-94B3-F3FA3600F457}"/>
    <cellStyle name="Entrada 2 4 2 27" xfId="7326" xr:uid="{C63041A4-2619-4649-B73C-E6859260FA6B}"/>
    <cellStyle name="Entrada 2 4 2 27 2" xfId="24581" xr:uid="{12040ACF-73FD-4925-AD4B-A7BCFE954D95}"/>
    <cellStyle name="Entrada 2 4 2 27 3" xfId="41603" xr:uid="{F58A3869-7135-4EB9-B3BB-C2E0FBEA2BBF}"/>
    <cellStyle name="Entrada 2 4 2 28" xfId="7636" xr:uid="{06EBEAE3-9410-4131-9B19-FE5BD0CD9A6E}"/>
    <cellStyle name="Entrada 2 4 2 28 2" xfId="24891" xr:uid="{DAB16BD5-B0FC-4D2E-B7E9-A9CD109163A1}"/>
    <cellStyle name="Entrada 2 4 2 28 3" xfId="41913" xr:uid="{88BB5F23-3656-490E-90A8-99C0DE0441C7}"/>
    <cellStyle name="Entrada 2 4 2 29" xfId="8022" xr:uid="{56F6B1CB-726A-4857-8AB7-8E6381EF0287}"/>
    <cellStyle name="Entrada 2 4 2 29 2" xfId="25277" xr:uid="{54D65BF6-B634-4EB1-8B5F-ED203677B66E}"/>
    <cellStyle name="Entrada 2 4 2 29 3" xfId="42299" xr:uid="{0216C7BC-EB61-45D5-BBF2-E0FEE7AEE0A5}"/>
    <cellStyle name="Entrada 2 4 2 3" xfId="740" xr:uid="{6260BB24-3782-4BB8-AC21-AB5F161A421A}"/>
    <cellStyle name="Entrada 2 4 2 3 10" xfId="3702" xr:uid="{D9027D3A-C737-44C9-A6EC-4559BA5D94B5}"/>
    <cellStyle name="Entrada 2 4 2 3 10 2" xfId="20957" xr:uid="{25C84D02-0C73-4091-B874-784757028F73}"/>
    <cellStyle name="Entrada 2 4 2 3 10 3" xfId="37979" xr:uid="{AAE7D227-6CED-4197-91AF-7E9195F59051}"/>
    <cellStyle name="Entrada 2 4 2 3 11" xfId="4009" xr:uid="{A6D59FB1-60BD-4E4D-96EA-AD3B314D4BEB}"/>
    <cellStyle name="Entrada 2 4 2 3 11 2" xfId="21264" xr:uid="{D4E032DD-C660-43C4-B18B-07D5F916924A}"/>
    <cellStyle name="Entrada 2 4 2 3 11 3" xfId="38286" xr:uid="{22C5D98C-33E4-43AB-B1CE-6C368C4946FA}"/>
    <cellStyle name="Entrada 2 4 2 3 12" xfId="4310" xr:uid="{F4C06D22-0770-4690-992F-B19CED66D52B}"/>
    <cellStyle name="Entrada 2 4 2 3 12 2" xfId="21565" xr:uid="{1F9276AF-ABC6-4A24-9B32-D8D2F2BDE432}"/>
    <cellStyle name="Entrada 2 4 2 3 12 3" xfId="38587" xr:uid="{86C65E7A-4DAA-4BFC-AC9E-1A3222B09477}"/>
    <cellStyle name="Entrada 2 4 2 3 13" xfId="4608" xr:uid="{8C68DBA8-1FF3-43B1-AD54-E9F94C196AC6}"/>
    <cellStyle name="Entrada 2 4 2 3 13 2" xfId="21863" xr:uid="{2C1F330B-9576-4AAC-8646-A6DECCD7239A}"/>
    <cellStyle name="Entrada 2 4 2 3 13 3" xfId="38885" xr:uid="{979AA51F-34F1-4DED-83F4-98CB9028ED57}"/>
    <cellStyle name="Entrada 2 4 2 3 14" xfId="4907" xr:uid="{9451062A-ECBD-487F-946C-492A4CD4A8D4}"/>
    <cellStyle name="Entrada 2 4 2 3 14 2" xfId="22162" xr:uid="{1BBECEDF-D3F9-4BDA-90FA-EBE8D5494A2A}"/>
    <cellStyle name="Entrada 2 4 2 3 14 3" xfId="39184" xr:uid="{BDF4CBE0-9A21-4312-AB2C-5EF4498C70FD}"/>
    <cellStyle name="Entrada 2 4 2 3 15" xfId="5189" xr:uid="{F970ABB6-BDFB-4D25-BD77-D630AB537AD5}"/>
    <cellStyle name="Entrada 2 4 2 3 15 2" xfId="22444" xr:uid="{0F6E26A2-F622-42FA-8CDD-964A6F2C6AB0}"/>
    <cellStyle name="Entrada 2 4 2 3 15 3" xfId="39466" xr:uid="{DC999F54-B1A8-46B6-BA1B-2419AA5C80BB}"/>
    <cellStyle name="Entrada 2 4 2 3 16" xfId="5576" xr:uid="{5D2631B0-A652-456B-B5CB-3B798783EAE2}"/>
    <cellStyle name="Entrada 2 4 2 3 16 2" xfId="22831" xr:uid="{F2642A29-AE44-42F0-A544-332D9A91A30D}"/>
    <cellStyle name="Entrada 2 4 2 3 16 3" xfId="39853" xr:uid="{DC51B27E-2B8F-4BF2-BAB0-35CAB366748E}"/>
    <cellStyle name="Entrada 2 4 2 3 17" xfId="4490" xr:uid="{85BB4EBB-BDA2-46CD-8CF0-DA3E4F84F499}"/>
    <cellStyle name="Entrada 2 4 2 3 17 2" xfId="21745" xr:uid="{ADE9B84D-DAEB-422D-AE0E-FD2B4D2A76A3}"/>
    <cellStyle name="Entrada 2 4 2 3 17 3" xfId="38767" xr:uid="{6AFE3918-7E40-4F6D-AD41-7AA319455157}"/>
    <cellStyle name="Entrada 2 4 2 3 18" xfId="6207" xr:uid="{43C1E946-5E7C-47E9-9FC5-FEB6F2241937}"/>
    <cellStyle name="Entrada 2 4 2 3 18 2" xfId="23462" xr:uid="{521F1245-5C53-43D2-A350-35D23EEFEB44}"/>
    <cellStyle name="Entrada 2 4 2 3 18 3" xfId="40484" xr:uid="{86697CA5-FDFD-4738-AE06-7142867F251E}"/>
    <cellStyle name="Entrada 2 4 2 3 19" xfId="6522" xr:uid="{27331138-FA33-47B5-AD4E-6CAA55B0BE01}"/>
    <cellStyle name="Entrada 2 4 2 3 19 2" xfId="23777" xr:uid="{31F29932-B1E0-4F2B-90CB-02A151B6C2E1}"/>
    <cellStyle name="Entrada 2 4 2 3 19 3" xfId="40799" xr:uid="{6BAAD04D-242A-4494-8B93-7411F4A40050}"/>
    <cellStyle name="Entrada 2 4 2 3 2" xfId="1189" xr:uid="{68F2BD84-7EEB-42CF-98A7-BC42D3DC5CE4}"/>
    <cellStyle name="Entrada 2 4 2 3 2 2" xfId="18444" xr:uid="{5659B12A-84E9-45B4-BCB6-D46DFFDF9E3E}"/>
    <cellStyle name="Entrada 2 4 2 3 2 3" xfId="35466" xr:uid="{87F6ED66-A47E-4B1A-939B-9D3DE2A25295}"/>
    <cellStyle name="Entrada 2 4 2 3 20" xfId="6837" xr:uid="{77A2D7F6-5214-45C3-BE57-7DE76CC33583}"/>
    <cellStyle name="Entrada 2 4 2 3 20 2" xfId="24092" xr:uid="{2E61BEC7-40C7-4631-BB8E-91AA0C6EE500}"/>
    <cellStyle name="Entrada 2 4 2 3 20 3" xfId="41114" xr:uid="{DD8647AD-36ED-4DE3-B2AA-7BD9A19D39C9}"/>
    <cellStyle name="Entrada 2 4 2 3 21" xfId="7148" xr:uid="{28E56988-A14B-4ADD-8893-C50A32378248}"/>
    <cellStyle name="Entrada 2 4 2 3 21 2" xfId="24403" xr:uid="{5BAF13F1-95A2-439F-B67E-64F1549F1778}"/>
    <cellStyle name="Entrada 2 4 2 3 21 3" xfId="41425" xr:uid="{BD267D19-85F2-47F2-B4A8-BFD8D16DB9B9}"/>
    <cellStyle name="Entrada 2 4 2 3 22" xfId="7458" xr:uid="{9FD14A6B-A619-4B51-9B42-CF6260F1E0B8}"/>
    <cellStyle name="Entrada 2 4 2 3 22 2" xfId="24713" xr:uid="{07FFA6ED-AA6E-456E-B277-E7218719EEF5}"/>
    <cellStyle name="Entrada 2 4 2 3 22 3" xfId="41735" xr:uid="{2F3F36F6-041D-42FB-A4E7-BCBBACEC887B}"/>
    <cellStyle name="Entrada 2 4 2 3 23" xfId="7768" xr:uid="{B53FD96B-4122-472B-9C00-9AF4FC61A11C}"/>
    <cellStyle name="Entrada 2 4 2 3 23 2" xfId="25023" xr:uid="{DDF53788-9F78-4734-963A-19B224077D91}"/>
    <cellStyle name="Entrada 2 4 2 3 23 3" xfId="42045" xr:uid="{78906608-9A7C-41CA-B064-F5BCD15348D9}"/>
    <cellStyle name="Entrada 2 4 2 3 24" xfId="8078" xr:uid="{0689B444-108F-44C3-B582-5BA4D8FD4277}"/>
    <cellStyle name="Entrada 2 4 2 3 24 2" xfId="25333" xr:uid="{9DC89BE3-F015-4637-B488-3898B7079E41}"/>
    <cellStyle name="Entrada 2 4 2 3 24 3" xfId="42355" xr:uid="{3C3FC599-D915-4942-977A-3ACE343C6994}"/>
    <cellStyle name="Entrada 2 4 2 3 25" xfId="8391" xr:uid="{870D65B5-84B5-4CF7-AA60-D607FD0754FF}"/>
    <cellStyle name="Entrada 2 4 2 3 25 2" xfId="25646" xr:uid="{A8297190-A888-40C4-9160-8D78FE98C180}"/>
    <cellStyle name="Entrada 2 4 2 3 25 3" xfId="42668" xr:uid="{36DB24F9-82C5-492B-842F-909ECB16ED28}"/>
    <cellStyle name="Entrada 2 4 2 3 26" xfId="8699" xr:uid="{3BF915DD-1293-4DC1-B905-D5A09E386A2B}"/>
    <cellStyle name="Entrada 2 4 2 3 26 2" xfId="25954" xr:uid="{78AD8581-55CD-40A8-8069-9D586093CB06}"/>
    <cellStyle name="Entrada 2 4 2 3 26 3" xfId="42976" xr:uid="{DF4BE020-5C12-4729-BE06-E0268F8E9377}"/>
    <cellStyle name="Entrada 2 4 2 3 27" xfId="9009" xr:uid="{555300CE-BEE9-439E-B6B6-2BD28B465098}"/>
    <cellStyle name="Entrada 2 4 2 3 27 2" xfId="26264" xr:uid="{69E44EC6-0B75-4C70-8BF6-65C8B49BD2DF}"/>
    <cellStyle name="Entrada 2 4 2 3 27 3" xfId="43286" xr:uid="{21E38AF1-6B86-4C7A-B550-333AEC0BD4D3}"/>
    <cellStyle name="Entrada 2 4 2 3 28" xfId="9344" xr:uid="{158EE3F3-48A2-41F5-99DB-CA5950C42321}"/>
    <cellStyle name="Entrada 2 4 2 3 28 2" xfId="26599" xr:uid="{B3B9B71D-D5A2-43E3-8139-916380A26716}"/>
    <cellStyle name="Entrada 2 4 2 3 28 3" xfId="43621" xr:uid="{61298757-FB31-4D04-AA29-8086B9AE4AE0}"/>
    <cellStyle name="Entrada 2 4 2 3 29" xfId="9631" xr:uid="{A94DCAEB-DEA8-4E02-A1FD-0DD0082D8976}"/>
    <cellStyle name="Entrada 2 4 2 3 29 2" xfId="26886" xr:uid="{B8D20377-E6E8-424F-BD48-81ED28475DF2}"/>
    <cellStyle name="Entrada 2 4 2 3 29 3" xfId="43908" xr:uid="{7859897D-8D60-4DE4-B227-CEA10F34B0F9}"/>
    <cellStyle name="Entrada 2 4 2 3 3" xfId="1480" xr:uid="{DFF1CD37-A0EF-4F01-9892-F101A2F5885D}"/>
    <cellStyle name="Entrada 2 4 2 3 3 2" xfId="18735" xr:uid="{ECC9325A-7D0E-4F53-8047-A59731F09313}"/>
    <cellStyle name="Entrada 2 4 2 3 3 3" xfId="35757" xr:uid="{CD71B647-76B0-4177-AE40-CC24C81AAD70}"/>
    <cellStyle name="Entrada 2 4 2 3 30" xfId="9926" xr:uid="{11D27FBA-3D57-4142-B934-2E0BB955735D}"/>
    <cellStyle name="Entrada 2 4 2 3 30 2" xfId="27181" xr:uid="{57BFDA27-675E-46DE-AD5E-5486CC37F92C}"/>
    <cellStyle name="Entrada 2 4 2 3 30 3" xfId="44203" xr:uid="{2BCC7B90-042B-4BA3-818E-C3E5BD63F979}"/>
    <cellStyle name="Entrada 2 4 2 3 31" xfId="10226" xr:uid="{586215D6-9694-4E16-8B2A-627BAA1AFE7A}"/>
    <cellStyle name="Entrada 2 4 2 3 31 2" xfId="27481" xr:uid="{8B461629-CD37-4394-807C-2AA9A6F872A2}"/>
    <cellStyle name="Entrada 2 4 2 3 31 3" xfId="44503" xr:uid="{4E55B9E5-EFA0-4B66-9BFB-076A374FC31F}"/>
    <cellStyle name="Entrada 2 4 2 3 32" xfId="10514" xr:uid="{72203567-CAA8-41CA-BA4B-C34770578289}"/>
    <cellStyle name="Entrada 2 4 2 3 32 2" xfId="27769" xr:uid="{5B287244-20B3-4E0D-B673-94780D0A9FCA}"/>
    <cellStyle name="Entrada 2 4 2 3 32 3" xfId="44791" xr:uid="{E6A7A4AC-6589-4E42-92F3-C086980A2FEB}"/>
    <cellStyle name="Entrada 2 4 2 3 33" xfId="10804" xr:uid="{927C663B-52CB-4CFB-8E1A-B072CD7CF319}"/>
    <cellStyle name="Entrada 2 4 2 3 33 2" xfId="28059" xr:uid="{617ACC28-FA5B-43BC-8A1B-471D60FEDA9C}"/>
    <cellStyle name="Entrada 2 4 2 3 33 3" xfId="45081" xr:uid="{54206C46-0525-4D78-86BF-DFEAE8B46BB3}"/>
    <cellStyle name="Entrada 2 4 2 3 34" xfId="11078" xr:uid="{7099F9FD-6F2D-487C-BE79-898E428376CE}"/>
    <cellStyle name="Entrada 2 4 2 3 34 2" xfId="28333" xr:uid="{15451130-99EA-4440-877E-5F218DE6A126}"/>
    <cellStyle name="Entrada 2 4 2 3 34 3" xfId="45355" xr:uid="{0F4CAF6B-F63B-4732-80BA-425665D29624}"/>
    <cellStyle name="Entrada 2 4 2 3 35" xfId="11335" xr:uid="{9C2E8C02-79AB-434F-A3A0-88E18DAF2F55}"/>
    <cellStyle name="Entrada 2 4 2 3 35 2" xfId="28590" xr:uid="{3AB3A654-105C-486D-A2E8-112E8FDCC07A}"/>
    <cellStyle name="Entrada 2 4 2 3 35 3" xfId="45612" xr:uid="{B94DDE3B-0F38-4F4D-9B75-3EA2E5D070F2}"/>
    <cellStyle name="Entrada 2 4 2 3 36" xfId="11572" xr:uid="{4E5DF4CB-E344-46C4-8378-6A6716E2CDDF}"/>
    <cellStyle name="Entrada 2 4 2 3 36 2" xfId="28827" xr:uid="{F0EAE73D-2CD5-48B4-934B-B1D0F1D10568}"/>
    <cellStyle name="Entrada 2 4 2 3 36 3" xfId="45849" xr:uid="{CA126BEB-894B-49D1-B5F2-B91E0AE3E7D8}"/>
    <cellStyle name="Entrada 2 4 2 3 37" xfId="12135" xr:uid="{0AC6880A-5BAE-4840-A505-325BDF59CA77}"/>
    <cellStyle name="Entrada 2 4 2 3 37 2" xfId="29390" xr:uid="{A508C458-0E17-4DCC-B6E8-569F2FEA350C}"/>
    <cellStyle name="Entrada 2 4 2 3 37 3" xfId="46260" xr:uid="{72F44EE6-9779-42D7-9A42-FFA56FA5E8B4}"/>
    <cellStyle name="Entrada 2 4 2 3 38" xfId="12602" xr:uid="{B16B4192-2E59-49A2-B4CA-788A7C2F02AC}"/>
    <cellStyle name="Entrada 2 4 2 3 38 2" xfId="29857" xr:uid="{F6FD77DB-70D1-4159-A118-CD8CCC94CEA1}"/>
    <cellStyle name="Entrada 2 4 2 3 38 3" xfId="46727" xr:uid="{2206A487-847E-4497-8706-203A1593F7ED}"/>
    <cellStyle name="Entrada 2 4 2 3 39" xfId="12912" xr:uid="{2286E2BF-7C81-4136-B442-ED8DF7888D2E}"/>
    <cellStyle name="Entrada 2 4 2 3 39 2" xfId="30167" xr:uid="{F961E16D-F292-40AC-B661-821D402EBD38}"/>
    <cellStyle name="Entrada 2 4 2 3 39 3" xfId="47037" xr:uid="{FF0C8E82-9D78-4F83-940A-8B2F05706B08}"/>
    <cellStyle name="Entrada 2 4 2 3 4" xfId="1846" xr:uid="{BDC7BCE1-B25E-41AB-9A2B-76AA667C18A4}"/>
    <cellStyle name="Entrada 2 4 2 3 4 2" xfId="19101" xr:uid="{6189FC8A-4C9B-43F3-AFE3-A0D6BBD3D6D8}"/>
    <cellStyle name="Entrada 2 4 2 3 4 3" xfId="36123" xr:uid="{73FD40E6-CDC5-4262-A6C1-D9C62411CDF1}"/>
    <cellStyle name="Entrada 2 4 2 3 40" xfId="13090" xr:uid="{84BE0771-9786-482A-A5EB-5F29195FC36D}"/>
    <cellStyle name="Entrada 2 4 2 3 40 2" xfId="30345" xr:uid="{06E39D80-B2B3-4915-AB40-DCB20F2FB5AC}"/>
    <cellStyle name="Entrada 2 4 2 3 40 3" xfId="47215" xr:uid="{7BFBBEB7-611D-4D6F-ADC6-CB5B784FDC1B}"/>
    <cellStyle name="Entrada 2 4 2 3 41" xfId="12988" xr:uid="{BC89C555-D2CC-4377-9C76-528B8CA49D09}"/>
    <cellStyle name="Entrada 2 4 2 3 41 2" xfId="30243" xr:uid="{37807947-8242-42B8-99E7-08E53C8AAD58}"/>
    <cellStyle name="Entrada 2 4 2 3 41 3" xfId="47113" xr:uid="{079C2CDF-0B28-484D-9F49-10D00FEA8765}"/>
    <cellStyle name="Entrada 2 4 2 3 42" xfId="13852" xr:uid="{C08D3D17-18BF-465D-9B03-B2ADCD71432E}"/>
    <cellStyle name="Entrada 2 4 2 3 42 2" xfId="31107" xr:uid="{39DEB5D0-167A-4483-BC47-A80F63C05BBF}"/>
    <cellStyle name="Entrada 2 4 2 3 42 3" xfId="47977" xr:uid="{0ABF480E-507E-477D-A5F9-0352E65FDBCE}"/>
    <cellStyle name="Entrada 2 4 2 3 43" xfId="14162" xr:uid="{FC1BA8D2-C993-480B-89EB-2D6FC9BC640E}"/>
    <cellStyle name="Entrada 2 4 2 3 43 2" xfId="31417" xr:uid="{2F882309-960F-4E37-B649-374B297FE763}"/>
    <cellStyle name="Entrada 2 4 2 3 43 3" xfId="48287" xr:uid="{C277A499-9B8B-443A-8D84-7B1743C797B8}"/>
    <cellStyle name="Entrada 2 4 2 3 44" xfId="13613" xr:uid="{B7DAA2BA-FAD5-4D4E-ADA6-78CA02A72731}"/>
    <cellStyle name="Entrada 2 4 2 3 44 2" xfId="30868" xr:uid="{CE982B0B-3945-41CB-82F0-55BFBE6B8BA9}"/>
    <cellStyle name="Entrada 2 4 2 3 44 3" xfId="47738" xr:uid="{C6AAD2D0-A648-4EB6-894B-5A05709494F9}"/>
    <cellStyle name="Entrada 2 4 2 3 45" xfId="14790" xr:uid="{697B83A6-4883-4902-A647-CB70599FBFCA}"/>
    <cellStyle name="Entrada 2 4 2 3 45 2" xfId="32045" xr:uid="{48369F85-D3BB-424E-A271-6793C68A8D67}"/>
    <cellStyle name="Entrada 2 4 2 3 45 3" xfId="48915" xr:uid="{4A5E27C5-EE9F-4337-A74C-9B390CE44D51}"/>
    <cellStyle name="Entrada 2 4 2 3 46" xfId="15052" xr:uid="{69746524-8392-4F5C-88D3-79B393426F59}"/>
    <cellStyle name="Entrada 2 4 2 3 46 2" xfId="32307" xr:uid="{473BCABC-B9EB-4893-8156-EDA393C75CD1}"/>
    <cellStyle name="Entrada 2 4 2 3 46 3" xfId="49177" xr:uid="{B513CC23-FA7F-4755-A525-6EC96CC3D787}"/>
    <cellStyle name="Entrada 2 4 2 3 47" xfId="15361" xr:uid="{9B432E63-9872-400A-8A50-81031E584BB0}"/>
    <cellStyle name="Entrada 2 4 2 3 47 2" xfId="32616" xr:uid="{C1E30D3F-306F-4FCA-8304-97CF876CC4AC}"/>
    <cellStyle name="Entrada 2 4 2 3 47 3" xfId="49486" xr:uid="{DDD31343-AF53-4A04-962A-0037D4FB1FCC}"/>
    <cellStyle name="Entrada 2 4 2 3 48" xfId="15666" xr:uid="{6E1C8E82-A1A8-4398-9129-6E980D49547D}"/>
    <cellStyle name="Entrada 2 4 2 3 48 2" xfId="32921" xr:uid="{E4222BEC-EED8-467D-8BCF-8652E968B4C8}"/>
    <cellStyle name="Entrada 2 4 2 3 48 3" xfId="49791" xr:uid="{E9AB9645-A363-4E12-8B72-E2894D44C07E}"/>
    <cellStyle name="Entrada 2 4 2 3 49" xfId="15962" xr:uid="{DDCE7EC6-C27B-4997-8455-440A64CB283C}"/>
    <cellStyle name="Entrada 2 4 2 3 49 2" xfId="33217" xr:uid="{9E064081-68D4-4B32-A19D-98A57B6F0A2F}"/>
    <cellStyle name="Entrada 2 4 2 3 49 3" xfId="50087" xr:uid="{E0D45CB8-BD3B-4709-A589-39CDADBC94C2}"/>
    <cellStyle name="Entrada 2 4 2 3 5" xfId="2159" xr:uid="{281EDADB-49C6-4010-9B8B-CE0B5386F5D2}"/>
    <cellStyle name="Entrada 2 4 2 3 5 2" xfId="19414" xr:uid="{F38686B5-9068-4E98-A10C-7483D4025B55}"/>
    <cellStyle name="Entrada 2 4 2 3 5 3" xfId="36436" xr:uid="{10E99AEC-A871-4ABB-9D3A-37447DB44163}"/>
    <cellStyle name="Entrada 2 4 2 3 50" xfId="16254" xr:uid="{BDED82D5-EE98-46A9-971F-80A6F2668F53}"/>
    <cellStyle name="Entrada 2 4 2 3 50 2" xfId="33509" xr:uid="{C9055FF9-5ECC-4904-8DBA-933ADA8AB8CA}"/>
    <cellStyle name="Entrada 2 4 2 3 50 3" xfId="50379" xr:uid="{FDAB9A6B-6109-4AC9-A62E-5DA5EBB8EF28}"/>
    <cellStyle name="Entrada 2 4 2 3 51" xfId="16532" xr:uid="{AC02BFFA-9B51-471B-A06B-54DD201DA7DC}"/>
    <cellStyle name="Entrada 2 4 2 3 51 2" xfId="33787" xr:uid="{1E287310-B6DD-4446-A63F-C664C9BDE7F7}"/>
    <cellStyle name="Entrada 2 4 2 3 51 3" xfId="50657" xr:uid="{17922F61-1221-4BB7-A746-DEFEBA36087A}"/>
    <cellStyle name="Entrada 2 4 2 3 52" xfId="16800" xr:uid="{3F715442-6548-4F90-8460-1D2C46E72171}"/>
    <cellStyle name="Entrada 2 4 2 3 52 2" xfId="34055" xr:uid="{6CC08329-74D0-4411-9541-4C20C0291CF9}"/>
    <cellStyle name="Entrada 2 4 2 3 52 3" xfId="50925" xr:uid="{387E2256-7263-43DD-871A-08AE8AE6FAA1}"/>
    <cellStyle name="Entrada 2 4 2 3 53" xfId="17052" xr:uid="{1B9CC04F-F8F3-4B67-BA01-ABC3FC1C6697}"/>
    <cellStyle name="Entrada 2 4 2 3 53 2" xfId="34307" xr:uid="{57D8EF0B-BF8D-40C4-8FA7-24FE56F5C8B5}"/>
    <cellStyle name="Entrada 2 4 2 3 53 3" xfId="51177" xr:uid="{9AC38CFE-241E-43C9-886B-A4F3B105B291}"/>
    <cellStyle name="Entrada 2 4 2 3 54" xfId="17289" xr:uid="{6222592B-662D-481C-B8C2-3093DBDE5683}"/>
    <cellStyle name="Entrada 2 4 2 3 54 2" xfId="34544" xr:uid="{5486FD0D-837D-4791-84A4-F9A767F2A247}"/>
    <cellStyle name="Entrada 2 4 2 3 54 3" xfId="51414" xr:uid="{0D14E080-36EB-4646-9D18-21271E29BF8A}"/>
    <cellStyle name="Entrada 2 4 2 3 55" xfId="17995" xr:uid="{FA36700B-45A8-43D4-BA5B-729C3A8EBD19}"/>
    <cellStyle name="Entrada 2 4 2 3 56" xfId="35017" xr:uid="{39A574A3-43C4-4B98-B9D6-C31EADA1D7EF}"/>
    <cellStyle name="Entrada 2 4 2 3 6" xfId="2469" xr:uid="{F05CB487-B71E-4CB3-8CE1-4788C72C7392}"/>
    <cellStyle name="Entrada 2 4 2 3 6 2" xfId="19724" xr:uid="{6CF4419C-4467-4970-AB4E-9BF5E23D3968}"/>
    <cellStyle name="Entrada 2 4 2 3 6 3" xfId="36746" xr:uid="{EE0D1473-1C65-4F21-8DD5-50D6A76E97CC}"/>
    <cellStyle name="Entrada 2 4 2 3 7" xfId="2778" xr:uid="{60FEA5B4-C024-42C9-8C8D-0E5EBEEDD677}"/>
    <cellStyle name="Entrada 2 4 2 3 7 2" xfId="20033" xr:uid="{5A8FEB36-1929-4B09-B76C-080CB0CC403F}"/>
    <cellStyle name="Entrada 2 4 2 3 7 3" xfId="37055" xr:uid="{3A248BCC-DF1C-4A8D-B662-EBE4ED69E1CE}"/>
    <cellStyle name="Entrada 2 4 2 3 8" xfId="3084" xr:uid="{046D4656-9FFA-4C46-A754-A41FCE6E9A04}"/>
    <cellStyle name="Entrada 2 4 2 3 8 2" xfId="20339" xr:uid="{251F4A65-0635-4BEA-8E9F-B2050477EA71}"/>
    <cellStyle name="Entrada 2 4 2 3 8 3" xfId="37361" xr:uid="{E4A9A529-411B-46CA-BB7B-5E8EC3A436CF}"/>
    <cellStyle name="Entrada 2 4 2 3 9" xfId="3394" xr:uid="{14679098-E83B-4E6E-BB53-0E5482E8D385}"/>
    <cellStyle name="Entrada 2 4 2 3 9 2" xfId="20649" xr:uid="{57413A05-D6EF-468F-AAB0-B22C8CCE06DF}"/>
    <cellStyle name="Entrada 2 4 2 3 9 3" xfId="37671" xr:uid="{FDB75F98-53B9-4508-9F06-788C5640B334}"/>
    <cellStyle name="Entrada 2 4 2 30" xfId="8259" xr:uid="{98039F9A-A242-41F1-8CC3-755BADDFB0AE}"/>
    <cellStyle name="Entrada 2 4 2 30 2" xfId="25514" xr:uid="{42CB6AE4-0921-4336-81B5-3C968ED5E87F}"/>
    <cellStyle name="Entrada 2 4 2 30 3" xfId="42536" xr:uid="{FA42785C-6AE2-4A07-84E1-0BFAADD0932E}"/>
    <cellStyle name="Entrada 2 4 2 31" xfId="8569" xr:uid="{25DA0F5C-0ED2-49C7-86E2-F7EDB3241649}"/>
    <cellStyle name="Entrada 2 4 2 31 2" xfId="25824" xr:uid="{750BB54F-A070-4D72-AED4-864F4096E990}"/>
    <cellStyle name="Entrada 2 4 2 31 3" xfId="42846" xr:uid="{DCC97BC7-B6D3-4953-99F0-E3FE34F536CE}"/>
    <cellStyle name="Entrada 2 4 2 32" xfId="9219" xr:uid="{AE49289A-06C9-45A6-8C9D-0CE87E035A81}"/>
    <cellStyle name="Entrada 2 4 2 32 2" xfId="26474" xr:uid="{80A09645-3B28-4FB4-A3EE-B13C9CDC292D}"/>
    <cellStyle name="Entrada 2 4 2 32 3" xfId="43496" xr:uid="{B2CB4BB0-88C1-42E8-BD5D-794EBACB6B0E}"/>
    <cellStyle name="Entrada 2 4 2 33" xfId="6672" xr:uid="{3E757C78-2370-445C-B4ED-D3EF5C3C8275}"/>
    <cellStyle name="Entrada 2 4 2 33 2" xfId="23927" xr:uid="{98F582E9-BAE7-43C7-861F-36081A59C824}"/>
    <cellStyle name="Entrada 2 4 2 33 3" xfId="40949" xr:uid="{2995CD3E-2EAE-4056-857F-AE1415F14023}"/>
    <cellStyle name="Entrada 2 4 2 34" xfId="9501" xr:uid="{AD8A211B-6A86-450C-A310-BCBEE0526FAD}"/>
    <cellStyle name="Entrada 2 4 2 34 2" xfId="26756" xr:uid="{4CA479D1-97C7-4C40-8ADD-D20B56170FD5}"/>
    <cellStyle name="Entrada 2 4 2 34 3" xfId="43778" xr:uid="{12A1A5F3-0302-4DFB-943A-54D0FEB144C4}"/>
    <cellStyle name="Entrada 2 4 2 35" xfId="9798" xr:uid="{593953ED-16A3-4CC3-AED7-187C7EAAAAEB}"/>
    <cellStyle name="Entrada 2 4 2 35 2" xfId="27053" xr:uid="{078AF556-5560-479C-AE3E-F69E03933191}"/>
    <cellStyle name="Entrada 2 4 2 35 3" xfId="44075" xr:uid="{9A1361DE-3C52-4AE5-845C-4C827F0DEC1B}"/>
    <cellStyle name="Entrada 2 4 2 36" xfId="10097" xr:uid="{A7162C2E-B26A-496F-B6B4-F088F197D4BF}"/>
    <cellStyle name="Entrada 2 4 2 36 2" xfId="27352" xr:uid="{6E5D3040-4F45-4A2A-A823-CE9A6301A988}"/>
    <cellStyle name="Entrada 2 4 2 36 3" xfId="44374" xr:uid="{1447D8A4-C352-44EA-9F21-61B0CB094D5E}"/>
    <cellStyle name="Entrada 2 4 2 37" xfId="10458" xr:uid="{A9D5D904-9F4F-42A0-9D58-44DBB59B77E1}"/>
    <cellStyle name="Entrada 2 4 2 37 2" xfId="27713" xr:uid="{B7F6B3A1-9747-4A30-8CF2-D0EBFD1DBCA5}"/>
    <cellStyle name="Entrada 2 4 2 37 3" xfId="44735" xr:uid="{0A758039-2EC2-4860-B659-017469AAAC62}"/>
    <cellStyle name="Entrada 2 4 2 38" xfId="10680" xr:uid="{4540F3FC-040A-4974-BBF1-E3E00B3284FC}"/>
    <cellStyle name="Entrada 2 4 2 38 2" xfId="27935" xr:uid="{3B8B08CE-B3E3-4F60-9EE1-8F0355C6B6A8}"/>
    <cellStyle name="Entrada 2 4 2 38 3" xfId="44957" xr:uid="{B5E868B7-E732-4341-93AF-5CE423816AE9}"/>
    <cellStyle name="Entrada 2 4 2 39" xfId="11022" xr:uid="{E9B599ED-F056-406B-B15E-100827A79D44}"/>
    <cellStyle name="Entrada 2 4 2 39 2" xfId="28277" xr:uid="{078764B6-289F-41D4-AF13-E94D4ECC348D}"/>
    <cellStyle name="Entrada 2 4 2 39 3" xfId="45299" xr:uid="{CFE131D8-1628-4D9A-AB44-30A9FC005AE7}"/>
    <cellStyle name="Entrada 2 4 2 4" xfId="782" xr:uid="{8E968416-EFCA-4001-9F24-EF9F96B8F757}"/>
    <cellStyle name="Entrada 2 4 2 4 10" xfId="3744" xr:uid="{0A4E005E-3A06-4CFF-A540-0C52C71AB24E}"/>
    <cellStyle name="Entrada 2 4 2 4 10 2" xfId="20999" xr:uid="{26201981-693D-43F6-AFE9-AA8152F24435}"/>
    <cellStyle name="Entrada 2 4 2 4 10 3" xfId="38021" xr:uid="{5CB49C17-54A0-465C-B9D3-A1C49357C306}"/>
    <cellStyle name="Entrada 2 4 2 4 11" xfId="4051" xr:uid="{DF4C21F9-C0C3-4A33-AAA9-C4851F66D009}"/>
    <cellStyle name="Entrada 2 4 2 4 11 2" xfId="21306" xr:uid="{4B889B6D-CF26-47A4-B329-E6D936AEC074}"/>
    <cellStyle name="Entrada 2 4 2 4 11 3" xfId="38328" xr:uid="{D2653B8F-B3A0-4BEE-B4A3-1095EBC4D595}"/>
    <cellStyle name="Entrada 2 4 2 4 12" xfId="4352" xr:uid="{FD58D2C6-28B6-4921-8E2A-BA9110032571}"/>
    <cellStyle name="Entrada 2 4 2 4 12 2" xfId="21607" xr:uid="{4F69C4BD-6DF6-4D39-929E-05FD3866FFE8}"/>
    <cellStyle name="Entrada 2 4 2 4 12 3" xfId="38629" xr:uid="{0B270C23-8521-4F61-9C30-ADDF307E8551}"/>
    <cellStyle name="Entrada 2 4 2 4 13" xfId="4650" xr:uid="{F10E69F2-CF7A-49D7-9513-8F2AE07F2ADD}"/>
    <cellStyle name="Entrada 2 4 2 4 13 2" xfId="21905" xr:uid="{0EC1049E-DCA2-4A7F-A1FC-8980801C9801}"/>
    <cellStyle name="Entrada 2 4 2 4 13 3" xfId="38927" xr:uid="{BB2AA766-0E39-4F93-B1E3-D20921331415}"/>
    <cellStyle name="Entrada 2 4 2 4 14" xfId="4949" xr:uid="{5B56EE4A-7447-42DF-BA4B-DAD63B795F05}"/>
    <cellStyle name="Entrada 2 4 2 4 14 2" xfId="22204" xr:uid="{C740FF64-DB73-42D0-AAB6-10DEC26B37C4}"/>
    <cellStyle name="Entrada 2 4 2 4 14 3" xfId="39226" xr:uid="{D2457263-AD24-4C04-BA69-B69265D5839A}"/>
    <cellStyle name="Entrada 2 4 2 4 15" xfId="5231" xr:uid="{8C523288-DEC7-4C16-887E-3E28E2AAC496}"/>
    <cellStyle name="Entrada 2 4 2 4 15 2" xfId="22486" xr:uid="{4384FA17-9A8E-4CCB-ABEB-DD68BF8AB45E}"/>
    <cellStyle name="Entrada 2 4 2 4 15 3" xfId="39508" xr:uid="{59BE6FE0-4925-4F06-A5AE-8156E2CB69E3}"/>
    <cellStyle name="Entrada 2 4 2 4 16" xfId="5618" xr:uid="{1B18E289-1A24-4779-82DD-1C16E7DCA398}"/>
    <cellStyle name="Entrada 2 4 2 4 16 2" xfId="22873" xr:uid="{BFDA1167-3AFC-462C-A076-137C5EEFE9B1}"/>
    <cellStyle name="Entrada 2 4 2 4 16 3" xfId="39895" xr:uid="{272F2D6E-F860-46EF-9956-F264BC28303A}"/>
    <cellStyle name="Entrada 2 4 2 4 17" xfId="5722" xr:uid="{ABD43AB6-B394-4C25-AEBD-F99B79916D62}"/>
    <cellStyle name="Entrada 2 4 2 4 17 2" xfId="22977" xr:uid="{F87969F4-8D93-47DF-A4AE-A456FFDCC2AD}"/>
    <cellStyle name="Entrada 2 4 2 4 17 3" xfId="39999" xr:uid="{A548D122-41D4-4602-A845-ED506292C133}"/>
    <cellStyle name="Entrada 2 4 2 4 18" xfId="6249" xr:uid="{EC77B83B-209F-4F1C-916F-5CF71AE14E6C}"/>
    <cellStyle name="Entrada 2 4 2 4 18 2" xfId="23504" xr:uid="{0B2CA8CE-D6D3-480F-A65F-3DAA8B63FB08}"/>
    <cellStyle name="Entrada 2 4 2 4 18 3" xfId="40526" xr:uid="{79049E10-42B0-42CE-89FF-6129680AFCDF}"/>
    <cellStyle name="Entrada 2 4 2 4 19" xfId="6564" xr:uid="{4665D894-A9C9-48D1-A6CA-BBAA5FC159BA}"/>
    <cellStyle name="Entrada 2 4 2 4 19 2" xfId="23819" xr:uid="{41D99C99-48F9-4C2E-8478-03FC47085230}"/>
    <cellStyle name="Entrada 2 4 2 4 19 3" xfId="40841" xr:uid="{CBC1FB75-6B31-4CE6-AB85-8FFCA7705A59}"/>
    <cellStyle name="Entrada 2 4 2 4 2" xfId="1231" xr:uid="{94DB8DC8-86EA-4CD4-AF39-E98A9AC807A0}"/>
    <cellStyle name="Entrada 2 4 2 4 2 2" xfId="18486" xr:uid="{56B02F4C-1B89-431D-B7D6-360557BA073D}"/>
    <cellStyle name="Entrada 2 4 2 4 2 3" xfId="35508" xr:uid="{18DEAE53-C79B-4CEB-BC3D-FE1B72A1DC82}"/>
    <cellStyle name="Entrada 2 4 2 4 20" xfId="6879" xr:uid="{27F903CC-F27F-49B7-BF14-A0DAC3F4D388}"/>
    <cellStyle name="Entrada 2 4 2 4 20 2" xfId="24134" xr:uid="{72611AA4-9C45-4724-8A8D-79A5C98A4AB5}"/>
    <cellStyle name="Entrada 2 4 2 4 20 3" xfId="41156" xr:uid="{AC0C1F25-7356-4CA8-AC94-193BF72D8165}"/>
    <cellStyle name="Entrada 2 4 2 4 21" xfId="7190" xr:uid="{956F68DA-B72B-4FF5-925A-934C7FBFBB82}"/>
    <cellStyle name="Entrada 2 4 2 4 21 2" xfId="24445" xr:uid="{26E6D772-699A-4681-84F4-F5BE95873351}"/>
    <cellStyle name="Entrada 2 4 2 4 21 3" xfId="41467" xr:uid="{E673FFDE-A041-4986-BECD-A8E78C31FCC7}"/>
    <cellStyle name="Entrada 2 4 2 4 22" xfId="7500" xr:uid="{E07479B8-79DE-49FC-A0C8-158BE58FC4D5}"/>
    <cellStyle name="Entrada 2 4 2 4 22 2" xfId="24755" xr:uid="{C5FD8F9B-0E23-4F6C-85FA-D87A162D2F2F}"/>
    <cellStyle name="Entrada 2 4 2 4 22 3" xfId="41777" xr:uid="{F2920A31-238F-4EDE-BE72-F67463F979AD}"/>
    <cellStyle name="Entrada 2 4 2 4 23" xfId="7810" xr:uid="{7466B2E6-9A4E-422A-89C4-59F5BD809EC9}"/>
    <cellStyle name="Entrada 2 4 2 4 23 2" xfId="25065" xr:uid="{A22DEABF-33B6-4372-B862-6C6045EABE10}"/>
    <cellStyle name="Entrada 2 4 2 4 23 3" xfId="42087" xr:uid="{18FE1700-F327-45A3-800B-B0F8F7F691E5}"/>
    <cellStyle name="Entrada 2 4 2 4 24" xfId="8120" xr:uid="{E0C128CB-353E-4880-BB16-CA678C9C9751}"/>
    <cellStyle name="Entrada 2 4 2 4 24 2" xfId="25375" xr:uid="{686155CC-F51A-437F-BE26-ABF595F881CC}"/>
    <cellStyle name="Entrada 2 4 2 4 24 3" xfId="42397" xr:uid="{4107011A-2A5E-4E51-9094-99A487260D73}"/>
    <cellStyle name="Entrada 2 4 2 4 25" xfId="8433" xr:uid="{C1EF82E2-8ED0-4053-9432-34B050D46884}"/>
    <cellStyle name="Entrada 2 4 2 4 25 2" xfId="25688" xr:uid="{712392F4-50A3-4788-B0E1-C0F4E30267BE}"/>
    <cellStyle name="Entrada 2 4 2 4 25 3" xfId="42710" xr:uid="{BD077769-EC52-44F2-BCAF-8D1530148348}"/>
    <cellStyle name="Entrada 2 4 2 4 26" xfId="8741" xr:uid="{2F05F7AB-8E91-4243-882B-070CD60A7491}"/>
    <cellStyle name="Entrada 2 4 2 4 26 2" xfId="25996" xr:uid="{112C9DC6-16E8-4674-94AC-49EA6B53CB5F}"/>
    <cellStyle name="Entrada 2 4 2 4 26 3" xfId="43018" xr:uid="{0DA770A6-AB29-45E5-AAF9-9CE29C842088}"/>
    <cellStyle name="Entrada 2 4 2 4 27" xfId="9051" xr:uid="{AD86E9A5-8728-46B7-9B17-E033674CA1A3}"/>
    <cellStyle name="Entrada 2 4 2 4 27 2" xfId="26306" xr:uid="{E8107253-A65A-4E9A-BF00-383252D4B409}"/>
    <cellStyle name="Entrada 2 4 2 4 27 3" xfId="43328" xr:uid="{D1CFF5B5-C973-4A48-9E4E-2591F9AAE312}"/>
    <cellStyle name="Entrada 2 4 2 4 28" xfId="8875" xr:uid="{60999236-1024-4FF2-95FC-9A6FFEBB079B}"/>
    <cellStyle name="Entrada 2 4 2 4 28 2" xfId="26130" xr:uid="{6493132F-0B68-4C73-B2BE-71096DEBF641}"/>
    <cellStyle name="Entrada 2 4 2 4 28 3" xfId="43152" xr:uid="{D7E1F4EE-FCDC-4B17-BB94-3E47194175F6}"/>
    <cellStyle name="Entrada 2 4 2 4 29" xfId="9673" xr:uid="{B19E94F2-73D6-4B69-9F9F-A0BC7C268DB6}"/>
    <cellStyle name="Entrada 2 4 2 4 29 2" xfId="26928" xr:uid="{22976A93-B6BD-4B7E-A1D8-2C855EC97C3D}"/>
    <cellStyle name="Entrada 2 4 2 4 29 3" xfId="43950" xr:uid="{35FC1D19-7DCC-48B9-B059-19B3F82C7FC2}"/>
    <cellStyle name="Entrada 2 4 2 4 3" xfId="1522" xr:uid="{263168C6-34F4-4554-9972-86FC09D9A59F}"/>
    <cellStyle name="Entrada 2 4 2 4 3 2" xfId="18777" xr:uid="{6AE7BB26-73B6-45DC-BCB2-D5AD4C586DB6}"/>
    <cellStyle name="Entrada 2 4 2 4 3 3" xfId="35799" xr:uid="{85CAB370-4A23-498C-AC4B-63D8DF738CB1}"/>
    <cellStyle name="Entrada 2 4 2 4 30" xfId="9968" xr:uid="{27EFD932-90D5-45F0-B371-0D10546BFC45}"/>
    <cellStyle name="Entrada 2 4 2 4 30 2" xfId="27223" xr:uid="{C386619F-FEAB-4C6C-A019-2805B6FF6E0D}"/>
    <cellStyle name="Entrada 2 4 2 4 30 3" xfId="44245" xr:uid="{FAFFE586-5095-44C8-B462-48C99BC0261C}"/>
    <cellStyle name="Entrada 2 4 2 4 31" xfId="10268" xr:uid="{9A5DA104-8562-4EAC-ABE2-EEB1A46470B3}"/>
    <cellStyle name="Entrada 2 4 2 4 31 2" xfId="27523" xr:uid="{E292F52D-A2D7-4C4E-9BB9-79901F4BD35D}"/>
    <cellStyle name="Entrada 2 4 2 4 31 3" xfId="44545" xr:uid="{22D1AE9A-08D1-4C99-B82A-EE3535ACB9CD}"/>
    <cellStyle name="Entrada 2 4 2 4 32" xfId="10556" xr:uid="{F98A34FC-5534-44E7-B0C2-92860C7C847A}"/>
    <cellStyle name="Entrada 2 4 2 4 32 2" xfId="27811" xr:uid="{F2F23AF9-B85E-457D-97D8-8C7C2F8768F7}"/>
    <cellStyle name="Entrada 2 4 2 4 32 3" xfId="44833" xr:uid="{2F8C7918-ED99-4AC6-8D52-C118D9DFC5EE}"/>
    <cellStyle name="Entrada 2 4 2 4 33" xfId="10846" xr:uid="{91574535-CDC1-43A6-8167-E8929E84D83B}"/>
    <cellStyle name="Entrada 2 4 2 4 33 2" xfId="28101" xr:uid="{B441FA69-3502-45FF-B04B-3DAABD708B2F}"/>
    <cellStyle name="Entrada 2 4 2 4 33 3" xfId="45123" xr:uid="{9EA038F4-167D-491A-81E8-1E4632869BE2}"/>
    <cellStyle name="Entrada 2 4 2 4 34" xfId="11120" xr:uid="{AAD2DCCF-4341-4588-962A-C6800C7866ED}"/>
    <cellStyle name="Entrada 2 4 2 4 34 2" xfId="28375" xr:uid="{CBB95542-C5D3-4309-B7F6-A859D16199FF}"/>
    <cellStyle name="Entrada 2 4 2 4 34 3" xfId="45397" xr:uid="{CDEA23A4-10E6-40CF-A6BD-50E93DC12C53}"/>
    <cellStyle name="Entrada 2 4 2 4 35" xfId="11377" xr:uid="{64B2F3E0-D9D2-4D3F-83BF-E86A4716CCE3}"/>
    <cellStyle name="Entrada 2 4 2 4 35 2" xfId="28632" xr:uid="{9E4DD6D8-AC78-4CBE-8782-E23322AEF568}"/>
    <cellStyle name="Entrada 2 4 2 4 35 3" xfId="45654" xr:uid="{72815A37-1942-47ED-B640-13EE774D4852}"/>
    <cellStyle name="Entrada 2 4 2 4 36" xfId="11614" xr:uid="{32205E08-2C9A-41FA-857D-90E0264F7E81}"/>
    <cellStyle name="Entrada 2 4 2 4 36 2" xfId="28869" xr:uid="{3DB1778C-528B-4CD3-9CAA-E50E36C06522}"/>
    <cellStyle name="Entrada 2 4 2 4 36 3" xfId="45891" xr:uid="{A71FA7BD-ED92-45E6-B356-A52FD829E3BC}"/>
    <cellStyle name="Entrada 2 4 2 4 37" xfId="12177" xr:uid="{66800843-3413-4BD0-90D0-A701EC033D52}"/>
    <cellStyle name="Entrada 2 4 2 4 37 2" xfId="29432" xr:uid="{843FCCE1-81F7-4E2F-9509-D1E8EE3CD056}"/>
    <cellStyle name="Entrada 2 4 2 4 37 3" xfId="46302" xr:uid="{4700D7A3-8F70-4758-83F4-D6ED36838AFE}"/>
    <cellStyle name="Entrada 2 4 2 4 38" xfId="12644" xr:uid="{7882689A-7E99-46B2-B33E-31147548B1A8}"/>
    <cellStyle name="Entrada 2 4 2 4 38 2" xfId="29899" xr:uid="{86928126-5B26-490B-83D1-6B50109CE371}"/>
    <cellStyle name="Entrada 2 4 2 4 38 3" xfId="46769" xr:uid="{B4015F23-E03C-4E1A-9D4B-9D4C4411AC8F}"/>
    <cellStyle name="Entrada 2 4 2 4 39" xfId="12954" xr:uid="{FA40D741-4EAA-463D-A8DC-D6DE345D6470}"/>
    <cellStyle name="Entrada 2 4 2 4 39 2" xfId="30209" xr:uid="{52CB9411-07EC-40DE-A078-7C9FDA47BAD6}"/>
    <cellStyle name="Entrada 2 4 2 4 39 3" xfId="47079" xr:uid="{A5D005D3-6265-4093-B2FA-D341FAA834E5}"/>
    <cellStyle name="Entrada 2 4 2 4 4" xfId="1888" xr:uid="{D760FD55-AA78-4C50-B226-93D0DDB13850}"/>
    <cellStyle name="Entrada 2 4 2 4 4 2" xfId="19143" xr:uid="{CF01C8D1-81D4-45B5-8507-16DCAEDC6BD9}"/>
    <cellStyle name="Entrada 2 4 2 4 4 3" xfId="36165" xr:uid="{23481977-A613-4328-9B28-64276D2D3462}"/>
    <cellStyle name="Entrada 2 4 2 4 40" xfId="13226" xr:uid="{5123231B-3579-4E44-B3BF-757EE01DABB2}"/>
    <cellStyle name="Entrada 2 4 2 4 40 2" xfId="30481" xr:uid="{4CFE700C-B834-4C43-9A11-643B2D8CC3F0}"/>
    <cellStyle name="Entrada 2 4 2 4 40 3" xfId="47351" xr:uid="{84688087-8A11-431E-8FC7-FA8F32C767AD}"/>
    <cellStyle name="Entrada 2 4 2 4 41" xfId="13482" xr:uid="{75B785BF-FC7B-45AA-9A8C-4F6F093C6367}"/>
    <cellStyle name="Entrada 2 4 2 4 41 2" xfId="30737" xr:uid="{9714C944-43E1-48A6-83C5-B585C4FE8BA2}"/>
    <cellStyle name="Entrada 2 4 2 4 41 3" xfId="47607" xr:uid="{5BE4CE45-C2FD-4087-8E53-AEB0124DAF30}"/>
    <cellStyle name="Entrada 2 4 2 4 42" xfId="13894" xr:uid="{881E2D79-FB4B-410A-90E0-161264E994D8}"/>
    <cellStyle name="Entrada 2 4 2 4 42 2" xfId="31149" xr:uid="{68F352C4-0D25-4D5D-885C-8F971C88D618}"/>
    <cellStyle name="Entrada 2 4 2 4 42 3" xfId="48019" xr:uid="{F4DC3257-B8EC-4F0B-BCF4-050994AA29E2}"/>
    <cellStyle name="Entrada 2 4 2 4 43" xfId="14204" xr:uid="{68EE01AF-5F12-4761-B5C3-9A6E7303678A}"/>
    <cellStyle name="Entrada 2 4 2 4 43 2" xfId="31459" xr:uid="{3BC10D3E-B93C-48E0-A566-CF8027B6D8B3}"/>
    <cellStyle name="Entrada 2 4 2 4 43 3" xfId="48329" xr:uid="{F5E5D1E5-F22E-497E-96A6-CFA6C9DC8709}"/>
    <cellStyle name="Entrada 2 4 2 4 44" xfId="14415" xr:uid="{22C7D607-AF7C-4744-B2E9-1A71C6F14844}"/>
    <cellStyle name="Entrada 2 4 2 4 44 2" xfId="31670" xr:uid="{1F9497FB-C05C-4EB4-ADF4-71E695894D22}"/>
    <cellStyle name="Entrada 2 4 2 4 44 3" xfId="48540" xr:uid="{3FD4129A-C4A3-42B7-BF63-401C3B9440AC}"/>
    <cellStyle name="Entrada 2 4 2 4 45" xfId="14832" xr:uid="{2723229A-6BE4-4C89-A436-891FC2D1E6C9}"/>
    <cellStyle name="Entrada 2 4 2 4 45 2" xfId="32087" xr:uid="{CB88F4E8-1565-47A5-8CB1-2806E9CD818C}"/>
    <cellStyle name="Entrada 2 4 2 4 45 3" xfId="48957" xr:uid="{05AF71DA-9FDC-458B-B029-470C281C7B11}"/>
    <cellStyle name="Entrada 2 4 2 4 46" xfId="15094" xr:uid="{00A16AE3-D0D1-4C70-9799-45FA068B9BCE}"/>
    <cellStyle name="Entrada 2 4 2 4 46 2" xfId="32349" xr:uid="{2BCDD66C-D8BF-468F-9B1B-2719760D5125}"/>
    <cellStyle name="Entrada 2 4 2 4 46 3" xfId="49219" xr:uid="{2C2214D6-ABBB-49F4-B3BE-3334E2C6783C}"/>
    <cellStyle name="Entrada 2 4 2 4 47" xfId="15403" xr:uid="{3A133811-4832-4094-BC98-29F8413DBA98}"/>
    <cellStyle name="Entrada 2 4 2 4 47 2" xfId="32658" xr:uid="{6F1DA55A-D657-4D49-BDD5-00F9C6646C9A}"/>
    <cellStyle name="Entrada 2 4 2 4 47 3" xfId="49528" xr:uid="{8611A8A0-F45D-46E2-9A5B-841F906F0FC6}"/>
    <cellStyle name="Entrada 2 4 2 4 48" xfId="15708" xr:uid="{95E31554-781B-4DD2-942A-76789F1D4AAF}"/>
    <cellStyle name="Entrada 2 4 2 4 48 2" xfId="32963" xr:uid="{6B0FFE39-3E16-41BA-AC5D-E872878F5A0C}"/>
    <cellStyle name="Entrada 2 4 2 4 48 3" xfId="49833" xr:uid="{1A2DC316-6E16-48AD-8945-04F5EEE4895B}"/>
    <cellStyle name="Entrada 2 4 2 4 49" xfId="16004" xr:uid="{2C5AE5C7-A395-4506-B802-3CE289DAF7D8}"/>
    <cellStyle name="Entrada 2 4 2 4 49 2" xfId="33259" xr:uid="{3E4682F2-E68C-4E87-8506-C1F61567B1CC}"/>
    <cellStyle name="Entrada 2 4 2 4 49 3" xfId="50129" xr:uid="{7AED9C53-35C7-476A-9023-A9B161F33720}"/>
    <cellStyle name="Entrada 2 4 2 4 5" xfId="2201" xr:uid="{A597745D-36C0-4B56-A498-0DD4D0B373FD}"/>
    <cellStyle name="Entrada 2 4 2 4 5 2" xfId="19456" xr:uid="{443F83A5-1D80-4057-8C6B-F8952E32CC4F}"/>
    <cellStyle name="Entrada 2 4 2 4 5 3" xfId="36478" xr:uid="{F5DC0D36-9BA4-4691-9C4A-8A6355ED3982}"/>
    <cellStyle name="Entrada 2 4 2 4 50" xfId="16296" xr:uid="{AF7DC25C-F822-4F8F-B6E2-E027AE625887}"/>
    <cellStyle name="Entrada 2 4 2 4 50 2" xfId="33551" xr:uid="{DA3C6733-CAE1-41B0-85FE-960CE600C4BE}"/>
    <cellStyle name="Entrada 2 4 2 4 50 3" xfId="50421" xr:uid="{02A71081-D29D-4A55-A121-A6091E315DA9}"/>
    <cellStyle name="Entrada 2 4 2 4 51" xfId="16574" xr:uid="{3677C721-9EFB-4654-900C-2925DCBC75F2}"/>
    <cellStyle name="Entrada 2 4 2 4 51 2" xfId="33829" xr:uid="{E0ACD318-ABC4-4292-9423-9BE300CEDAD7}"/>
    <cellStyle name="Entrada 2 4 2 4 51 3" xfId="50699" xr:uid="{0AAA0BC3-5BB9-4D45-82FF-089D7CDF552D}"/>
    <cellStyle name="Entrada 2 4 2 4 52" xfId="16842" xr:uid="{9F7BA0EF-5D92-4B1D-BF46-C9D9A9128F0C}"/>
    <cellStyle name="Entrada 2 4 2 4 52 2" xfId="34097" xr:uid="{75B462E9-7059-4212-B680-90634AB2DBE4}"/>
    <cellStyle name="Entrada 2 4 2 4 52 3" xfId="50967" xr:uid="{98743B1F-CAFB-444B-8472-2CBB8EB5B56A}"/>
    <cellStyle name="Entrada 2 4 2 4 53" xfId="17094" xr:uid="{6832B198-17F2-4446-92F6-796DFE48B9D1}"/>
    <cellStyle name="Entrada 2 4 2 4 53 2" xfId="34349" xr:uid="{D05F83CD-EDD4-41E5-AB0F-FB9C60521AEA}"/>
    <cellStyle name="Entrada 2 4 2 4 53 3" xfId="51219" xr:uid="{56EA3947-0E2F-4A65-87A0-1D94691E7BB6}"/>
    <cellStyle name="Entrada 2 4 2 4 54" xfId="17331" xr:uid="{28B954F3-03E2-4CB9-8FED-E087C474BD54}"/>
    <cellStyle name="Entrada 2 4 2 4 54 2" xfId="34586" xr:uid="{463233DF-019B-4955-A403-5AF6DC2DE072}"/>
    <cellStyle name="Entrada 2 4 2 4 54 3" xfId="51456" xr:uid="{3A6DD984-5585-4475-ABAB-0D0355672CC7}"/>
    <cellStyle name="Entrada 2 4 2 4 55" xfId="18037" xr:uid="{2EFFDBAF-C58D-4D13-AA0D-4B0C4A6D60EB}"/>
    <cellStyle name="Entrada 2 4 2 4 56" xfId="35059" xr:uid="{32D7066C-CCA1-4033-823D-C69CD8BA6ACB}"/>
    <cellStyle name="Entrada 2 4 2 4 6" xfId="2511" xr:uid="{A1D9164D-A495-4F23-9FBF-90EAB31EDA8E}"/>
    <cellStyle name="Entrada 2 4 2 4 6 2" xfId="19766" xr:uid="{1FEB84AC-68E8-4653-9E18-B5AA7818A665}"/>
    <cellStyle name="Entrada 2 4 2 4 6 3" xfId="36788" xr:uid="{F471B25A-FAD4-4460-AD68-2D154FDBA8F8}"/>
    <cellStyle name="Entrada 2 4 2 4 7" xfId="2820" xr:uid="{98758AEE-2464-4B52-B724-587A4BDE8365}"/>
    <cellStyle name="Entrada 2 4 2 4 7 2" xfId="20075" xr:uid="{EF4F8690-75EC-4380-A7A4-E920D38DB32D}"/>
    <cellStyle name="Entrada 2 4 2 4 7 3" xfId="37097" xr:uid="{5D797B49-5EBA-4D6F-BB10-FD614B8494D4}"/>
    <cellStyle name="Entrada 2 4 2 4 8" xfId="3126" xr:uid="{31C80546-3446-402B-B30A-874851FE0E04}"/>
    <cellStyle name="Entrada 2 4 2 4 8 2" xfId="20381" xr:uid="{34C8F5D1-0134-4156-B1EB-61CBD430EAD9}"/>
    <cellStyle name="Entrada 2 4 2 4 8 3" xfId="37403" xr:uid="{A520E5E3-AC11-40B1-B5A7-EFE0222ACD87}"/>
    <cellStyle name="Entrada 2 4 2 4 9" xfId="3436" xr:uid="{F1CDAB76-A8E8-4ACD-9B0B-5380DEB43485}"/>
    <cellStyle name="Entrada 2 4 2 4 9 2" xfId="20691" xr:uid="{3CFC11BD-6376-49D1-9384-51ED74D24E9A}"/>
    <cellStyle name="Entrada 2 4 2 4 9 3" xfId="37713" xr:uid="{EC3945BA-9ED1-443D-BFBF-A7C171F499BA}"/>
    <cellStyle name="Entrada 2 4 2 40" xfId="11279" xr:uid="{D7616FD8-77A3-42FD-B158-98EE7F0831FE}"/>
    <cellStyle name="Entrada 2 4 2 40 2" xfId="28534" xr:uid="{58DDAFED-BF13-41F1-9108-1952BF47E8AF}"/>
    <cellStyle name="Entrada 2 4 2 40 3" xfId="45556" xr:uid="{0A5CAF0B-575C-4EFA-BB54-B5ACB1A2AAC2}"/>
    <cellStyle name="Entrada 2 4 2 41" xfId="11850" xr:uid="{04927BFA-0F72-48A4-BCD7-10B56177A318}"/>
    <cellStyle name="Entrada 2 4 2 41 2" xfId="29105" xr:uid="{D5BEED88-9AA6-46C8-B921-E308FC8FA9F6}"/>
    <cellStyle name="Entrada 2 4 2 41 3" xfId="46067" xr:uid="{C8CB1327-B0F8-455C-A29E-BFE84BBE1973}"/>
    <cellStyle name="Entrada 2 4 2 42" xfId="12317" xr:uid="{89D00B42-2E6F-400B-8836-7913D40CA0E3}"/>
    <cellStyle name="Entrada 2 4 2 42 2" xfId="29572" xr:uid="{ECE1BDFA-20C2-402B-A816-035B90B3FC08}"/>
    <cellStyle name="Entrada 2 4 2 42 3" xfId="46442" xr:uid="{82E05838-FE06-4B0A-9622-034477947F54}"/>
    <cellStyle name="Entrada 2 4 2 43" xfId="12470" xr:uid="{C8325172-4090-485E-A285-1B0569F270FC}"/>
    <cellStyle name="Entrada 2 4 2 43 2" xfId="29725" xr:uid="{93CDCE9A-2031-4F84-B777-DF2651460C4C}"/>
    <cellStyle name="Entrada 2 4 2 43 3" xfId="46595" xr:uid="{55595766-3FD9-4DE4-94B3-ED4E7862050A}"/>
    <cellStyle name="Entrada 2 4 2 44" xfId="13222" xr:uid="{9BF2969F-85AD-40EA-94DB-2D3CFD03052B}"/>
    <cellStyle name="Entrada 2 4 2 44 2" xfId="30477" xr:uid="{8459C599-83C9-4A96-9A6A-7F02BAB6D221}"/>
    <cellStyle name="Entrada 2 4 2 44 3" xfId="47347" xr:uid="{89DFBD6F-631A-4527-A01E-1C527DE6EA8D}"/>
    <cellStyle name="Entrada 2 4 2 45" xfId="13435" xr:uid="{EB9E91ED-5B22-481E-B6E2-5B3DADA8380D}"/>
    <cellStyle name="Entrada 2 4 2 45 2" xfId="30690" xr:uid="{A9EFD95B-48FC-4628-BCCD-E33CF82350EF}"/>
    <cellStyle name="Entrada 2 4 2 45 3" xfId="47560" xr:uid="{AC6A2B9D-FD25-4A3E-A17A-86F6BAF85639}"/>
    <cellStyle name="Entrada 2 4 2 46" xfId="13038" xr:uid="{E97A8798-DDDF-4A3A-ABFA-0221D51A9894}"/>
    <cellStyle name="Entrada 2 4 2 46 2" xfId="30293" xr:uid="{F5798AB3-A5A3-4DFA-831C-D4643806228C}"/>
    <cellStyle name="Entrada 2 4 2 46 3" xfId="47163" xr:uid="{D2E44A1F-9AA3-49C7-A63B-F0D483CEACB7}"/>
    <cellStyle name="Entrada 2 4 2 47" xfId="13720" xr:uid="{A5C6AD0D-56AB-4641-8B1C-08EA88EB0D6F}"/>
    <cellStyle name="Entrada 2 4 2 47 2" xfId="30975" xr:uid="{60FF52DF-FDDB-4C61-AD19-D76E10D934A9}"/>
    <cellStyle name="Entrada 2 4 2 47 3" xfId="47845" xr:uid="{EA551606-D5A3-4C46-83BB-CA93DAE61D1F}"/>
    <cellStyle name="Entrada 2 4 2 48" xfId="14368" xr:uid="{93C60846-4F65-4A1E-8533-CD1E755CA71C}"/>
    <cellStyle name="Entrada 2 4 2 48 2" xfId="31623" xr:uid="{8483B261-2B47-42E6-A50A-157A4A50FFAB}"/>
    <cellStyle name="Entrada 2 4 2 48 3" xfId="48493" xr:uid="{D9928742-5878-45A2-A4E8-60E47109E8C5}"/>
    <cellStyle name="Entrada 2 4 2 49" xfId="14478" xr:uid="{4CF27446-4A81-4602-BC86-89A528E98FBF}"/>
    <cellStyle name="Entrada 2 4 2 49 2" xfId="31733" xr:uid="{C8369AD9-B578-48C0-B871-8700B311B6CD}"/>
    <cellStyle name="Entrada 2 4 2 49 3" xfId="48603" xr:uid="{53146E5E-6296-47C3-917D-058AF1AEF6E0}"/>
    <cellStyle name="Entrada 2 4 2 5" xfId="455" xr:uid="{DDF23D09-E2F1-4B59-B043-8441AC1464C1}"/>
    <cellStyle name="Entrada 2 4 2 5 2" xfId="17710" xr:uid="{7E1C6317-02C9-4BDA-A648-91118E628CE3}"/>
    <cellStyle name="Entrada 2 4 2 5 3" xfId="34824" xr:uid="{034F30D1-22FF-403C-BCA5-2A1269035D12}"/>
    <cellStyle name="Entrada 2 4 2 50" xfId="14573" xr:uid="{14ECAB78-26DF-411B-9909-C66F435C64B9}"/>
    <cellStyle name="Entrada 2 4 2 50 2" xfId="31828" xr:uid="{C9A78696-4B64-4777-B515-512B67567383}"/>
    <cellStyle name="Entrada 2 4 2 50 3" xfId="48698" xr:uid="{EC18667D-5BC6-4B29-8615-7C6B738919C2}"/>
    <cellStyle name="Entrada 2 4 2 51" xfId="14996" xr:uid="{BD9743A3-7BD1-42B9-A6AF-22E2D2CD4BED}"/>
    <cellStyle name="Entrada 2 4 2 51 2" xfId="32251" xr:uid="{4320BEF1-74AB-4E44-AE49-E3BA788D7841}"/>
    <cellStyle name="Entrada 2 4 2 51 3" xfId="49121" xr:uid="{1F446BD8-1220-414E-8DF6-682165EAC7E2}"/>
    <cellStyle name="Entrada 2 4 2 52" xfId="12209" xr:uid="{810EE5D0-E1E0-4D76-83DC-2C9A72BE21D4}"/>
    <cellStyle name="Entrada 2 4 2 52 2" xfId="29464" xr:uid="{7771CBC8-BE03-45A7-9EB2-DA796CAF09BC}"/>
    <cellStyle name="Entrada 2 4 2 52 3" xfId="46334" xr:uid="{335DF346-B2D0-48C2-AAE6-FB53E43144E5}"/>
    <cellStyle name="Entrada 2 4 2 53" xfId="15538" xr:uid="{83B25D4B-056C-4504-898C-C5CBC5F388D5}"/>
    <cellStyle name="Entrada 2 4 2 53 2" xfId="32793" xr:uid="{1FF74FA4-4649-48B3-97E9-04D0A9CF4C32}"/>
    <cellStyle name="Entrada 2 4 2 53 3" xfId="49663" xr:uid="{F35257D6-4E72-425B-AA81-359628FDBED7}"/>
    <cellStyle name="Entrada 2 4 2 54" xfId="15835" xr:uid="{3C023B26-C0F1-4EA7-9281-439C93691BCD}"/>
    <cellStyle name="Entrada 2 4 2 54 2" xfId="33090" xr:uid="{E7936F21-0268-49EB-A62C-B37B8F6A279C}"/>
    <cellStyle name="Entrada 2 4 2 54 3" xfId="49960" xr:uid="{89ED345E-C0F8-488C-82E3-BA12B81AE2E5}"/>
    <cellStyle name="Entrada 2 4 2 55" xfId="16130" xr:uid="{0AAC1B56-E6AD-432F-AD1C-D7948D96A08E}"/>
    <cellStyle name="Entrada 2 4 2 55 2" xfId="33385" xr:uid="{1AB77438-ADDA-4171-899A-1E56462F9CBB}"/>
    <cellStyle name="Entrada 2 4 2 55 3" xfId="50255" xr:uid="{F25CE101-06D6-41AC-833F-55FE3AE1A60F}"/>
    <cellStyle name="Entrada 2 4 2 56" xfId="16414" xr:uid="{592C05E9-CBF1-4210-A346-BA2281786B32}"/>
    <cellStyle name="Entrada 2 4 2 56 2" xfId="33669" xr:uid="{8D93B635-8ECF-45C8-9BA1-6CEC928B75A0}"/>
    <cellStyle name="Entrada 2 4 2 56 3" xfId="50539" xr:uid="{51B132FA-322C-42AC-83F4-6414A6F9F5FD}"/>
    <cellStyle name="Entrada 2 4 2 57" xfId="16686" xr:uid="{60F7165B-6F7C-4EEC-930E-D4C48D419234}"/>
    <cellStyle name="Entrada 2 4 2 57 2" xfId="33941" xr:uid="{7BE02A78-98CF-4A9C-8916-1F9C593ADF20}"/>
    <cellStyle name="Entrada 2 4 2 57 3" xfId="50811" xr:uid="{514DE827-FC45-400D-929A-52684E26161F}"/>
    <cellStyle name="Entrada 2 4 2 58" xfId="16996" xr:uid="{62E9281A-875F-4F7D-B146-8919FC9A2FA5}"/>
    <cellStyle name="Entrada 2 4 2 58 2" xfId="34251" xr:uid="{0E6FAD80-D291-429D-AD19-046420BF9758}"/>
    <cellStyle name="Entrada 2 4 2 58 3" xfId="51121" xr:uid="{0CDD6BCE-6989-4FF5-BFC4-F6EC32708D2B}"/>
    <cellStyle name="Entrada 2 4 2 59" xfId="17472" xr:uid="{BA1397F5-4F81-4F27-9823-00FE7A067C0C}"/>
    <cellStyle name="Entrada 2 4 2 6" xfId="915" xr:uid="{A61E34A1-4B43-4BBF-AD6C-8EEE8692CF6A}"/>
    <cellStyle name="Entrada 2 4 2 6 2" xfId="18170" xr:uid="{A0118A13-5A11-43C7-8E1B-0F4C587F4ADA}"/>
    <cellStyle name="Entrada 2 4 2 6 3" xfId="35192" xr:uid="{E34C7952-CCC9-4610-AA7A-5EDEAE53D9DF}"/>
    <cellStyle name="Entrada 2 4 2 60" xfId="34662" xr:uid="{825337C9-5B7E-4802-8486-85254A4E7D33}"/>
    <cellStyle name="Entrada 2 4 2 7" xfId="1133" xr:uid="{2C5EA740-68BB-495E-AED2-1C4D727B9D35}"/>
    <cellStyle name="Entrada 2 4 2 7 2" xfId="18388" xr:uid="{46D389D4-21DC-44C6-A7A8-17602849EC57}"/>
    <cellStyle name="Entrada 2 4 2 7 3" xfId="35410" xr:uid="{1773C492-8180-4E67-85B5-60D36B7B21CE}"/>
    <cellStyle name="Entrada 2 4 2 8" xfId="1561" xr:uid="{30521B4D-891C-4329-A97C-7BB319A1FEB2}"/>
    <cellStyle name="Entrada 2 4 2 8 2" xfId="18816" xr:uid="{BFA53D86-F226-4CF5-9694-BD5A9BF4AD28}"/>
    <cellStyle name="Entrada 2 4 2 8 3" xfId="35838" xr:uid="{C2ECF8BE-B196-4980-926D-3C68C9ED3B26}"/>
    <cellStyle name="Entrada 2 4 2 9" xfId="1790" xr:uid="{39871EDA-19A5-4BD5-8B6C-5BF4DE6BEEEA}"/>
    <cellStyle name="Entrada 2 4 2 9 2" xfId="19045" xr:uid="{57D0F6B3-C834-42E3-BA4C-31B45F7FC9D3}"/>
    <cellStyle name="Entrada 2 4 2 9 3" xfId="36067" xr:uid="{DCC5625E-F48E-4938-855C-0EC87659AFB2}"/>
    <cellStyle name="Entrada 2 4 20" xfId="3812" xr:uid="{7183D04E-5615-46A2-ABD0-3512D74736A9}"/>
    <cellStyle name="Entrada 2 4 20 2" xfId="21067" xr:uid="{9B27C3F7-A333-471D-AB64-6DD8EA262CA9}"/>
    <cellStyle name="Entrada 2 4 20 3" xfId="38089" xr:uid="{F44858E1-553D-4369-AA66-F5326F502920}"/>
    <cellStyle name="Entrada 2 4 21" xfId="3854" xr:uid="{1685F4A2-22EF-497C-81BF-C13B510F1DFB}"/>
    <cellStyle name="Entrada 2 4 21 2" xfId="21109" xr:uid="{F31F7EC5-A7F6-4D32-9311-9B9B4173CA28}"/>
    <cellStyle name="Entrada 2 4 21 3" xfId="38131" xr:uid="{8ADCC87B-3208-4C9C-B85A-1981D36481D3}"/>
    <cellStyle name="Entrada 2 4 22" xfId="5656" xr:uid="{FEDA1235-C6DB-4B17-A660-8F5083E20800}"/>
    <cellStyle name="Entrada 2 4 22 2" xfId="22911" xr:uid="{CDAB5B6B-E604-4B7D-81D9-9A8ABD864583}"/>
    <cellStyle name="Entrada 2 4 22 3" xfId="39933" xr:uid="{8C0CEBE0-0452-498E-B911-E45231734CDE}"/>
    <cellStyle name="Entrada 2 4 23" xfId="5861" xr:uid="{502D4EA7-8038-4B52-9FB2-CB2462036B25}"/>
    <cellStyle name="Entrada 2 4 23 2" xfId="23116" xr:uid="{95E6B5F0-96FE-48C8-A80F-6987B1AFC4BB}"/>
    <cellStyle name="Entrada 2 4 23 3" xfId="40138" xr:uid="{ACC5A8DE-532E-4735-B887-2871ADFAFE28}"/>
    <cellStyle name="Entrada 2 4 24" xfId="5888" xr:uid="{C8F31D1D-B4FC-4BFC-9A9E-0C5682C44A32}"/>
    <cellStyle name="Entrada 2 4 24 2" xfId="23143" xr:uid="{92F89166-C0BA-42A6-897B-4ADB85A002BC}"/>
    <cellStyle name="Entrada 2 4 24 3" xfId="40165" xr:uid="{2C2F0ED7-4032-49EE-9AF0-6B8883BE6104}"/>
    <cellStyle name="Entrada 2 4 25" xfId="5677" xr:uid="{A8839D05-FE3C-4E7D-918D-DBA5C2BE5FE9}"/>
    <cellStyle name="Entrada 2 4 25 2" xfId="22932" xr:uid="{349EFBB3-A5B9-4B53-B9F1-7D9F0678E4E6}"/>
    <cellStyle name="Entrada 2 4 25 3" xfId="39954" xr:uid="{D1620BE9-A5EB-4322-8185-6C15BFB39A9C}"/>
    <cellStyle name="Entrada 2 4 26" xfId="5831" xr:uid="{0BBC28B5-7436-4E08-8AA7-BE7979EBD08F}"/>
    <cellStyle name="Entrada 2 4 26 2" xfId="23086" xr:uid="{CFCEF979-7AFF-410A-BE79-8664F1283754}"/>
    <cellStyle name="Entrada 2 4 26 3" xfId="40108" xr:uid="{4803E6C6-E030-4D06-B3EF-CF390E354DE6}"/>
    <cellStyle name="Entrada 2 4 27" xfId="6076" xr:uid="{009CADBC-7388-46D8-9CE0-29D735CF5844}"/>
    <cellStyle name="Entrada 2 4 27 2" xfId="23331" xr:uid="{A1DBDD1B-0428-427D-AD93-8B412253BD3A}"/>
    <cellStyle name="Entrada 2 4 27 3" xfId="40353" xr:uid="{4F9C2E69-4E84-4201-ADEB-E1504976B755}"/>
    <cellStyle name="Entrada 2 4 28" xfId="6414" xr:uid="{E85F36CF-56B0-4267-BD67-FA9DE6685A3B}"/>
    <cellStyle name="Entrada 2 4 28 2" xfId="23669" xr:uid="{A5098638-8459-4CEE-A1DC-CD7DA475C952}"/>
    <cellStyle name="Entrada 2 4 28 3" xfId="40691" xr:uid="{A4F42E2A-4837-475F-BE1E-5786E5FBD5AA}"/>
    <cellStyle name="Entrada 2 4 29" xfId="4187" xr:uid="{86990680-B091-4958-80C7-1F578C496A84}"/>
    <cellStyle name="Entrada 2 4 29 2" xfId="21442" xr:uid="{1713776D-57C1-4BD1-B68B-DC31D2D4B89C}"/>
    <cellStyle name="Entrada 2 4 29 3" xfId="38464" xr:uid="{BEB57648-D6A2-4E55-8CC1-252D022391B8}"/>
    <cellStyle name="Entrada 2 4 3" xfId="565" xr:uid="{5083C055-04A9-4130-B421-7C3A72B2A627}"/>
    <cellStyle name="Entrada 2 4 3 10" xfId="3529" xr:uid="{95DF5721-6DC6-4B98-AED2-892D8AB93CEA}"/>
    <cellStyle name="Entrada 2 4 3 10 2" xfId="20784" xr:uid="{CCAC2501-E0C1-4B60-821D-4DB1127A445E}"/>
    <cellStyle name="Entrada 2 4 3 10 3" xfId="37806" xr:uid="{137F5F18-A29E-4304-BD1A-387A3397DFB1}"/>
    <cellStyle name="Entrada 2 4 3 11" xfId="3836" xr:uid="{88A787A4-7283-4546-90C4-90987D662995}"/>
    <cellStyle name="Entrada 2 4 3 11 2" xfId="21091" xr:uid="{08E712FF-5D0E-4D92-9A09-EEF14C252517}"/>
    <cellStyle name="Entrada 2 4 3 11 3" xfId="38113" xr:uid="{1C5004AB-9A54-42D9-95DC-638428F88D60}"/>
    <cellStyle name="Entrada 2 4 3 12" xfId="4141" xr:uid="{486CD49E-D329-470A-831F-21E7D458A046}"/>
    <cellStyle name="Entrada 2 4 3 12 2" xfId="21396" xr:uid="{EF0B4DEF-6FE6-41B9-9EFA-05BC91FC5E88}"/>
    <cellStyle name="Entrada 2 4 3 12 3" xfId="38418" xr:uid="{7F369458-119D-4263-855A-476009E4A564}"/>
    <cellStyle name="Entrada 2 4 3 13" xfId="4442" xr:uid="{9C3D3F21-EBCC-4EAD-8D4F-C7E7D8D056CB}"/>
    <cellStyle name="Entrada 2 4 3 13 2" xfId="21697" xr:uid="{9F797D7A-EF2A-4140-82D7-B495723AE1DE}"/>
    <cellStyle name="Entrada 2 4 3 13 3" xfId="38719" xr:uid="{14095FFF-5580-4612-870E-968002C58C49}"/>
    <cellStyle name="Entrada 2 4 3 14" xfId="4740" xr:uid="{628330C8-9862-422D-ABDA-682814309A22}"/>
    <cellStyle name="Entrada 2 4 3 14 2" xfId="21995" xr:uid="{7B50F5C1-BFBA-4706-A3BF-FA85CC5A33B1}"/>
    <cellStyle name="Entrada 2 4 3 14 3" xfId="39017" xr:uid="{E0069AD8-366C-4C22-9769-3D05A214B3A6}"/>
    <cellStyle name="Entrada 2 4 3 15" xfId="5033" xr:uid="{9CF2921A-EA62-456D-9825-83C98FD99F98}"/>
    <cellStyle name="Entrada 2 4 3 15 2" xfId="22288" xr:uid="{FC4B4FC6-D7EE-4FE0-AD55-2ED0AB6EEE28}"/>
    <cellStyle name="Entrada 2 4 3 15 3" xfId="39310" xr:uid="{5AF75B59-E167-4EE8-A96B-2EDEA4BDFB28}"/>
    <cellStyle name="Entrada 2 4 3 16" xfId="5401" xr:uid="{918875C3-9A11-47BC-AFE6-A880C3641F2D}"/>
    <cellStyle name="Entrada 2 4 3 16 2" xfId="22656" xr:uid="{646FDD11-449D-4E69-B29D-84DF00D2E5B2}"/>
    <cellStyle name="Entrada 2 4 3 16 3" xfId="39678" xr:uid="{B751741B-BC52-46CD-9363-1C49718991D4}"/>
    <cellStyle name="Entrada 2 4 3 17" xfId="5649" xr:uid="{616787E1-8D8A-4A73-9E79-94D4F0A1BFBD}"/>
    <cellStyle name="Entrada 2 4 3 17 2" xfId="22904" xr:uid="{4798D221-7858-4D8D-BC0F-CD70B0DC644C}"/>
    <cellStyle name="Entrada 2 4 3 17 3" xfId="39926" xr:uid="{06B5D7E5-6488-4EF3-BE70-705A2EDEB850}"/>
    <cellStyle name="Entrada 2 4 3 18" xfId="6032" xr:uid="{43DC5C55-1A0D-4F3C-83C0-A3B08084D48E}"/>
    <cellStyle name="Entrada 2 4 3 18 2" xfId="23287" xr:uid="{A41D54DE-73A3-485F-ABF4-020A0EBFF438}"/>
    <cellStyle name="Entrada 2 4 3 18 3" xfId="40309" xr:uid="{536F8E86-128D-4257-815B-EF2BB91F79E7}"/>
    <cellStyle name="Entrada 2 4 3 19" xfId="6347" xr:uid="{6AFF211A-67E5-4E69-9086-9FDA841F0172}"/>
    <cellStyle name="Entrada 2 4 3 19 2" xfId="23602" xr:uid="{727204DF-8469-4BD1-8DC5-1EC7B1C77168}"/>
    <cellStyle name="Entrada 2 4 3 19 3" xfId="40624" xr:uid="{F5438994-6E64-4CEA-859D-85FCC4053E71}"/>
    <cellStyle name="Entrada 2 4 3 2" xfId="1022" xr:uid="{FBA9E23C-4BA6-4FCE-B827-7D154B6575D7}"/>
    <cellStyle name="Entrada 2 4 3 2 2" xfId="18277" xr:uid="{FB3F3C5B-A01C-4A28-B3D7-30B83B069A45}"/>
    <cellStyle name="Entrada 2 4 3 2 3" xfId="35299" xr:uid="{7DD17DC5-91AD-4CFB-B339-AE86548CE0A3}"/>
    <cellStyle name="Entrada 2 4 3 20" xfId="6662" xr:uid="{7B613A8C-055A-4F89-985E-BDC44FAEE48F}"/>
    <cellStyle name="Entrada 2 4 3 20 2" xfId="23917" xr:uid="{BD4EFD2B-32C3-458C-A9FD-1036FA4CDD5A}"/>
    <cellStyle name="Entrada 2 4 3 20 3" xfId="40939" xr:uid="{A9202939-AA2B-4328-BBDF-D7CA836FFE1A}"/>
    <cellStyle name="Entrada 2 4 3 21" xfId="6974" xr:uid="{0E4A7DBE-D820-429E-85B8-EDF7146669CE}"/>
    <cellStyle name="Entrada 2 4 3 21 2" xfId="24229" xr:uid="{86E80647-F2A6-40AE-A395-1E2458F3C333}"/>
    <cellStyle name="Entrada 2 4 3 21 3" xfId="41251" xr:uid="{5920ADD0-814A-4A83-BA67-C4557607AF43}"/>
    <cellStyle name="Entrada 2 4 3 22" xfId="7283" xr:uid="{A105FF17-4695-49EF-A8AD-828D2669C58C}"/>
    <cellStyle name="Entrada 2 4 3 22 2" xfId="24538" xr:uid="{72B9D2A2-AE6E-48FC-8E9C-46CF2007562C}"/>
    <cellStyle name="Entrada 2 4 3 22 3" xfId="41560" xr:uid="{25161E9E-F800-42C2-A1C4-F6136FAB17E2}"/>
    <cellStyle name="Entrada 2 4 3 23" xfId="7593" xr:uid="{593075C7-80CE-4FE7-A850-D5C09F503290}"/>
    <cellStyle name="Entrada 2 4 3 23 2" xfId="24848" xr:uid="{79980E74-A466-4274-A808-105BE4FEFD64}"/>
    <cellStyle name="Entrada 2 4 3 23 3" xfId="41870" xr:uid="{F721A068-57C8-4FEE-A7F5-B0A2D78DEDC8}"/>
    <cellStyle name="Entrada 2 4 3 24" xfId="7903" xr:uid="{CE962027-3C52-4C2D-BB64-233CDF078554}"/>
    <cellStyle name="Entrada 2 4 3 24 2" xfId="25158" xr:uid="{7D229F28-5086-4164-A146-746E434C7454}"/>
    <cellStyle name="Entrada 2 4 3 24 3" xfId="42180" xr:uid="{465828D2-0FD1-4949-8D82-34C2673BDDAB}"/>
    <cellStyle name="Entrada 2 4 3 25" xfId="8216" xr:uid="{B6EBF73C-FA08-4135-A5DA-D7E57680F449}"/>
    <cellStyle name="Entrada 2 4 3 25 2" xfId="25471" xr:uid="{E36D35AE-26A5-4C2A-9B8C-DA24B0B07BB5}"/>
    <cellStyle name="Entrada 2 4 3 25 3" xfId="42493" xr:uid="{072E729C-C067-48B1-AFB9-464BE1D68E3F}"/>
    <cellStyle name="Entrada 2 4 3 26" xfId="8526" xr:uid="{D90A75CC-6C01-41AE-9563-CFCF4709E304}"/>
    <cellStyle name="Entrada 2 4 3 26 2" xfId="25781" xr:uid="{73EF6E06-2695-4B82-813E-811AD43C3FA9}"/>
    <cellStyle name="Entrada 2 4 3 26 3" xfId="42803" xr:uid="{D7015935-70BE-480E-9A9A-1C057B3578AC}"/>
    <cellStyle name="Entrada 2 4 3 27" xfId="8834" xr:uid="{E08B32D6-C9B0-4C69-A17F-C1922486A1C8}"/>
    <cellStyle name="Entrada 2 4 3 27 2" xfId="26089" xr:uid="{2C3CDD85-9506-4DD8-9856-D3C3C244B07D}"/>
    <cellStyle name="Entrada 2 4 3 27 3" xfId="43111" xr:uid="{69D78403-55B1-4919-9C93-58E43E7F4307}"/>
    <cellStyle name="Entrada 2 4 3 28" xfId="8272" xr:uid="{E69D68EC-6250-4913-BF63-AE5BCB4A32B2}"/>
    <cellStyle name="Entrada 2 4 3 28 2" xfId="25527" xr:uid="{3FF1FDD8-CE56-402E-BFBD-A1BE45A73C57}"/>
    <cellStyle name="Entrada 2 4 3 28 3" xfId="42549" xr:uid="{DA85BD8A-CF4E-481E-9546-0CAED9EF4CF1}"/>
    <cellStyle name="Entrada 2 4 3 29" xfId="9458" xr:uid="{43B40B73-3113-4A5C-9D60-6A1D0E75043E}"/>
    <cellStyle name="Entrada 2 4 3 29 2" xfId="26713" xr:uid="{C8894681-AFD0-4B3D-A709-B184A420E51F}"/>
    <cellStyle name="Entrada 2 4 3 29 3" xfId="43735" xr:uid="{FF222E3A-340E-451E-93DD-51F3D0F8D30F}"/>
    <cellStyle name="Entrada 2 4 3 3" xfId="1320" xr:uid="{3C6CDDB3-437B-4769-B782-1BA15C94C8C8}"/>
    <cellStyle name="Entrada 2 4 3 3 2" xfId="18575" xr:uid="{D4E99C95-3F9C-4CAB-8B97-2ADE03D4A08B}"/>
    <cellStyle name="Entrada 2 4 3 3 3" xfId="35597" xr:uid="{3C354C76-80E3-4392-86F8-52EE36BED793}"/>
    <cellStyle name="Entrada 2 4 3 30" xfId="9759" xr:uid="{5F4ADDCC-F152-48EC-B894-0E7082E7A9D2}"/>
    <cellStyle name="Entrada 2 4 3 30 2" xfId="27014" xr:uid="{5E512BFB-4D4D-466E-B627-F2E31A8B077A}"/>
    <cellStyle name="Entrada 2 4 3 30 3" xfId="44036" xr:uid="{D6533A2D-C140-492B-BA52-7DA44C5957C4}"/>
    <cellStyle name="Entrada 2 4 3 31" xfId="10059" xr:uid="{F9561A42-4D1B-459B-8946-8BCF86305C30}"/>
    <cellStyle name="Entrada 2 4 3 31 2" xfId="27314" xr:uid="{1B31B2AA-B605-406E-83C6-37435BB9204B}"/>
    <cellStyle name="Entrada 2 4 3 31 3" xfId="44336" xr:uid="{587F4E3D-E636-4F5E-AA09-5B3C4AB94AAA}"/>
    <cellStyle name="Entrada 2 4 3 32" xfId="10352" xr:uid="{4C6D4EA8-ECE3-44D2-881C-82DC06BEF2B3}"/>
    <cellStyle name="Entrada 2 4 3 32 2" xfId="27607" xr:uid="{5BA64DD0-B321-4732-979E-74AA8A1D94E0}"/>
    <cellStyle name="Entrada 2 4 3 32 3" xfId="44629" xr:uid="{9BBBBD47-CCCB-4A62-9D28-FB8816FD83D4}"/>
    <cellStyle name="Entrada 2 4 3 33" xfId="10645" xr:uid="{6BB2FC97-62E8-423A-B560-D454AD3A951B}"/>
    <cellStyle name="Entrada 2 4 3 33 2" xfId="27900" xr:uid="{25744A00-422B-4B82-B577-969F582B3260}"/>
    <cellStyle name="Entrada 2 4 3 33 3" xfId="44922" xr:uid="{BD8F9703-BAC6-4E07-A9E6-CA4E9B511F73}"/>
    <cellStyle name="Entrada 2 4 3 34" xfId="10930" xr:uid="{FFFE79C6-A179-4A31-90AF-CF10CF9046E5}"/>
    <cellStyle name="Entrada 2 4 3 34 2" xfId="28185" xr:uid="{3E86F4B5-3E0C-4799-BE3D-1DA641FE93C9}"/>
    <cellStyle name="Entrada 2 4 3 34 3" xfId="45207" xr:uid="{02A45728-7199-4909-9FD4-BFF80592383C}"/>
    <cellStyle name="Entrada 2 4 3 35" xfId="11200" xr:uid="{DDFE2CC0-E1E9-45E0-8795-439E89E5B6C1}"/>
    <cellStyle name="Entrada 2 4 3 35 2" xfId="28455" xr:uid="{4E9F0591-BB88-4B1E-9212-21AAE492C75B}"/>
    <cellStyle name="Entrada 2 4 3 35 3" xfId="45477" xr:uid="{D9CC9916-E0DB-42B3-A22E-CA4E8CC6875C}"/>
    <cellStyle name="Entrada 2 4 3 36" xfId="11451" xr:uid="{4152EF55-7987-40CE-A539-C5F40D168216}"/>
    <cellStyle name="Entrada 2 4 3 36 2" xfId="28706" xr:uid="{C7D37B2D-B53E-4AC7-AF89-29EAE4905E14}"/>
    <cellStyle name="Entrada 2 4 3 36 3" xfId="45728" xr:uid="{8BAF1DBB-C864-4303-AB94-8F3A4C458DC6}"/>
    <cellStyle name="Entrada 2 4 3 37" xfId="11960" xr:uid="{F829B787-2F08-4593-BC94-F880AA0D9071}"/>
    <cellStyle name="Entrada 2 4 3 37 2" xfId="29215" xr:uid="{92211759-AAC1-49C4-B93D-25CB6EFA733B}"/>
    <cellStyle name="Entrada 2 4 3 37 3" xfId="46139" xr:uid="{C3B19252-CF55-4D41-A293-3D3D1A541F20}"/>
    <cellStyle name="Entrada 2 4 3 38" xfId="12427" xr:uid="{54BC6C77-E8C1-4EA4-8E67-178802B5680D}"/>
    <cellStyle name="Entrada 2 4 3 38 2" xfId="29682" xr:uid="{693DB915-9073-474E-A4DC-1ABDF8E7ECBA}"/>
    <cellStyle name="Entrada 2 4 3 38 3" xfId="46552" xr:uid="{9DB87B19-07A4-4D4D-820F-AB4874EC893A}"/>
    <cellStyle name="Entrada 2 4 3 39" xfId="12737" xr:uid="{52785483-EF99-4287-80BE-CD9B1FC60D0A}"/>
    <cellStyle name="Entrada 2 4 3 39 2" xfId="29992" xr:uid="{7870F475-3C0F-4BA4-A758-AAFB28748CA2}"/>
    <cellStyle name="Entrada 2 4 3 39 3" xfId="46862" xr:uid="{05D3B308-2C22-4CE2-85BB-A1997401F47D}"/>
    <cellStyle name="Entrada 2 4 3 4" xfId="1671" xr:uid="{A1B4E188-1313-4E9C-9539-1C8DD0B8AB50}"/>
    <cellStyle name="Entrada 2 4 3 4 2" xfId="18926" xr:uid="{93125A80-ABB1-4BBD-8F39-9738A675126E}"/>
    <cellStyle name="Entrada 2 4 3 4 3" xfId="35948" xr:uid="{12BF8452-F2B0-48B7-8C30-B94088A10FBD}"/>
    <cellStyle name="Entrada 2 4 3 40" xfId="12336" xr:uid="{68A2A6CF-1661-4BAA-9175-3AA148F5B4DF}"/>
    <cellStyle name="Entrada 2 4 3 40 2" xfId="29591" xr:uid="{5BAD2057-9EAA-4ECA-85AE-D190E3CD2847}"/>
    <cellStyle name="Entrada 2 4 3 40 3" xfId="46461" xr:uid="{F79CCD4B-8AE4-4A62-A0F5-90B5A8477198}"/>
    <cellStyle name="Entrada 2 4 3 41" xfId="13284" xr:uid="{54BF4E1D-D1FD-48D1-BDD0-04A978926674}"/>
    <cellStyle name="Entrada 2 4 3 41 2" xfId="30539" xr:uid="{9D92F915-E49B-4FC5-8615-1D30858052AC}"/>
    <cellStyle name="Entrada 2 4 3 41 3" xfId="47409" xr:uid="{C40F2EFF-505B-49B3-902B-6DBE1E53ADE5}"/>
    <cellStyle name="Entrada 2 4 3 42" xfId="13677" xr:uid="{4DC93C00-035B-4767-B325-F3B7FF53458A}"/>
    <cellStyle name="Entrada 2 4 3 42 2" xfId="30932" xr:uid="{AC6CC7B7-0255-40D9-B06F-A375EA55A795}"/>
    <cellStyle name="Entrada 2 4 3 42 3" xfId="47802" xr:uid="{51B913E4-3242-4F50-96BC-080EE0542BCF}"/>
    <cellStyle name="Entrada 2 4 3 43" xfId="13987" xr:uid="{AD84E120-03C2-483C-A0E8-2132D5F2CDB9}"/>
    <cellStyle name="Entrada 2 4 3 43 2" xfId="31242" xr:uid="{4B74C0C0-9BB7-4000-B2EC-BDF6C48B8DD6}"/>
    <cellStyle name="Entrada 2 4 3 43 3" xfId="48112" xr:uid="{B0475C97-6B7A-47DB-9671-04E91A224030}"/>
    <cellStyle name="Entrada 2 4 3 44" xfId="13920" xr:uid="{66F32E86-E7B3-4F9F-ADB6-299340C2867E}"/>
    <cellStyle name="Entrada 2 4 3 44 2" xfId="31175" xr:uid="{18DDA71E-424B-411F-A4DB-C44BBC835EE5}"/>
    <cellStyle name="Entrada 2 4 3 44 3" xfId="48045" xr:uid="{5FE90993-2F98-49C1-9182-D332CC4C4F3D}"/>
    <cellStyle name="Entrada 2 4 3 45" xfId="14615" xr:uid="{62C01EBC-3190-492C-9E87-25E4333490EC}"/>
    <cellStyle name="Entrada 2 4 3 45 2" xfId="31870" xr:uid="{C62F3EBC-3AB8-4010-9C9A-3D7811A78F91}"/>
    <cellStyle name="Entrada 2 4 3 45 3" xfId="48740" xr:uid="{2295CB05-90B3-4CEF-9941-4D848CD8164D}"/>
    <cellStyle name="Entrada 2 4 3 46" xfId="14877" xr:uid="{4D185119-27D6-4857-890E-E71ED35388AD}"/>
    <cellStyle name="Entrada 2 4 3 46 2" xfId="32132" xr:uid="{18B5F366-1BBE-4556-9DE9-22D12C851F21}"/>
    <cellStyle name="Entrada 2 4 3 46 3" xfId="49002" xr:uid="{D5BD9F5E-D626-49B8-B547-ABC41A14DB2B}"/>
    <cellStyle name="Entrada 2 4 3 47" xfId="15189" xr:uid="{F25B7A9B-25DB-4100-9C86-253450B9E8CB}"/>
    <cellStyle name="Entrada 2 4 3 47 2" xfId="32444" xr:uid="{FB65BAAF-F704-4AE2-BDA6-F758E5A2689D}"/>
    <cellStyle name="Entrada 2 4 3 47 3" xfId="49314" xr:uid="{5AFF17BD-4CA6-4B43-924E-A406912ECD68}"/>
    <cellStyle name="Entrada 2 4 3 48" xfId="15496" xr:uid="{7E7FE6EF-27EA-4EAE-AE43-927185D42CDB}"/>
    <cellStyle name="Entrada 2 4 3 48 2" xfId="32751" xr:uid="{FB885A83-2E06-40CA-B11C-D466186EBCE8}"/>
    <cellStyle name="Entrada 2 4 3 48 3" xfId="49621" xr:uid="{C4F797B8-E11E-442E-9B17-404415763975}"/>
    <cellStyle name="Entrada 2 4 3 49" xfId="15795" xr:uid="{4DBD025C-E4F6-437F-8297-A886D1600A15}"/>
    <cellStyle name="Entrada 2 4 3 49 2" xfId="33050" xr:uid="{F272416F-F91C-4BC1-9FE3-01BC7A9A1CB3}"/>
    <cellStyle name="Entrada 2 4 3 49 3" xfId="49920" xr:uid="{AC154788-A203-4D38-AEF9-67DB4CDFC650}"/>
    <cellStyle name="Entrada 2 4 3 5" xfId="1984" xr:uid="{6B034FE8-3A04-4E78-AE82-D8E05BAC8E49}"/>
    <cellStyle name="Entrada 2 4 3 5 2" xfId="19239" xr:uid="{EA8D16F5-C396-4577-8D39-35FB0E18297C}"/>
    <cellStyle name="Entrada 2 4 3 5 3" xfId="36261" xr:uid="{0DA2BFE9-33B9-4702-9329-27C92C2525E3}"/>
    <cellStyle name="Entrada 2 4 3 50" xfId="16091" xr:uid="{E52F42F8-6CFB-4A3A-A928-7D77B85B3D13}"/>
    <cellStyle name="Entrada 2 4 3 50 2" xfId="33346" xr:uid="{4FC9CDD4-CE9E-49E7-A263-1F9948B91F48}"/>
    <cellStyle name="Entrada 2 4 3 50 3" xfId="50216" xr:uid="{CFF0AA71-2F1F-4428-B684-A2C260E7E02E}"/>
    <cellStyle name="Entrada 2 4 3 51" xfId="16378" xr:uid="{3D9C6216-29E7-46F6-998A-199F517BC587}"/>
    <cellStyle name="Entrada 2 4 3 51 2" xfId="33633" xr:uid="{9F624E71-2994-4020-88B8-2095885FBB6E}"/>
    <cellStyle name="Entrada 2 4 3 51 3" xfId="50503" xr:uid="{44E9A5F1-6461-4600-A7CB-8CA372EF4493}"/>
    <cellStyle name="Entrada 2 4 3 52" xfId="16653" xr:uid="{8084C2D5-C77A-4831-B63C-D1B5C95CC334}"/>
    <cellStyle name="Entrada 2 4 3 52 2" xfId="33908" xr:uid="{9E222437-3AC9-4053-B03E-1567BECE42C9}"/>
    <cellStyle name="Entrada 2 4 3 52 3" xfId="50778" xr:uid="{8D9CB110-40DC-4629-B9F1-222A52A5586B}"/>
    <cellStyle name="Entrada 2 4 3 53" xfId="16917" xr:uid="{33C931DF-F40F-4D0D-A29A-4940A74C08CD}"/>
    <cellStyle name="Entrada 2 4 3 53 2" xfId="34172" xr:uid="{6623109D-659F-4ABB-AE37-585FAAF56364}"/>
    <cellStyle name="Entrada 2 4 3 53 3" xfId="51042" xr:uid="{86082146-4CD8-4BDA-9F1A-98408381B485}"/>
    <cellStyle name="Entrada 2 4 3 54" xfId="17168" xr:uid="{152801D7-F9AD-435E-888C-7316C223BF4B}"/>
    <cellStyle name="Entrada 2 4 3 54 2" xfId="34423" xr:uid="{B74B68F3-48C5-4721-84E9-CA7BE6553CD7}"/>
    <cellStyle name="Entrada 2 4 3 54 3" xfId="51293" xr:uid="{AA2D9604-3E82-43FD-853A-7518FEC08AA2}"/>
    <cellStyle name="Entrada 2 4 3 55" xfId="17820" xr:uid="{ACC96667-8291-4310-ACEE-F0FF337E09C2}"/>
    <cellStyle name="Entrada 2 4 3 56" xfId="34896" xr:uid="{C5585798-18A6-46D0-9CD4-27D79DD0E824}"/>
    <cellStyle name="Entrada 2 4 3 6" xfId="2294" xr:uid="{F6F9053F-4C7B-4AD8-B454-8419C1C4B1F9}"/>
    <cellStyle name="Entrada 2 4 3 6 2" xfId="19549" xr:uid="{94410471-B192-4C05-B2B8-4DF75E89CFAB}"/>
    <cellStyle name="Entrada 2 4 3 6 3" xfId="36571" xr:uid="{9A3CC7F6-6A6F-4C70-92D9-D3D2FA096CD1}"/>
    <cellStyle name="Entrada 2 4 3 7" xfId="2604" xr:uid="{40F2D29B-1F8C-41CB-931A-F7E00AFAB30A}"/>
    <cellStyle name="Entrada 2 4 3 7 2" xfId="19859" xr:uid="{9182BD88-1C82-4A86-9867-1DA63DAE8416}"/>
    <cellStyle name="Entrada 2 4 3 7 3" xfId="36881" xr:uid="{4DCAA14B-F392-48CB-A11D-A71B0CEAA9BC}"/>
    <cellStyle name="Entrada 2 4 3 8" xfId="2911" xr:uid="{564336FF-8390-4FCF-8D44-A9E18474EA04}"/>
    <cellStyle name="Entrada 2 4 3 8 2" xfId="20166" xr:uid="{77E2E591-61E3-4D2F-A6F1-8CE67E76FF23}"/>
    <cellStyle name="Entrada 2 4 3 8 3" xfId="37188" xr:uid="{954868EF-797C-464D-8636-C1AC0938DD2B}"/>
    <cellStyle name="Entrada 2 4 3 9" xfId="3219" xr:uid="{0F5F6A81-D597-44B8-B078-EDB76BDAB825}"/>
    <cellStyle name="Entrada 2 4 3 9 2" xfId="20474" xr:uid="{C808AD8B-0CED-4C59-97AA-1BA92C669520}"/>
    <cellStyle name="Entrada 2 4 3 9 3" xfId="37496" xr:uid="{32593EC5-5ECD-4949-B673-146733B3542C}"/>
    <cellStyle name="Entrada 2 4 30" xfId="7030" xr:uid="{A9CE5E8F-E8BB-4CF3-8F4E-FAC8CDCAD69B}"/>
    <cellStyle name="Entrada 2 4 30 2" xfId="24285" xr:uid="{67C281EE-8E5A-4EA4-9651-504F405F7BB7}"/>
    <cellStyle name="Entrada 2 4 30 3" xfId="41307" xr:uid="{421D8A83-1C20-4C4D-A917-02AF99C69839}"/>
    <cellStyle name="Entrada 2 4 31" xfId="6704" xr:uid="{33AB5F25-F4D2-482C-BC84-79D2A1A2A574}"/>
    <cellStyle name="Entrada 2 4 31 2" xfId="23959" xr:uid="{E2ADEA2A-85CB-427E-8FC3-9EA2ED605BF8}"/>
    <cellStyle name="Entrada 2 4 31 3" xfId="40981" xr:uid="{B267F255-4477-42FB-B93C-37E9F0CA470D}"/>
    <cellStyle name="Entrada 2 4 32" xfId="7582" xr:uid="{3781D9DA-D494-400A-A1F2-66DF1E5BEA76}"/>
    <cellStyle name="Entrada 2 4 32 2" xfId="24837" xr:uid="{45E816A3-6641-4D53-84C5-0D542178E89D}"/>
    <cellStyle name="Entrada 2 4 32 3" xfId="41859" xr:uid="{C950241D-3BF1-47FF-B561-78D0774094B9}"/>
    <cellStyle name="Entrada 2 4 33" xfId="8514" xr:uid="{50F2EFE4-7125-494E-BC8B-E5E60F85949C}"/>
    <cellStyle name="Entrada 2 4 33 2" xfId="25769" xr:uid="{31475CC8-7E71-403B-9EA5-0658E6033214}"/>
    <cellStyle name="Entrada 2 4 33 3" xfId="42791" xr:uid="{2CAB3871-E8E3-49B6-8744-6A7C59144BB9}"/>
    <cellStyle name="Entrada 2 4 34" xfId="8568" xr:uid="{5A609AAC-3CCF-477F-A12C-F01896E1B368}"/>
    <cellStyle name="Entrada 2 4 34 2" xfId="25823" xr:uid="{57F4A5E0-5FB2-4A36-BE59-256F0DFAB05E}"/>
    <cellStyle name="Entrada 2 4 34 3" xfId="42845" xr:uid="{BDC356DA-A3EA-4AB5-80FF-89AD4C34EBAA}"/>
    <cellStyle name="Entrada 2 4 35" xfId="9182" xr:uid="{7E005561-10A8-4DEB-A3A0-B5CC333357A2}"/>
    <cellStyle name="Entrada 2 4 35 2" xfId="26437" xr:uid="{8785BA98-B669-4A32-B07D-0B017185B7B6}"/>
    <cellStyle name="Entrada 2 4 35 3" xfId="43459" xr:uid="{3447E21C-107D-4E1D-8B58-8EBC0617FFFC}"/>
    <cellStyle name="Entrada 2 4 36" xfId="9213" xr:uid="{7296D39F-201B-461B-ADA2-3F94A6B1AC84}"/>
    <cellStyle name="Entrada 2 4 36 2" xfId="26468" xr:uid="{EDF6CED1-8952-4CB1-A72E-E7D01E770859}"/>
    <cellStyle name="Entrada 2 4 36 3" xfId="43490" xr:uid="{F06A7497-3544-4597-93C0-F46BEE98B0DD}"/>
    <cellStyle name="Entrada 2 4 37" xfId="8313" xr:uid="{7D561A7B-9843-4CA2-8F98-06EE8FEC58A9}"/>
    <cellStyle name="Entrada 2 4 37 2" xfId="25568" xr:uid="{90DDB607-655F-4055-8158-5B2A0106D326}"/>
    <cellStyle name="Entrada 2 4 37 3" xfId="42590" xr:uid="{A129A61D-A8F2-4773-9074-F55F01D50E14}"/>
    <cellStyle name="Entrada 2 4 38" xfId="9513" xr:uid="{A35D63AD-043A-40ED-8CF5-5434142CA9D1}"/>
    <cellStyle name="Entrada 2 4 38 2" xfId="26768" xr:uid="{FC612B3C-D05E-43C0-B4AB-FAF766D45CC4}"/>
    <cellStyle name="Entrada 2 4 38 3" xfId="43790" xr:uid="{201E25B8-4B5B-4AC7-B407-C31FF6E0307D}"/>
    <cellStyle name="Entrada 2 4 39" xfId="8504" xr:uid="{23FA34B8-B3D6-4824-B88B-B707A38ACEE3}"/>
    <cellStyle name="Entrada 2 4 39 2" xfId="25759" xr:uid="{19EC2D1E-DEFB-47B5-B95D-40841469AFD4}"/>
    <cellStyle name="Entrada 2 4 39 3" xfId="42781" xr:uid="{C1E7325F-2187-4B2D-BB10-2DC78A760AE4}"/>
    <cellStyle name="Entrada 2 4 4" xfId="695" xr:uid="{25955033-D4DD-412A-9CEE-1BD156398564}"/>
    <cellStyle name="Entrada 2 4 4 10" xfId="3657" xr:uid="{1D4E057C-B31A-4555-828B-178D1493ED53}"/>
    <cellStyle name="Entrada 2 4 4 10 2" xfId="20912" xr:uid="{AAE66B88-3200-49C3-974A-2FDEC02C2922}"/>
    <cellStyle name="Entrada 2 4 4 10 3" xfId="37934" xr:uid="{98B3ED5C-723B-40F4-910E-6E523F872AB8}"/>
    <cellStyle name="Entrada 2 4 4 11" xfId="3964" xr:uid="{C892C315-16DA-4CFF-840E-8E691B06D89B}"/>
    <cellStyle name="Entrada 2 4 4 11 2" xfId="21219" xr:uid="{2256A55C-550D-4B99-8B7F-F46B2BA0779F}"/>
    <cellStyle name="Entrada 2 4 4 11 3" xfId="38241" xr:uid="{6A52DDB7-99CD-4EF4-8278-296FCEBB51B4}"/>
    <cellStyle name="Entrada 2 4 4 12" xfId="4265" xr:uid="{8600411A-F357-4026-8C11-58E0B2645DD9}"/>
    <cellStyle name="Entrada 2 4 4 12 2" xfId="21520" xr:uid="{26D0E87C-CAE2-42FB-8DDE-677EEBCB75E1}"/>
    <cellStyle name="Entrada 2 4 4 12 3" xfId="38542" xr:uid="{4F79BEFB-3861-4734-B2CC-482152F2B3EC}"/>
    <cellStyle name="Entrada 2 4 4 13" xfId="4563" xr:uid="{53ACCC51-DD15-4534-AE9E-18FAED04AFEB}"/>
    <cellStyle name="Entrada 2 4 4 13 2" xfId="21818" xr:uid="{304E2C5C-B57F-4B84-AFF9-E646761E47D8}"/>
    <cellStyle name="Entrada 2 4 4 13 3" xfId="38840" xr:uid="{C1849E74-C3F1-47BA-975B-5ECDF984DB16}"/>
    <cellStyle name="Entrada 2 4 4 14" xfId="4862" xr:uid="{A66FCA04-3EF0-4975-9BD5-CA0A0D35DA4B}"/>
    <cellStyle name="Entrada 2 4 4 14 2" xfId="22117" xr:uid="{730AA149-2E54-4766-8498-952F99BB5BFE}"/>
    <cellStyle name="Entrada 2 4 4 14 3" xfId="39139" xr:uid="{66D940BA-E949-49DA-A3A0-2F1155BFB64D}"/>
    <cellStyle name="Entrada 2 4 4 15" xfId="5144" xr:uid="{0F5B90E5-F0BB-4833-B40F-E3A4FAFF71A8}"/>
    <cellStyle name="Entrada 2 4 4 15 2" xfId="22399" xr:uid="{FC5A9506-14B0-45BA-841E-449898E4150E}"/>
    <cellStyle name="Entrada 2 4 4 15 3" xfId="39421" xr:uid="{9B80C9F7-8B29-450E-A9C7-66EEA80C215A}"/>
    <cellStyle name="Entrada 2 4 4 16" xfId="5531" xr:uid="{6212DBC4-A1F2-4126-A026-C2D989089DCA}"/>
    <cellStyle name="Entrada 2 4 4 16 2" xfId="22786" xr:uid="{D004C913-B491-4210-B873-A9385D95B356}"/>
    <cellStyle name="Entrada 2 4 4 16 3" xfId="39808" xr:uid="{371C19EA-F203-4F84-B79E-F645D487D525}"/>
    <cellStyle name="Entrada 2 4 4 17" xfId="4464" xr:uid="{C200915E-D362-4D15-933C-BCAEEFF93F63}"/>
    <cellStyle name="Entrada 2 4 4 17 2" xfId="21719" xr:uid="{A8EE1920-070B-447B-BA41-A5CEBE3363ED}"/>
    <cellStyle name="Entrada 2 4 4 17 3" xfId="38741" xr:uid="{6F05AE87-1803-4754-8412-6133883D980B}"/>
    <cellStyle name="Entrada 2 4 4 18" xfId="6162" xr:uid="{3A1EF056-2DA2-4E7D-BFF1-AB3FB9BD0B46}"/>
    <cellStyle name="Entrada 2 4 4 18 2" xfId="23417" xr:uid="{C95C472B-A657-4998-8650-B9B1AA1CE854}"/>
    <cellStyle name="Entrada 2 4 4 18 3" xfId="40439" xr:uid="{07997419-6B18-4171-8C8F-24F7CDF46A82}"/>
    <cellStyle name="Entrada 2 4 4 19" xfId="6477" xr:uid="{ADE0A0D9-2BBF-4FD3-8640-5CFB819E2B35}"/>
    <cellStyle name="Entrada 2 4 4 19 2" xfId="23732" xr:uid="{793AD1E5-28DF-4D10-89F3-E8953417F8EC}"/>
    <cellStyle name="Entrada 2 4 4 19 3" xfId="40754" xr:uid="{6708FAD7-DE58-400A-A5EE-22E0E924214D}"/>
    <cellStyle name="Entrada 2 4 4 2" xfId="1144" xr:uid="{F5D08A86-1871-4952-ACBF-8E90C2948EEE}"/>
    <cellStyle name="Entrada 2 4 4 2 2" xfId="18399" xr:uid="{A31B9AE3-8F44-4AC9-8B08-32FC5E9F33C9}"/>
    <cellStyle name="Entrada 2 4 4 2 3" xfId="35421" xr:uid="{E3E3E29C-20D9-41A8-90EE-100EA2F7053D}"/>
    <cellStyle name="Entrada 2 4 4 20" xfId="6792" xr:uid="{FDDCE102-E8B2-4BD1-B177-09505253ED46}"/>
    <cellStyle name="Entrada 2 4 4 20 2" xfId="24047" xr:uid="{8F43868E-3D3C-430E-96AC-F329A988F3BB}"/>
    <cellStyle name="Entrada 2 4 4 20 3" xfId="41069" xr:uid="{B5127950-159D-4787-AD43-8BB9A359732E}"/>
    <cellStyle name="Entrada 2 4 4 21" xfId="7103" xr:uid="{47ABBD4F-A6EE-4BE6-BB86-777543F5B80B}"/>
    <cellStyle name="Entrada 2 4 4 21 2" xfId="24358" xr:uid="{BE3411CF-0765-4765-AF8C-FDA4461D8DB4}"/>
    <cellStyle name="Entrada 2 4 4 21 3" xfId="41380" xr:uid="{DDC21E5D-E64C-44C9-A79D-84A93EFFD8C4}"/>
    <cellStyle name="Entrada 2 4 4 22" xfId="7413" xr:uid="{DB04D0C4-9D5D-4424-AF83-CE252F92BFF3}"/>
    <cellStyle name="Entrada 2 4 4 22 2" xfId="24668" xr:uid="{743E4355-D877-481F-B505-A50CBD07C9C5}"/>
    <cellStyle name="Entrada 2 4 4 22 3" xfId="41690" xr:uid="{B7F66B8E-C1B0-43DE-833D-8E4C0A53A258}"/>
    <cellStyle name="Entrada 2 4 4 23" xfId="7723" xr:uid="{4F158AEB-C562-41B6-9D1D-86C2FF2C16CB}"/>
    <cellStyle name="Entrada 2 4 4 23 2" xfId="24978" xr:uid="{2EE36646-4757-455D-A890-C687A0DACAA7}"/>
    <cellStyle name="Entrada 2 4 4 23 3" xfId="42000" xr:uid="{86DA5490-C844-4CF0-B2D0-BBB5F1F19DBA}"/>
    <cellStyle name="Entrada 2 4 4 24" xfId="8033" xr:uid="{1FED9468-2CE3-45D9-AFA8-B37B0D9DC6CB}"/>
    <cellStyle name="Entrada 2 4 4 24 2" xfId="25288" xr:uid="{9B9FFED5-0558-45B1-9B59-ED4CB61CE256}"/>
    <cellStyle name="Entrada 2 4 4 24 3" xfId="42310" xr:uid="{096EB1B8-1EE7-4C9F-B103-A348A593BAB4}"/>
    <cellStyle name="Entrada 2 4 4 25" xfId="8346" xr:uid="{93F044EE-A503-46A8-A35B-78471EAA70A2}"/>
    <cellStyle name="Entrada 2 4 4 25 2" xfId="25601" xr:uid="{0D474717-05B5-44AC-ADA4-4FD0299FE268}"/>
    <cellStyle name="Entrada 2 4 4 25 3" xfId="42623" xr:uid="{C08ECA1A-0090-4E17-AE23-3EFEF2803505}"/>
    <cellStyle name="Entrada 2 4 4 26" xfId="8654" xr:uid="{AB3C3CD2-D38B-4E5B-927F-E900FC96BDD0}"/>
    <cellStyle name="Entrada 2 4 4 26 2" xfId="25909" xr:uid="{71A5D48B-54E8-4F87-9D51-A4602941C854}"/>
    <cellStyle name="Entrada 2 4 4 26 3" xfId="42931" xr:uid="{8A1BC330-2533-4C68-93C0-33F58D65CB67}"/>
    <cellStyle name="Entrada 2 4 4 27" xfId="8964" xr:uid="{8013B685-0E00-4470-BA77-B437A96F8687}"/>
    <cellStyle name="Entrada 2 4 4 27 2" xfId="26219" xr:uid="{EEAC60FF-0CC4-4E23-9780-86EEAE337ACD}"/>
    <cellStyle name="Entrada 2 4 4 27 3" xfId="43241" xr:uid="{20D78353-23D6-40C0-9FA9-F7CD8F96458A}"/>
    <cellStyle name="Entrada 2 4 4 28" xfId="8953" xr:uid="{1FD713F9-CD8B-4281-9490-20012B597CC5}"/>
    <cellStyle name="Entrada 2 4 4 28 2" xfId="26208" xr:uid="{96FA057E-2B2A-4C85-A425-28EECA496CA5}"/>
    <cellStyle name="Entrada 2 4 4 28 3" xfId="43230" xr:uid="{64F1C0BB-83AD-4ED6-9BB4-EAD31ECC1957}"/>
    <cellStyle name="Entrada 2 4 4 29" xfId="9586" xr:uid="{91F8C2BD-26CE-45F2-8952-3BECA2316722}"/>
    <cellStyle name="Entrada 2 4 4 29 2" xfId="26841" xr:uid="{0A849301-7F00-4BBE-9712-4A12CBD3DBDE}"/>
    <cellStyle name="Entrada 2 4 4 29 3" xfId="43863" xr:uid="{71122238-CF8D-4429-BA27-98FAA37041B3}"/>
    <cellStyle name="Entrada 2 4 4 3" xfId="1435" xr:uid="{32722A97-E905-4BD3-9B96-F00160E140F4}"/>
    <cellStyle name="Entrada 2 4 4 3 2" xfId="18690" xr:uid="{57515EDE-E99F-418F-A40D-1ACE08378055}"/>
    <cellStyle name="Entrada 2 4 4 3 3" xfId="35712" xr:uid="{8F5C189B-76BC-45E3-AF94-500D34D63C40}"/>
    <cellStyle name="Entrada 2 4 4 30" xfId="9881" xr:uid="{A82E6CF6-6F39-48E5-9A73-14B59AE956EC}"/>
    <cellStyle name="Entrada 2 4 4 30 2" xfId="27136" xr:uid="{5C17FB17-8D93-41D4-9E9F-CAFF66A4FC2C}"/>
    <cellStyle name="Entrada 2 4 4 30 3" xfId="44158" xr:uid="{5F1D2A6A-BAE2-49E8-9DEB-83A3F0D21A27}"/>
    <cellStyle name="Entrada 2 4 4 31" xfId="10181" xr:uid="{49401429-B7CC-4BCE-A83B-680564A30CE2}"/>
    <cellStyle name="Entrada 2 4 4 31 2" xfId="27436" xr:uid="{B7A05150-1903-4E14-8FA5-A42C64535A6E}"/>
    <cellStyle name="Entrada 2 4 4 31 3" xfId="44458" xr:uid="{6B223D3A-5914-4601-8512-242859C4474B}"/>
    <cellStyle name="Entrada 2 4 4 32" xfId="10469" xr:uid="{8C625296-565E-4CEC-A5CA-198FB7FA0227}"/>
    <cellStyle name="Entrada 2 4 4 32 2" xfId="27724" xr:uid="{EF580F14-E64A-403F-85AE-0C58E8BBD243}"/>
    <cellStyle name="Entrada 2 4 4 32 3" xfId="44746" xr:uid="{4AA4A57F-9E1F-42B3-971E-9D426313360E}"/>
    <cellStyle name="Entrada 2 4 4 33" xfId="10759" xr:uid="{084D650F-5697-41D0-9ADE-B3B10E60DCEE}"/>
    <cellStyle name="Entrada 2 4 4 33 2" xfId="28014" xr:uid="{F3A6EB38-5DEB-484F-ADD8-80422770CB40}"/>
    <cellStyle name="Entrada 2 4 4 33 3" xfId="45036" xr:uid="{66B09945-EBF2-4DFE-881F-4B9ECB8E189A}"/>
    <cellStyle name="Entrada 2 4 4 34" xfId="11033" xr:uid="{B2E25F05-3C3E-4AAD-BEBD-3C00A1A26BDA}"/>
    <cellStyle name="Entrada 2 4 4 34 2" xfId="28288" xr:uid="{B7B391F6-606A-4A8D-823C-CA38FD5A2106}"/>
    <cellStyle name="Entrada 2 4 4 34 3" xfId="45310" xr:uid="{5446ACBC-D4F0-4B88-B951-9912B9CEC208}"/>
    <cellStyle name="Entrada 2 4 4 35" xfId="11290" xr:uid="{CDA7DF92-5C65-49D5-807C-56D54190E661}"/>
    <cellStyle name="Entrada 2 4 4 35 2" xfId="28545" xr:uid="{CE9E733C-C9DC-4A39-BFDB-44A23F473BDB}"/>
    <cellStyle name="Entrada 2 4 4 35 3" xfId="45567" xr:uid="{89A75071-6973-4F74-B7EB-E78738F80E43}"/>
    <cellStyle name="Entrada 2 4 4 36" xfId="11527" xr:uid="{0281181C-FB40-421A-9ABE-76A988F6756C}"/>
    <cellStyle name="Entrada 2 4 4 36 2" xfId="28782" xr:uid="{68AB7A09-5AFA-44FF-AC6B-CA9FF8BEC8B5}"/>
    <cellStyle name="Entrada 2 4 4 36 3" xfId="45804" xr:uid="{973E0E55-98E8-428B-B54F-850F365D397A}"/>
    <cellStyle name="Entrada 2 4 4 37" xfId="12090" xr:uid="{241AE3D1-4BE3-49C2-A0A3-07029054327C}"/>
    <cellStyle name="Entrada 2 4 4 37 2" xfId="29345" xr:uid="{0438203F-E4CA-415B-8031-58DEA9EA2F72}"/>
    <cellStyle name="Entrada 2 4 4 37 3" xfId="46215" xr:uid="{684BCE94-D036-4999-BB98-9B2DBFB06382}"/>
    <cellStyle name="Entrada 2 4 4 38" xfId="12557" xr:uid="{01842B8D-7F68-4AF0-8C0B-C05AE5AA4011}"/>
    <cellStyle name="Entrada 2 4 4 38 2" xfId="29812" xr:uid="{32AF1A48-537B-4C64-9B27-C70810EF7F11}"/>
    <cellStyle name="Entrada 2 4 4 38 3" xfId="46682" xr:uid="{D261B733-BD46-4B5F-8179-2D02ECE7472C}"/>
    <cellStyle name="Entrada 2 4 4 39" xfId="12867" xr:uid="{76EA2963-7AF6-4104-BE56-59CB77FED23C}"/>
    <cellStyle name="Entrada 2 4 4 39 2" xfId="30122" xr:uid="{AF27EF49-3658-491F-A93F-9C36A069CC42}"/>
    <cellStyle name="Entrada 2 4 4 39 3" xfId="46992" xr:uid="{72FF65F6-F8E8-4D9A-A546-74E1C08BEBC9}"/>
    <cellStyle name="Entrada 2 4 4 4" xfId="1801" xr:uid="{7D624748-E5FC-4222-84DD-E3D71E35D726}"/>
    <cellStyle name="Entrada 2 4 4 4 2" xfId="19056" xr:uid="{DAC3D35C-F456-4BF0-8463-5E251C1076A8}"/>
    <cellStyle name="Entrada 2 4 4 4 3" xfId="36078" xr:uid="{366758BC-C6E5-4B6D-9F88-4D9BA6D657CA}"/>
    <cellStyle name="Entrada 2 4 4 40" xfId="13227" xr:uid="{BB5D04AE-4050-41D7-A81B-EF355850B66F}"/>
    <cellStyle name="Entrada 2 4 4 40 2" xfId="30482" xr:uid="{A487CED1-520F-4546-9F0E-81507873DC23}"/>
    <cellStyle name="Entrada 2 4 4 40 3" xfId="47352" xr:uid="{7152799A-BEBB-4CDD-8ABD-A27808C6F978}"/>
    <cellStyle name="Entrada 2 4 4 41" xfId="12471" xr:uid="{D148B69B-E29B-46FD-9542-0FA2A0D33433}"/>
    <cellStyle name="Entrada 2 4 4 41 2" xfId="29726" xr:uid="{9A0BA0AB-7555-4BD4-B506-5E1207B6410D}"/>
    <cellStyle name="Entrada 2 4 4 41 3" xfId="46596" xr:uid="{6CDB7882-09BB-44DD-BDBD-944575860B4F}"/>
    <cellStyle name="Entrada 2 4 4 42" xfId="13807" xr:uid="{3A4F69D2-1A27-4BA8-A2FD-3A41987BB2F3}"/>
    <cellStyle name="Entrada 2 4 4 42 2" xfId="31062" xr:uid="{628E9AA8-70CB-4A3E-9418-19168495F3B8}"/>
    <cellStyle name="Entrada 2 4 4 42 3" xfId="47932" xr:uid="{F8BF8F68-27BA-438D-8B1E-7E7B8E16DD37}"/>
    <cellStyle name="Entrada 2 4 4 43" xfId="14117" xr:uid="{E1B7D2EA-8E30-4249-88C2-FE7588D7D3E4}"/>
    <cellStyle name="Entrada 2 4 4 43 2" xfId="31372" xr:uid="{FDA45EA1-88BC-40D6-8A16-784FEF3C0C58}"/>
    <cellStyle name="Entrada 2 4 4 43 3" xfId="48242" xr:uid="{6FD77104-7940-4038-B678-B1E8DEEBB463}"/>
    <cellStyle name="Entrada 2 4 4 44" xfId="13094" xr:uid="{BCDB326C-04B1-48BB-9D11-070D9510CFF8}"/>
    <cellStyle name="Entrada 2 4 4 44 2" xfId="30349" xr:uid="{378C3F2D-A132-45AB-8B6F-006805E6FF9B}"/>
    <cellStyle name="Entrada 2 4 4 44 3" xfId="47219" xr:uid="{63306AAE-CC0E-46BA-813E-F480A9491FF4}"/>
    <cellStyle name="Entrada 2 4 4 45" xfId="14745" xr:uid="{FDF88AF2-3A9D-4C1B-BF0E-142CC7622FEA}"/>
    <cellStyle name="Entrada 2 4 4 45 2" xfId="32000" xr:uid="{C69A0645-44FD-4478-8DD7-3149FEAFEE15}"/>
    <cellStyle name="Entrada 2 4 4 45 3" xfId="48870" xr:uid="{B0C4371F-6337-47B0-BD29-B51785918E7D}"/>
    <cellStyle name="Entrada 2 4 4 46" xfId="15007" xr:uid="{154120BB-E574-4B5E-8209-FF81259FD842}"/>
    <cellStyle name="Entrada 2 4 4 46 2" xfId="32262" xr:uid="{9181A63F-8529-4A95-835F-E46690460E8B}"/>
    <cellStyle name="Entrada 2 4 4 46 3" xfId="49132" xr:uid="{B6E99337-D428-4D13-B6FB-CE44286E5A9C}"/>
    <cellStyle name="Entrada 2 4 4 47" xfId="15316" xr:uid="{3C1BAC20-20A6-48BB-9192-D91D40A59552}"/>
    <cellStyle name="Entrada 2 4 4 47 2" xfId="32571" xr:uid="{AFF510BF-B537-4515-8FF4-481214E2A25E}"/>
    <cellStyle name="Entrada 2 4 4 47 3" xfId="49441" xr:uid="{602C37A7-7A30-4CD7-9C61-9B1211D3FDAB}"/>
    <cellStyle name="Entrada 2 4 4 48" xfId="15621" xr:uid="{423296A0-16C9-4417-AF1C-3D78F6DF678F}"/>
    <cellStyle name="Entrada 2 4 4 48 2" xfId="32876" xr:uid="{42A84C39-F8BD-4537-8679-9F4F7A0326CF}"/>
    <cellStyle name="Entrada 2 4 4 48 3" xfId="49746" xr:uid="{F6BB1BEF-C13C-4560-A614-4CC08FBC3DD4}"/>
    <cellStyle name="Entrada 2 4 4 49" xfId="15917" xr:uid="{F71B551E-A02A-4A2F-BE31-46D04A01D85A}"/>
    <cellStyle name="Entrada 2 4 4 49 2" xfId="33172" xr:uid="{A23C64A4-0BD1-4E41-BC6A-A36EEDAA2B64}"/>
    <cellStyle name="Entrada 2 4 4 49 3" xfId="50042" xr:uid="{36BB8EC1-19B5-4AB4-A4EC-364DE2B31457}"/>
    <cellStyle name="Entrada 2 4 4 5" xfId="2114" xr:uid="{F6C40266-9094-4D24-B57A-23569D744C73}"/>
    <cellStyle name="Entrada 2 4 4 5 2" xfId="19369" xr:uid="{338842C0-3074-49F6-B6FC-CE9BBAD17D63}"/>
    <cellStyle name="Entrada 2 4 4 5 3" xfId="36391" xr:uid="{9C2167E2-98A2-45B0-B881-A217AE421207}"/>
    <cellStyle name="Entrada 2 4 4 50" xfId="16209" xr:uid="{CE310C84-134C-43D4-BE94-B990F933C160}"/>
    <cellStyle name="Entrada 2 4 4 50 2" xfId="33464" xr:uid="{1736D355-D227-49BF-ABB4-4F658F99B363}"/>
    <cellStyle name="Entrada 2 4 4 50 3" xfId="50334" xr:uid="{F676EEFE-96EF-4F42-A41E-C5A3C910EC57}"/>
    <cellStyle name="Entrada 2 4 4 51" xfId="16487" xr:uid="{82A6ABB8-E487-4FBD-8F39-E45F26A690E5}"/>
    <cellStyle name="Entrada 2 4 4 51 2" xfId="33742" xr:uid="{9AA878E2-F548-4376-9BA4-1884D1B715CD}"/>
    <cellStyle name="Entrada 2 4 4 51 3" xfId="50612" xr:uid="{3D8A6B67-180B-4A0F-B9B1-466C5C85E8BC}"/>
    <cellStyle name="Entrada 2 4 4 52" xfId="16755" xr:uid="{88EA3775-E322-4E81-AFFE-99EA44544722}"/>
    <cellStyle name="Entrada 2 4 4 52 2" xfId="34010" xr:uid="{42DA6F91-88AE-493C-A390-399D3395BE00}"/>
    <cellStyle name="Entrada 2 4 4 52 3" xfId="50880" xr:uid="{452AD4D6-B436-4B79-AD22-6493BE9B150C}"/>
    <cellStyle name="Entrada 2 4 4 53" xfId="17007" xr:uid="{07E09CE3-FBF0-4075-B825-03F82FB5EEDA}"/>
    <cellStyle name="Entrada 2 4 4 53 2" xfId="34262" xr:uid="{3FFDC74B-D370-4F79-A8FC-FD6A63C6ED7F}"/>
    <cellStyle name="Entrada 2 4 4 53 3" xfId="51132" xr:uid="{AD550897-CC54-45EB-80CF-D5B1DEEBE11B}"/>
    <cellStyle name="Entrada 2 4 4 54" xfId="17244" xr:uid="{8629764E-D35F-4AF5-8EBD-024ACC639D4E}"/>
    <cellStyle name="Entrada 2 4 4 54 2" xfId="34499" xr:uid="{84D45E96-9C40-4C91-978A-1ADC132B2BAE}"/>
    <cellStyle name="Entrada 2 4 4 54 3" xfId="51369" xr:uid="{5C4AA47A-9C09-42FD-AC2C-45D851A271FB}"/>
    <cellStyle name="Entrada 2 4 4 55" xfId="17950" xr:uid="{55F4F867-35A9-4113-97EC-EABB8D5E202D}"/>
    <cellStyle name="Entrada 2 4 4 56" xfId="34972" xr:uid="{D859360E-0B50-4847-B009-239B01477C14}"/>
    <cellStyle name="Entrada 2 4 4 6" xfId="2424" xr:uid="{0BFDDEB9-3110-43CB-9702-AB7DA08DB747}"/>
    <cellStyle name="Entrada 2 4 4 6 2" xfId="19679" xr:uid="{3064ED51-F741-4FD2-BF29-00C192E76675}"/>
    <cellStyle name="Entrada 2 4 4 6 3" xfId="36701" xr:uid="{D67F597F-DB24-4C60-9498-D270633D75A1}"/>
    <cellStyle name="Entrada 2 4 4 7" xfId="2733" xr:uid="{D5BEAA92-0624-485A-89DA-4E1BDF950AE8}"/>
    <cellStyle name="Entrada 2 4 4 7 2" xfId="19988" xr:uid="{F912F757-71C9-420A-84A1-21051EE8315F}"/>
    <cellStyle name="Entrada 2 4 4 7 3" xfId="37010" xr:uid="{72526760-0886-42D3-9FF6-727094F36B11}"/>
    <cellStyle name="Entrada 2 4 4 8" xfId="3039" xr:uid="{45599DB6-B09D-42A1-89C5-9FD966A118FD}"/>
    <cellStyle name="Entrada 2 4 4 8 2" xfId="20294" xr:uid="{92E163E8-3EB4-4CFB-9246-D8C199EABCCE}"/>
    <cellStyle name="Entrada 2 4 4 8 3" xfId="37316" xr:uid="{AF470CA9-1C9A-4266-BCD3-9A9780BF34F9}"/>
    <cellStyle name="Entrada 2 4 4 9" xfId="3349" xr:uid="{4E967EE0-DC5F-48AB-AD7D-0FDEE63D0278}"/>
    <cellStyle name="Entrada 2 4 4 9 2" xfId="20604" xr:uid="{7591C65A-7DB3-453B-A37F-249D66531F08}"/>
    <cellStyle name="Entrada 2 4 4 9 3" xfId="37626" xr:uid="{09134634-DE96-4F28-922B-95123C7B9AB8}"/>
    <cellStyle name="Entrada 2 4 40" xfId="10048" xr:uid="{11AA4FE5-6DDB-4112-A250-0D05DAC52203}"/>
    <cellStyle name="Entrada 2 4 40 2" xfId="27303" xr:uid="{8FA5646E-65A5-4D4E-81A6-4B27EC826135}"/>
    <cellStyle name="Entrada 2 4 40 3" xfId="44325" xr:uid="{EF0540BB-C5B2-48CC-BFEB-58399A593B52}"/>
    <cellStyle name="Entrada 2 4 41" xfId="10401" xr:uid="{3C715769-B411-4E6A-9B67-214A1F9D6119}"/>
    <cellStyle name="Entrada 2 4 41 2" xfId="27656" xr:uid="{E4CD1F7C-D694-4D7C-8099-B9868FA38C43}"/>
    <cellStyle name="Entrada 2 4 41 3" xfId="44678" xr:uid="{155491A0-1605-4065-80D0-8784634C9DEB}"/>
    <cellStyle name="Entrada 2 4 42" xfId="11772" xr:uid="{8D61C252-D697-4D6D-A521-8C7CF43B7B72}"/>
    <cellStyle name="Entrada 2 4 42 2" xfId="29027" xr:uid="{D77DA225-C02E-48F0-B267-DAA190E1E137}"/>
    <cellStyle name="Entrada 2 4 42 3" xfId="46027" xr:uid="{6E76690E-A23A-4C69-AB44-AB0EC8F99D54}"/>
    <cellStyle name="Entrada 2 4 43" xfId="12239" xr:uid="{4C1AD529-695B-454D-8820-5B69BF8A14B3}"/>
    <cellStyle name="Entrada 2 4 43 2" xfId="29494" xr:uid="{A3EA197A-E1B7-49A7-8433-D92F514120A4}"/>
    <cellStyle name="Entrada 2 4 43 3" xfId="46364" xr:uid="{B12D2F56-B0B7-4573-A317-FC7AEE422742}"/>
    <cellStyle name="Entrada 2 4 44" xfId="11738" xr:uid="{46142138-86E2-4701-A1B8-8058177F8968}"/>
    <cellStyle name="Entrada 2 4 44 2" xfId="28993" xr:uid="{D0BF4BB8-A248-45BD-B055-EC556DD44198}"/>
    <cellStyle name="Entrada 2 4 44 3" xfId="46001" xr:uid="{4DE97B15-DC69-43B5-887F-C7D891851EB6}"/>
    <cellStyle name="Entrada 2 4 45" xfId="12483" xr:uid="{948243DB-848D-44BE-9B15-50369D3E3672}"/>
    <cellStyle name="Entrada 2 4 45 2" xfId="29738" xr:uid="{1897D346-95DA-4129-A95F-FB3A357F3315}"/>
    <cellStyle name="Entrada 2 4 45 3" xfId="46608" xr:uid="{905FFD3E-15D6-4472-BEF5-EACB16B09CE7}"/>
    <cellStyle name="Entrada 2 4 46" xfId="12417" xr:uid="{07385582-AC78-4A2A-B128-9AAF6965DC3B}"/>
    <cellStyle name="Entrada 2 4 46 2" xfId="29672" xr:uid="{4146F7F0-439A-401D-B693-BF9E3076E268}"/>
    <cellStyle name="Entrada 2 4 46 3" xfId="46542" xr:uid="{CF50394E-A382-45FA-B433-0B8BA1BAC6D8}"/>
    <cellStyle name="Entrada 2 4 47" xfId="12307" xr:uid="{C808CCB5-A789-40AE-A95A-975D0E552F13}"/>
    <cellStyle name="Entrada 2 4 47 2" xfId="29562" xr:uid="{087C4544-CF29-4A30-B3BB-DFE008B0BC4B}"/>
    <cellStyle name="Entrada 2 4 47 3" xfId="46432" xr:uid="{6AA87F6F-FE28-467E-9158-2E34797E65D3}"/>
    <cellStyle name="Entrada 2 4 48" xfId="13398" xr:uid="{99F414B6-17D7-4E4E-8402-0B742E81D54F}"/>
    <cellStyle name="Entrada 2 4 48 2" xfId="30653" xr:uid="{F764F00C-E766-4581-AF9B-D4EDE864FACC}"/>
    <cellStyle name="Entrada 2 4 48 3" xfId="47523" xr:uid="{A3575A9B-573B-4252-BF44-8E17CE176877}"/>
    <cellStyle name="Entrada 2 4 49" xfId="13155" xr:uid="{A41E0C56-0CBB-4795-97D9-C4B8D8E98F23}"/>
    <cellStyle name="Entrada 2 4 49 2" xfId="30410" xr:uid="{6FFAF238-9284-4B0D-B819-2541979C0979}"/>
    <cellStyle name="Entrada 2 4 49 3" xfId="47280" xr:uid="{02749322-5866-4A21-B32D-27CB019AEB3A}"/>
    <cellStyle name="Entrada 2 4 5" xfId="520" xr:uid="{6F45732D-C92C-4818-ADCC-7F645B30DE0E}"/>
    <cellStyle name="Entrada 2 4 5 10" xfId="3484" xr:uid="{82EA0A64-E15E-4BD2-8D4F-D666CBB39CFC}"/>
    <cellStyle name="Entrada 2 4 5 10 2" xfId="20739" xr:uid="{FC72856E-7CE9-48DD-9F09-ECB000272F0C}"/>
    <cellStyle name="Entrada 2 4 5 10 3" xfId="37761" xr:uid="{5CB8BB07-D90F-412C-AD06-17954274FFFB}"/>
    <cellStyle name="Entrada 2 4 5 11" xfId="3792" xr:uid="{48D41379-C430-4743-841C-FF06CCAB4A6D}"/>
    <cellStyle name="Entrada 2 4 5 11 2" xfId="21047" xr:uid="{8BE607FE-84D1-4436-8F17-8383354046DC}"/>
    <cellStyle name="Entrada 2 4 5 11 3" xfId="38069" xr:uid="{19B86E7D-FE4C-4F16-A43E-4646510036EB}"/>
    <cellStyle name="Entrada 2 4 5 12" xfId="4098" xr:uid="{A38CA90D-7234-471E-8D34-3C6542C780C4}"/>
    <cellStyle name="Entrada 2 4 5 12 2" xfId="21353" xr:uid="{A0BD5477-E772-4B05-88E4-D850F13D6549}"/>
    <cellStyle name="Entrada 2 4 5 12 3" xfId="38375" xr:uid="{F8CC778F-5BAF-43BD-A2F1-8B1CF9C2CBE8}"/>
    <cellStyle name="Entrada 2 4 5 13" xfId="4403" xr:uid="{18166217-0DF2-4AC6-B334-0928F28CBA67}"/>
    <cellStyle name="Entrada 2 4 5 13 2" xfId="21658" xr:uid="{2A7221AE-069A-43A5-AC6A-C16313E51195}"/>
    <cellStyle name="Entrada 2 4 5 13 3" xfId="38680" xr:uid="{D49E5F02-8CBB-4626-8EAF-A3E06767C62D}"/>
    <cellStyle name="Entrada 2 4 5 14" xfId="4698" xr:uid="{5E4AFBF4-C21C-4C5C-9403-1FCAA398FD71}"/>
    <cellStyle name="Entrada 2 4 5 14 2" xfId="21953" xr:uid="{CC2B63B6-61BD-4221-A08D-73DA6FCAEEAB}"/>
    <cellStyle name="Entrada 2 4 5 14 3" xfId="38975" xr:uid="{4B4D5A41-4813-4311-AA79-5A46E89D76A6}"/>
    <cellStyle name="Entrada 2 4 5 15" xfId="4996" xr:uid="{50B86ED6-6327-4E43-8DDB-100171B8E1F5}"/>
    <cellStyle name="Entrada 2 4 5 15 2" xfId="22251" xr:uid="{0A5B398F-2D9D-4358-8603-C2EE3A577A2D}"/>
    <cellStyle name="Entrada 2 4 5 15 3" xfId="39273" xr:uid="{0E8D49CF-BAFF-4BC8-BDF3-745D48E4B5BC}"/>
    <cellStyle name="Entrada 2 4 5 16" xfId="5356" xr:uid="{1F0EF43F-0B8A-4A83-8D19-C7E2A63822C5}"/>
    <cellStyle name="Entrada 2 4 5 16 2" xfId="22611" xr:uid="{A0CE45CF-C0A2-402D-9F5D-7B9E99EDA5A0}"/>
    <cellStyle name="Entrada 2 4 5 16 3" xfId="39633" xr:uid="{6577D107-1EC9-4206-BE8B-57FC2713646E}"/>
    <cellStyle name="Entrada 2 4 5 17" xfId="5670" xr:uid="{5E81F006-295F-4BE8-9102-3F77BBDCDB31}"/>
    <cellStyle name="Entrada 2 4 5 17 2" xfId="22925" xr:uid="{2D5BB27C-A85D-41B2-A92E-3624AB93C2C7}"/>
    <cellStyle name="Entrada 2 4 5 17 3" xfId="39947" xr:uid="{A30B9C1B-49CD-45CF-BA38-97CF3769693F}"/>
    <cellStyle name="Entrada 2 4 5 18" xfId="5987" xr:uid="{24D614C4-70FD-44F0-8F3F-6774E20B9FA2}"/>
    <cellStyle name="Entrada 2 4 5 18 2" xfId="23242" xr:uid="{66C0B4F1-3ED0-494E-BBC9-0CC0EE326CB8}"/>
    <cellStyle name="Entrada 2 4 5 18 3" xfId="40264" xr:uid="{3273315C-A87A-4118-B162-CC1FA026AB3A}"/>
    <cellStyle name="Entrada 2 4 5 19" xfId="6302" xr:uid="{87305305-417C-4C75-B541-5C5085F3E31D}"/>
    <cellStyle name="Entrada 2 4 5 19 2" xfId="23557" xr:uid="{81BB43FD-A4EF-4A37-922F-C4E9E0021FA0}"/>
    <cellStyle name="Entrada 2 4 5 19 3" xfId="40579" xr:uid="{2EA3D2E7-0766-460C-9A95-2F4731B6452F}"/>
    <cellStyle name="Entrada 2 4 5 2" xfId="979" xr:uid="{755CF8FD-D161-4943-9060-C91B96B960A0}"/>
    <cellStyle name="Entrada 2 4 5 2 2" xfId="18234" xr:uid="{DD82F9C5-3361-488D-BB8C-839188AD7F60}"/>
    <cellStyle name="Entrada 2 4 5 2 3" xfId="35256" xr:uid="{2598CF5F-E103-4C9C-A712-219950BD11EB}"/>
    <cellStyle name="Entrada 2 4 5 20" xfId="6617" xr:uid="{37202B62-048A-4535-9ED6-DD7C400650F2}"/>
    <cellStyle name="Entrada 2 4 5 20 2" xfId="23872" xr:uid="{D6638508-7863-4A01-B618-24A956595F39}"/>
    <cellStyle name="Entrada 2 4 5 20 3" xfId="40894" xr:uid="{ACB1F49F-9594-4D7E-B44E-4388195BA916}"/>
    <cellStyle name="Entrada 2 4 5 21" xfId="6929" xr:uid="{DA2966CE-67BA-43A4-AFBF-8DE272393E27}"/>
    <cellStyle name="Entrada 2 4 5 21 2" xfId="24184" xr:uid="{22B08FAE-C37E-45D8-A912-E96ACDE59B1D}"/>
    <cellStyle name="Entrada 2 4 5 21 3" xfId="41206" xr:uid="{B3E9D37B-D78A-4AAE-BE44-97FB9D005A6E}"/>
    <cellStyle name="Entrada 2 4 5 22" xfId="7238" xr:uid="{234D05B1-5975-4D9B-A9BE-DB932E39C8B8}"/>
    <cellStyle name="Entrada 2 4 5 22 2" xfId="24493" xr:uid="{61203CCA-3440-46E6-B7D8-70D0769A3650}"/>
    <cellStyle name="Entrada 2 4 5 22 3" xfId="41515" xr:uid="{1FF61C57-FDC9-4DE0-8C2B-C48A9FEC5F6C}"/>
    <cellStyle name="Entrada 2 4 5 23" xfId="7548" xr:uid="{BABA700C-A1F4-45A1-821E-A2879378F7F7}"/>
    <cellStyle name="Entrada 2 4 5 23 2" xfId="24803" xr:uid="{E0C3320B-A7C8-4E56-AA46-CA7980650B19}"/>
    <cellStyle name="Entrada 2 4 5 23 3" xfId="41825" xr:uid="{2B548FF5-3889-432D-B07C-FDB617D887C8}"/>
    <cellStyle name="Entrada 2 4 5 24" xfId="7858" xr:uid="{2E48A50E-2762-4D59-BB88-B373718BA231}"/>
    <cellStyle name="Entrada 2 4 5 24 2" xfId="25113" xr:uid="{ED6063FC-1689-4405-A287-02B63CA76741}"/>
    <cellStyle name="Entrada 2 4 5 24 3" xfId="42135" xr:uid="{F8CC929F-F206-45EA-B6B5-02099E16790F}"/>
    <cellStyle name="Entrada 2 4 5 25" xfId="8171" xr:uid="{D2BE22CA-23F3-407B-90C7-C480F644A0A7}"/>
    <cellStyle name="Entrada 2 4 5 25 2" xfId="25426" xr:uid="{D8B17BD3-6B02-4AA8-9172-FBD44AF11D42}"/>
    <cellStyle name="Entrada 2 4 5 25 3" xfId="42448" xr:uid="{58F27810-3316-4EEE-97B0-62DB3AAED8B2}"/>
    <cellStyle name="Entrada 2 4 5 26" xfId="8481" xr:uid="{1FBB14B1-ABDC-4EE9-BF3E-71E5D5AC427B}"/>
    <cellStyle name="Entrada 2 4 5 26 2" xfId="25736" xr:uid="{E8253364-95D7-426C-982F-33D1BBAA5BAE}"/>
    <cellStyle name="Entrada 2 4 5 26 3" xfId="42758" xr:uid="{2BC33BFA-551D-49F3-B887-192EC5D6CE58}"/>
    <cellStyle name="Entrada 2 4 5 27" xfId="8789" xr:uid="{777F99AC-DF06-4160-BAF6-227F50B15826}"/>
    <cellStyle name="Entrada 2 4 5 27 2" xfId="26044" xr:uid="{221157EC-E8AC-4244-9A8F-92209A158CF6}"/>
    <cellStyle name="Entrada 2 4 5 27 3" xfId="43066" xr:uid="{BC03225E-7FBC-4034-B937-F311EB53D61D}"/>
    <cellStyle name="Entrada 2 4 5 28" xfId="9357" xr:uid="{74767909-67C3-4710-8B92-D06961F968CF}"/>
    <cellStyle name="Entrada 2 4 5 28 2" xfId="26612" xr:uid="{5B026819-9049-454C-B939-AC8736FF918F}"/>
    <cellStyle name="Entrada 2 4 5 28 3" xfId="43634" xr:uid="{54F05855-7999-4E02-9127-A49B1EEC369B}"/>
    <cellStyle name="Entrada 2 4 5 29" xfId="9413" xr:uid="{C2C95EA7-74FB-426C-BA48-622C89C2C56B}"/>
    <cellStyle name="Entrada 2 4 5 29 2" xfId="26668" xr:uid="{3132D8E9-29B5-41A7-8572-C1C9CFDC7BC5}"/>
    <cellStyle name="Entrada 2 4 5 29 3" xfId="43690" xr:uid="{10E65334-D9D3-4974-8B81-397AD393685E}"/>
    <cellStyle name="Entrada 2 4 5 3" xfId="1281" xr:uid="{55603538-8835-44C8-82F0-C9B26D6D0FF3}"/>
    <cellStyle name="Entrada 2 4 5 3 2" xfId="18536" xr:uid="{D8798AC8-35BB-4F94-AD30-7CE910D216F0}"/>
    <cellStyle name="Entrada 2 4 5 3 3" xfId="35558" xr:uid="{E015C147-3A39-44F2-946E-D09B8BFE30FE}"/>
    <cellStyle name="Entrada 2 4 5 30" xfId="9721" xr:uid="{B55DD248-CED5-43BB-B768-D191420B742B}"/>
    <cellStyle name="Entrada 2 4 5 30 2" xfId="26976" xr:uid="{DF2863C6-F8D9-4F98-A7EA-1C1EC7AF9D9A}"/>
    <cellStyle name="Entrada 2 4 5 30 3" xfId="43998" xr:uid="{D532420C-5692-45FA-8450-442AEE78D87A}"/>
    <cellStyle name="Entrada 2 4 5 31" xfId="10016" xr:uid="{07561282-D7ED-4FD9-897F-8EE1E276895B}"/>
    <cellStyle name="Entrada 2 4 5 31 2" xfId="27271" xr:uid="{7C558188-AB85-4558-AD55-B611244548FF}"/>
    <cellStyle name="Entrada 2 4 5 31 3" xfId="44293" xr:uid="{E3B3FABF-BF0D-4E1A-8582-61F6B579A9F9}"/>
    <cellStyle name="Entrada 2 4 5 32" xfId="10314" xr:uid="{5D6C2D79-21EF-4CF8-8122-EBF3903B4934}"/>
    <cellStyle name="Entrada 2 4 5 32 2" xfId="27569" xr:uid="{87DF31C4-7BA0-484F-A4F2-40EDAB3FA485}"/>
    <cellStyle name="Entrada 2 4 5 32 3" xfId="44591" xr:uid="{F9B25C0A-81E3-4D44-A225-7DBB4F409915}"/>
    <cellStyle name="Entrada 2 4 5 33" xfId="10604" xr:uid="{F32BAAA5-9995-45E3-9B1D-D9F6C74B7142}"/>
    <cellStyle name="Entrada 2 4 5 33 2" xfId="27859" xr:uid="{610F3858-80E3-40F5-BF85-8D8BFD3EF913}"/>
    <cellStyle name="Entrada 2 4 5 33 3" xfId="44881" xr:uid="{A86C658B-64D9-4F8D-8F3D-F6DE0DDADCBA}"/>
    <cellStyle name="Entrada 2 4 5 34" xfId="10894" xr:uid="{17A88342-CB6A-41FD-BC4F-E11C6F518FC8}"/>
    <cellStyle name="Entrada 2 4 5 34 2" xfId="28149" xr:uid="{0896ACEF-67F6-4621-BFBB-B1912F7929FE}"/>
    <cellStyle name="Entrada 2 4 5 34 3" xfId="45171" xr:uid="{2CA11BAE-59D7-40C6-90CB-53D3E3F7A96A}"/>
    <cellStyle name="Entrada 2 4 5 35" xfId="11169" xr:uid="{431B8D3B-2BEB-48AA-8BCE-D51E0E006956}"/>
    <cellStyle name="Entrada 2 4 5 35 2" xfId="28424" xr:uid="{9771B4D3-490F-4AEE-BD23-9E68EF112121}"/>
    <cellStyle name="Entrada 2 4 5 35 3" xfId="45446" xr:uid="{8CE28EFE-DC3D-4C50-B652-EDE0A6F823EA}"/>
    <cellStyle name="Entrada 2 4 5 36" xfId="11423" xr:uid="{F90A65DA-F232-47C3-AE0D-4B7EC195DE7F}"/>
    <cellStyle name="Entrada 2 4 5 36 2" xfId="28678" xr:uid="{9C34E6AF-910C-42CB-BC1A-69A13D2030CE}"/>
    <cellStyle name="Entrada 2 4 5 36 3" xfId="45700" xr:uid="{849BFA7B-153E-424A-AFE1-FB7E274B4785}"/>
    <cellStyle name="Entrada 2 4 5 37" xfId="11915" xr:uid="{D4343FF9-E396-49B5-B7EC-532EB4D1F0D1}"/>
    <cellStyle name="Entrada 2 4 5 37 2" xfId="29170" xr:uid="{6CC721FE-B162-44F1-A25C-E77144794660}"/>
    <cellStyle name="Entrada 2 4 5 37 3" xfId="46111" xr:uid="{EE58CE6C-4512-4C96-B9A0-1794DE82CC41}"/>
    <cellStyle name="Entrada 2 4 5 38" xfId="12382" xr:uid="{727F43EE-0D59-41A6-9DB3-6AEFC7850C27}"/>
    <cellStyle name="Entrada 2 4 5 38 2" xfId="29637" xr:uid="{13BAD855-F9F1-4B4E-AE7B-D3A140A45EBA}"/>
    <cellStyle name="Entrada 2 4 5 38 3" xfId="46507" xr:uid="{2C049712-E64E-4080-B5A5-4EA91ED4960B}"/>
    <cellStyle name="Entrada 2 4 5 39" xfId="12692" xr:uid="{283F97B2-4A3F-4BC9-8A2C-2EA667480E1E}"/>
    <cellStyle name="Entrada 2 4 5 39 2" xfId="29947" xr:uid="{4515BB65-B5D7-465D-843C-52E98082C0E8}"/>
    <cellStyle name="Entrada 2 4 5 39 3" xfId="46817" xr:uid="{E990F956-5AA8-4782-B44D-9D43DDD1D41C}"/>
    <cellStyle name="Entrada 2 4 5 4" xfId="1626" xr:uid="{9D4F2EA0-8417-4818-B25E-B7B12E2DC1A9}"/>
    <cellStyle name="Entrada 2 4 5 4 2" xfId="18881" xr:uid="{069A67E5-FD37-4DBF-8D2E-3B1EBA5E0879}"/>
    <cellStyle name="Entrada 2 4 5 4 3" xfId="35903" xr:uid="{6D664A27-F748-44E0-AF86-0554331DCC3E}"/>
    <cellStyle name="Entrada 2 4 5 40" xfId="13178" xr:uid="{08DCCE77-B48C-4B51-B66C-5802D0FDEE8A}"/>
    <cellStyle name="Entrada 2 4 5 40 2" xfId="30433" xr:uid="{65A69A34-4158-4E33-869C-7B5ED293336F}"/>
    <cellStyle name="Entrada 2 4 5 40 3" xfId="47303" xr:uid="{0E6F3113-1D32-454C-930D-75F69AA7EA3A}"/>
    <cellStyle name="Entrada 2 4 5 41" xfId="13575" xr:uid="{11CC7639-742C-4F25-A07D-08C27A34276C}"/>
    <cellStyle name="Entrada 2 4 5 41 2" xfId="30830" xr:uid="{2CEA69CA-15F9-4A51-8917-37B443FC5FCC}"/>
    <cellStyle name="Entrada 2 4 5 41 3" xfId="47700" xr:uid="{98659E85-AD91-4088-8243-6CB57A1660AB}"/>
    <cellStyle name="Entrada 2 4 5 42" xfId="13632" xr:uid="{F7BAAAED-CB2E-4551-AB6A-3036F88EF159}"/>
    <cellStyle name="Entrada 2 4 5 42 2" xfId="30887" xr:uid="{DD7FA7CB-E60D-4010-B64E-106E60DFF51C}"/>
    <cellStyle name="Entrada 2 4 5 42 3" xfId="47757" xr:uid="{447D90EA-9F3D-4DEE-A28A-0B27A1A5B3F0}"/>
    <cellStyle name="Entrada 2 4 5 43" xfId="13942" xr:uid="{717A408B-C5F9-4109-923D-1FD6C32CE0AD}"/>
    <cellStyle name="Entrada 2 4 5 43 2" xfId="31197" xr:uid="{01D6F4FC-4868-4D79-856C-BD42A7812899}"/>
    <cellStyle name="Entrada 2 4 5 43 3" xfId="48067" xr:uid="{3DC001D5-FF78-4963-BD1A-703347867C91}"/>
    <cellStyle name="Entrada 2 4 5 44" xfId="14508" xr:uid="{DB347B98-773E-40FF-8607-8813A33901DC}"/>
    <cellStyle name="Entrada 2 4 5 44 2" xfId="31763" xr:uid="{ABD72FB2-AAE3-48C0-ABC9-A42E0D32EFE3}"/>
    <cellStyle name="Entrada 2 4 5 44 3" xfId="48633" xr:uid="{D3F1B37F-1826-40B7-BC0F-8A32DA9BD49A}"/>
    <cellStyle name="Entrada 2 4 5 45" xfId="14570" xr:uid="{E656FA46-B66C-4CEE-9B81-90AD30AFD3C0}"/>
    <cellStyle name="Entrada 2 4 5 45 2" xfId="31825" xr:uid="{F838CC15-A484-48E8-9C5D-0FC159EF2C41}"/>
    <cellStyle name="Entrada 2 4 5 45 3" xfId="48695" xr:uid="{43FAC5AD-2EB9-47B2-B0BB-C6564AF22226}"/>
    <cellStyle name="Entrada 2 4 5 46" xfId="13341" xr:uid="{9175BABF-C80F-46D7-A921-BC6F018EEBEA}"/>
    <cellStyle name="Entrada 2 4 5 46 2" xfId="30596" xr:uid="{BE651DE1-22C5-4EA4-A93C-85A9E21BBF56}"/>
    <cellStyle name="Entrada 2 4 5 46 3" xfId="47466" xr:uid="{53703E4A-CC4D-4DE6-A22F-8AD5704E1EF2}"/>
    <cellStyle name="Entrada 2 4 5 47" xfId="15144" xr:uid="{182A8EFC-1BA3-4909-8F3A-15D82D382B6B}"/>
    <cellStyle name="Entrada 2 4 5 47 2" xfId="32399" xr:uid="{61B4A323-0144-435B-8C07-6C61A7E1478B}"/>
    <cellStyle name="Entrada 2 4 5 47 3" xfId="49269" xr:uid="{FA85C70B-0D0D-4D5E-BD5D-7C59F86F5C84}"/>
    <cellStyle name="Entrada 2 4 5 48" xfId="15452" xr:uid="{FEFAB8E8-98D7-4FFF-A1CD-E17028F815FD}"/>
    <cellStyle name="Entrada 2 4 5 48 2" xfId="32707" xr:uid="{A9F7092C-215D-44CD-8571-B22151A2032F}"/>
    <cellStyle name="Entrada 2 4 5 48 3" xfId="49577" xr:uid="{1E2E0C1C-0A4D-4E85-9409-C9BA04881EAF}"/>
    <cellStyle name="Entrada 2 4 5 49" xfId="15755" xr:uid="{CB451C61-D9FC-46F1-95D2-C207F9238FFB}"/>
    <cellStyle name="Entrada 2 4 5 49 2" xfId="33010" xr:uid="{AD8FE14F-DB76-4AAF-80E3-4D1C1A74BAA4}"/>
    <cellStyle name="Entrada 2 4 5 49 3" xfId="49880" xr:uid="{B9D7FD93-63FF-4005-B4E6-546AA2BF5498}"/>
    <cellStyle name="Entrada 2 4 5 5" xfId="1939" xr:uid="{DFDACD18-DED6-42AF-9280-D07786478553}"/>
    <cellStyle name="Entrada 2 4 5 5 2" xfId="19194" xr:uid="{E8EE0F81-F487-444C-A469-EB999F77CDC1}"/>
    <cellStyle name="Entrada 2 4 5 5 3" xfId="36216" xr:uid="{6161E014-4A60-4416-91A3-784110D31BAE}"/>
    <cellStyle name="Entrada 2 4 5 50" xfId="16051" xr:uid="{38A5DBE1-F9D0-43E1-86BD-6B276F1E8C9B}"/>
    <cellStyle name="Entrada 2 4 5 50 2" xfId="33306" xr:uid="{0E2B92AC-D3DD-44D0-958E-C212F44F601D}"/>
    <cellStyle name="Entrada 2 4 5 50 3" xfId="50176" xr:uid="{B9BB568F-5AC0-4CF5-8623-76381ED98044}"/>
    <cellStyle name="Entrada 2 4 5 51" xfId="16343" xr:uid="{9BAAE8F8-B3E3-4D62-9A7D-A29BF371882E}"/>
    <cellStyle name="Entrada 2 4 5 51 2" xfId="33598" xr:uid="{0B2DE65E-8EEF-46CE-8768-8519BA36EDCD}"/>
    <cellStyle name="Entrada 2 4 5 51 3" xfId="50468" xr:uid="{8E6089AA-D822-438F-ADC6-369358DB6E26}"/>
    <cellStyle name="Entrada 2 4 5 52" xfId="16620" xr:uid="{0841583F-220A-409E-B593-8EC086C256D2}"/>
    <cellStyle name="Entrada 2 4 5 52 2" xfId="33875" xr:uid="{06791AF2-F4DC-4357-983D-EFDCA478F356}"/>
    <cellStyle name="Entrada 2 4 5 52 3" xfId="50745" xr:uid="{2D1B92C1-7B33-4F53-9927-4FBB4299B59A}"/>
    <cellStyle name="Entrada 2 4 5 53" xfId="16886" xr:uid="{1D4DA079-E8D4-491B-B5D2-D566FD73325E}"/>
    <cellStyle name="Entrada 2 4 5 53 2" xfId="34141" xr:uid="{B6E76847-7AC0-4D5A-8AC9-A06C1E01587C}"/>
    <cellStyle name="Entrada 2 4 5 53 3" xfId="51011" xr:uid="{E24EFE65-C85B-47BD-A7E9-89C2CFA874D3}"/>
    <cellStyle name="Entrada 2 4 5 54" xfId="17140" xr:uid="{43ABA1E5-2152-43E9-A40E-932BB5FA7635}"/>
    <cellStyle name="Entrada 2 4 5 54 2" xfId="34395" xr:uid="{707C7CCE-CB14-448A-B48D-C9697140C1F1}"/>
    <cellStyle name="Entrada 2 4 5 54 3" xfId="51265" xr:uid="{E1A3D07A-98EA-43C3-86FB-EDBCF1385E0A}"/>
    <cellStyle name="Entrada 2 4 5 55" xfId="17775" xr:uid="{337372C9-8928-4176-B721-BC7F9F340746}"/>
    <cellStyle name="Entrada 2 4 5 56" xfId="34868" xr:uid="{A0183A97-4625-44D4-8656-A80A9C49729D}"/>
    <cellStyle name="Entrada 2 4 5 6" xfId="2249" xr:uid="{C0483035-1916-4AAB-BC2E-F14B03BA7672}"/>
    <cellStyle name="Entrada 2 4 5 6 2" xfId="19504" xr:uid="{A70979AD-BA09-451A-B95F-E8568424306F}"/>
    <cellStyle name="Entrada 2 4 5 6 3" xfId="36526" xr:uid="{6302EAE4-9635-4069-A696-DC9D71A648D9}"/>
    <cellStyle name="Entrada 2 4 5 7" xfId="2559" xr:uid="{EC665F84-3BEE-4CDD-BAD4-6F7F2C0016BC}"/>
    <cellStyle name="Entrada 2 4 5 7 2" xfId="19814" xr:uid="{F957121D-C5D8-4D34-89A3-18AB963AB10C}"/>
    <cellStyle name="Entrada 2 4 5 7 3" xfId="36836" xr:uid="{48BB83F6-139F-4CD8-80FB-8002340713E2}"/>
    <cellStyle name="Entrada 2 4 5 8" xfId="2868" xr:uid="{998290EA-422A-4591-A401-CDC78F97BC7D}"/>
    <cellStyle name="Entrada 2 4 5 8 2" xfId="20123" xr:uid="{86209B77-5762-46DF-952A-61ABEECD4F1A}"/>
    <cellStyle name="Entrada 2 4 5 8 3" xfId="37145" xr:uid="{DA96AC64-A9D3-4419-A641-DE45F72A7C99}"/>
    <cellStyle name="Entrada 2 4 5 9" xfId="3174" xr:uid="{7F4D6608-F3CC-4BE4-BA60-DA4E56689762}"/>
    <cellStyle name="Entrada 2 4 5 9 2" xfId="20429" xr:uid="{4A465F0D-66CE-46AD-9587-A58B72CB2D78}"/>
    <cellStyle name="Entrada 2 4 5 9 3" xfId="37451" xr:uid="{14DE7F63-3496-4682-922A-DB8C7F6AF998}"/>
    <cellStyle name="Entrada 2 4 50" xfId="13604" xr:uid="{874958C3-8D76-4B50-AD37-C0839A93AEC4}"/>
    <cellStyle name="Entrada 2 4 50 2" xfId="30859" xr:uid="{21CC9453-93B8-42B1-A3E5-955C183A4320}"/>
    <cellStyle name="Entrada 2 4 50 3" xfId="47729" xr:uid="{8DB373CF-A819-45FE-A400-D91C4686A296}"/>
    <cellStyle name="Entrada 2 4 51" xfId="14708" xr:uid="{BB919711-A5E3-455B-8D51-621E0D978DF2}"/>
    <cellStyle name="Entrada 2 4 51 2" xfId="31963" xr:uid="{4A16CA3E-045C-442E-8FDF-98A4669FC54B}"/>
    <cellStyle name="Entrada 2 4 51 3" xfId="48833" xr:uid="{87489650-E63F-4202-8EFD-5D71D28E122A}"/>
    <cellStyle name="Entrada 2 4 52" xfId="14537" xr:uid="{0AFB1B31-ED7D-4174-8848-F46B42FCC6FD}"/>
    <cellStyle name="Entrada 2 4 52 2" xfId="31792" xr:uid="{77DE0281-91C3-476A-9C04-DD0855EE4073}"/>
    <cellStyle name="Entrada 2 4 52 3" xfId="48662" xr:uid="{503AD68D-760B-4EDE-A9CC-0E20B5B9CA9E}"/>
    <cellStyle name="Entrada 2 4 53" xfId="14265" xr:uid="{12D9BCFA-E231-4E1E-A627-6503FAF96AA5}"/>
    <cellStyle name="Entrada 2 4 53 2" xfId="31520" xr:uid="{2A78A97C-3C94-4CEE-8332-E8EF21D2E481}"/>
    <cellStyle name="Entrada 2 4 53 3" xfId="48390" xr:uid="{6BFDF6E1-9001-4EAA-97D8-2C7CDC712B8C}"/>
    <cellStyle name="Entrada 2 4 54" xfId="14886" xr:uid="{518B8F15-64C2-4EBE-A853-2E99F1B66980}"/>
    <cellStyle name="Entrada 2 4 54 2" xfId="32141" xr:uid="{D5223F34-C598-45A1-9651-A66ECE28B428}"/>
    <cellStyle name="Entrada 2 4 54 3" xfId="49011" xr:uid="{195BDE20-CF9E-4F90-9404-47FE3A19F813}"/>
    <cellStyle name="Entrada 2 4 55" xfId="13966" xr:uid="{D2DA4F3B-BA0A-4DA2-9211-D14998D2F5C0}"/>
    <cellStyle name="Entrada 2 4 55 2" xfId="31221" xr:uid="{A9D8EFDC-81F5-4D74-95AD-C32161DA59FC}"/>
    <cellStyle name="Entrada 2 4 55 3" xfId="48091" xr:uid="{BED1F49A-76F9-459A-AF18-FA04D2B04088}"/>
    <cellStyle name="Entrada 2 4 56" xfId="14909" xr:uid="{F0963BC3-4BA4-4E47-A03F-1FB3A35F2FC3}"/>
    <cellStyle name="Entrada 2 4 56 2" xfId="32164" xr:uid="{27544313-2CE8-486C-A320-17E67075CFAB}"/>
    <cellStyle name="Entrada 2 4 56 3" xfId="49034" xr:uid="{6771415F-5DED-4A10-95D3-07DAAF0967FF}"/>
    <cellStyle name="Entrada 2 4 57" xfId="14254" xr:uid="{FF48A654-0317-47FC-8FC3-C9BA4B681095}"/>
    <cellStyle name="Entrada 2 4 57 2" xfId="31509" xr:uid="{411E260D-6AC7-4BD3-B9C1-D39817DD231C}"/>
    <cellStyle name="Entrada 2 4 57 3" xfId="48379" xr:uid="{7B467D34-828E-4997-ADB8-079187E47C9C}"/>
    <cellStyle name="Entrada 2 4 58" xfId="14804" xr:uid="{72507B60-D5E1-4C16-A887-699EE89779FC}"/>
    <cellStyle name="Entrada 2 4 58 2" xfId="32059" xr:uid="{F39B9DB9-21AE-4B20-943C-CDC5E5707F41}"/>
    <cellStyle name="Entrada 2 4 58 3" xfId="48929" xr:uid="{72F66121-2B13-4078-B403-FBA13848A15C}"/>
    <cellStyle name="Entrada 2 4 59" xfId="16140" xr:uid="{90223ABF-83BC-42E3-A318-89F839686756}"/>
    <cellStyle name="Entrada 2 4 59 2" xfId="33395" xr:uid="{88069DBF-CF94-47B5-AEAB-4203D8B49750}"/>
    <cellStyle name="Entrada 2 4 59 3" xfId="50265" xr:uid="{D490A9EC-BAE6-4AEF-BB8B-DEA4FF66D4B9}"/>
    <cellStyle name="Entrada 2 4 6" xfId="377" xr:uid="{379E1866-E13A-412B-8C14-4B8D93864664}"/>
    <cellStyle name="Entrada 2 4 6 2" xfId="17632" xr:uid="{2EFE94B7-63CE-4E1D-A7F2-8B2105B425F6}"/>
    <cellStyle name="Entrada 2 4 6 3" xfId="34784" xr:uid="{EB5564E3-B72E-4F5E-AFEE-BA8AB29EFE87}"/>
    <cellStyle name="Entrada 2 4 60" xfId="17394" xr:uid="{EA65F0E7-3FA9-4F24-B253-FA19BF83DB38}"/>
    <cellStyle name="Entrada 2 4 61" xfId="34622" xr:uid="{9C2C860A-C680-4288-8FA8-D7BD8FED5107}"/>
    <cellStyle name="Entrada 2 4 7" xfId="841" xr:uid="{7F61E749-568E-4D70-B72D-7EBDB1EB25C5}"/>
    <cellStyle name="Entrada 2 4 7 2" xfId="18096" xr:uid="{34C23BFD-3378-4AA7-B750-E2FED480E830}"/>
    <cellStyle name="Entrada 2 4 7 3" xfId="35118" xr:uid="{C70DA165-6F9C-4CF0-8AA0-9FCD54E217AC}"/>
    <cellStyle name="Entrada 2 4 8" xfId="300" xr:uid="{E3487E87-B462-47EB-8DDD-2A595C6AC689}"/>
    <cellStyle name="Entrada 2 4 8 2" xfId="17555" xr:uid="{E961C347-19C3-4633-A8F6-5C46DAB2984A}"/>
    <cellStyle name="Entrada 2 4 8 3" xfId="34724" xr:uid="{32F2B06C-4C69-4CCD-86FD-703D5BB37FBB}"/>
    <cellStyle name="Entrada 2 4 9" xfId="1365" xr:uid="{81CB1086-B3AB-4344-9BE1-3B30E37DDC08}"/>
    <cellStyle name="Entrada 2 4 9 2" xfId="18620" xr:uid="{1B515A31-8055-496B-BC81-6D9BB0C22C6D}"/>
    <cellStyle name="Entrada 2 4 9 3" xfId="35642" xr:uid="{FE3F9D14-E9B5-4E89-A801-D3F2E697CB93}"/>
    <cellStyle name="Entrada 2 5" xfId="147" xr:uid="{B160A79E-89F3-4C65-823F-CD1FC4193590}"/>
    <cellStyle name="Entrada 2 5 10" xfId="1699" xr:uid="{72A6B136-D015-4F88-931D-B4A6FC7E2AA1}"/>
    <cellStyle name="Entrada 2 5 10 2" xfId="18954" xr:uid="{C3736A79-AA6D-469E-9AE9-837D73B0D490}"/>
    <cellStyle name="Entrada 2 5 10 3" xfId="35976" xr:uid="{C6C8C1D6-3B99-4960-9EC6-6A6B9DAA83A2}"/>
    <cellStyle name="Entrada 2 5 11" xfId="2102" xr:uid="{B5FFE769-181B-4DD8-8764-176D495FB6E9}"/>
    <cellStyle name="Entrada 2 5 11 2" xfId="19357" xr:uid="{831DB9B1-975F-4FCC-BF75-0ADBFEA09B72}"/>
    <cellStyle name="Entrada 2 5 11 3" xfId="36379" xr:uid="{E2DD926A-DC9C-4069-B21A-5678379AEF29}"/>
    <cellStyle name="Entrada 2 5 12" xfId="2412" xr:uid="{1D9E865D-D6A4-41A4-8147-36DD645BADE1}"/>
    <cellStyle name="Entrada 2 5 12 2" xfId="19667" xr:uid="{9618623B-9C6B-4CD4-B2BF-BFCC4C74EEC5}"/>
    <cellStyle name="Entrada 2 5 12 3" xfId="36689" xr:uid="{1E92B050-02B6-4DDE-83C8-A2CDA48A1A2D}"/>
    <cellStyle name="Entrada 2 5 13" xfId="2721" xr:uid="{2EFDE766-7B3B-4073-9B05-DD5ADC07C178}"/>
    <cellStyle name="Entrada 2 5 13 2" xfId="19976" xr:uid="{2579FBB3-97AE-46B2-8FC7-66DD3135648F}"/>
    <cellStyle name="Entrada 2 5 13 3" xfId="36998" xr:uid="{61231E7F-1EB8-49F7-A269-F46778D22CA0}"/>
    <cellStyle name="Entrada 2 5 14" xfId="3027" xr:uid="{548E4AF3-E7BF-47F1-80B7-82C4143BF7C0}"/>
    <cellStyle name="Entrada 2 5 14 2" xfId="20282" xr:uid="{A35DFDAF-C341-4830-BFA5-CE306043F6DE}"/>
    <cellStyle name="Entrada 2 5 14 3" xfId="37304" xr:uid="{A210703E-5027-49F7-9A04-CE915093A785}"/>
    <cellStyle name="Entrada 2 5 15" xfId="3337" xr:uid="{2906751A-16F4-4CDA-8ECA-9FDEEEC65E99}"/>
    <cellStyle name="Entrada 2 5 15 2" xfId="20592" xr:uid="{EDB9C68D-8D8A-4026-815E-327C944ABEA7}"/>
    <cellStyle name="Entrada 2 5 15 3" xfId="37614" xr:uid="{B6AB02BC-D0B4-44C2-A53B-7D178A45E079}"/>
    <cellStyle name="Entrada 2 5 16" xfId="3645" xr:uid="{11293AFE-7DCA-430D-AE37-079469998B68}"/>
    <cellStyle name="Entrada 2 5 16 2" xfId="20900" xr:uid="{7FC6957F-CD09-487C-9EB7-DCE5FC8FD985}"/>
    <cellStyle name="Entrada 2 5 16 3" xfId="37922" xr:uid="{A55D425B-4B50-476B-95F5-C9992D0187CF}"/>
    <cellStyle name="Entrada 2 5 17" xfId="3952" xr:uid="{31312489-E67A-48DE-AC9E-DF4766C21E70}"/>
    <cellStyle name="Entrada 2 5 17 2" xfId="21207" xr:uid="{DD42C516-D467-4E45-B754-A1D70C26FD42}"/>
    <cellStyle name="Entrada 2 5 17 3" xfId="38229" xr:uid="{C3A87885-8A3A-4BF6-8E26-B8CADE826FBB}"/>
    <cellStyle name="Entrada 2 5 18" xfId="4167" xr:uid="{E41D2D7B-6231-4D28-9770-2D095B246368}"/>
    <cellStyle name="Entrada 2 5 18 2" xfId="21422" xr:uid="{4FF60A00-B9A5-42AD-9681-1C70B1D70C6D}"/>
    <cellStyle name="Entrada 2 5 18 3" xfId="38444" xr:uid="{1D8C9CA3-8B46-4FD3-8106-7A17CCE758F5}"/>
    <cellStyle name="Entrada 2 5 19" xfId="4551" xr:uid="{1C5948C4-A924-4F9E-B329-606C04222A0C}"/>
    <cellStyle name="Entrada 2 5 19 2" xfId="21806" xr:uid="{84162467-CD07-4576-9DDE-171BA2AC46D7}"/>
    <cellStyle name="Entrada 2 5 19 3" xfId="38828" xr:uid="{7BD95E06-1E95-44FE-A9E6-AC55FF5F91C1}"/>
    <cellStyle name="Entrada 2 5 2" xfId="225" xr:uid="{387EA989-F8D0-4BF0-905C-DE7F51027B9B}"/>
    <cellStyle name="Entrada 2 5 2 10" xfId="1774" xr:uid="{596966ED-D577-44E8-924B-F10902955EC1}"/>
    <cellStyle name="Entrada 2 5 2 10 2" xfId="19029" xr:uid="{45437100-9FD1-40A8-808B-F78A5EE5DCF4}"/>
    <cellStyle name="Entrada 2 5 2 10 3" xfId="36051" xr:uid="{74798CFE-C76C-4B60-AD99-B3FE9B5F2547}"/>
    <cellStyle name="Entrada 2 5 2 11" xfId="2009" xr:uid="{B78210D0-E3EB-44B0-90F8-0D8287B9656A}"/>
    <cellStyle name="Entrada 2 5 2 11 2" xfId="19264" xr:uid="{47FEE7A2-5E4B-4CFE-B8F6-52A7AEA850B0}"/>
    <cellStyle name="Entrada 2 5 2 11 3" xfId="36286" xr:uid="{40B303E9-59A9-428D-8C8A-0873411F4318}"/>
    <cellStyle name="Entrada 2 5 2 12" xfId="2319" xr:uid="{EB1261CD-7F4A-4850-82D6-7CBB4326B72B}"/>
    <cellStyle name="Entrada 2 5 2 12 2" xfId="19574" xr:uid="{3AD82678-55FC-45FC-A9DA-A3298857A2F2}"/>
    <cellStyle name="Entrada 2 5 2 12 3" xfId="36596" xr:uid="{07A0143F-12BC-4330-8124-556B52EFB288}"/>
    <cellStyle name="Entrada 2 5 2 13" xfId="2628" xr:uid="{88CA4C17-4B53-4CFE-B80B-47A67315A883}"/>
    <cellStyle name="Entrada 2 5 2 13 2" xfId="19883" xr:uid="{1442228E-775D-4929-BFBC-D91348E0630C}"/>
    <cellStyle name="Entrada 2 5 2 13 3" xfId="36905" xr:uid="{3889B81B-A3B4-48CE-88FE-1EAF0CE17CAC}"/>
    <cellStyle name="Entrada 2 5 2 14" xfId="2936" xr:uid="{F1BB02EB-D742-4A7B-AFD8-873029FBAE4B}"/>
    <cellStyle name="Entrada 2 5 2 14 2" xfId="20191" xr:uid="{30ED7F96-75F4-4FE3-A633-131B5370E563}"/>
    <cellStyle name="Entrada 2 5 2 14 3" xfId="37213" xr:uid="{08B342EB-407C-4012-8DBF-70A1FE6E6E73}"/>
    <cellStyle name="Entrada 2 5 2 15" xfId="3244" xr:uid="{10E199D3-DE5E-4ED3-BD75-2D8A8C1BB4C6}"/>
    <cellStyle name="Entrada 2 5 2 15 2" xfId="20499" xr:uid="{EEC6E759-6068-498E-B815-68DBF540DB7B}"/>
    <cellStyle name="Entrada 2 5 2 15 3" xfId="37521" xr:uid="{E82EF732-E4D1-4766-B8E9-C4A55894F1E5}"/>
    <cellStyle name="Entrada 2 5 2 16" xfId="3554" xr:uid="{E90434F7-2711-47DC-99D1-B1D4492923E5}"/>
    <cellStyle name="Entrada 2 5 2 16 2" xfId="20809" xr:uid="{796D7478-613E-4F4F-B80D-AD9DB97686ED}"/>
    <cellStyle name="Entrada 2 5 2 16 3" xfId="37831" xr:uid="{4830EAEE-0A71-4665-AB02-74815B44D98E}"/>
    <cellStyle name="Entrada 2 5 2 17" xfId="3894" xr:uid="{488183A1-6F00-4657-996F-9A5D4FAE28FE}"/>
    <cellStyle name="Entrada 2 5 2 17 2" xfId="21149" xr:uid="{C6F952F8-2675-4EC1-A7FB-DCDFD4FB3CD3}"/>
    <cellStyle name="Entrada 2 5 2 17 3" xfId="38171" xr:uid="{7DD608E7-8FC5-4E21-AB1C-018993158581}"/>
    <cellStyle name="Entrada 2 5 2 18" xfId="4238" xr:uid="{AAA77B92-3EBE-4E3D-9D12-EE793811743A}"/>
    <cellStyle name="Entrada 2 5 2 18 2" xfId="21493" xr:uid="{285E0C02-0CF6-49D6-9DF1-44119CED30BB}"/>
    <cellStyle name="Entrada 2 5 2 18 3" xfId="38515" xr:uid="{3336A552-985B-47FE-B093-060A133B3D18}"/>
    <cellStyle name="Entrada 2 5 2 19" xfId="4497" xr:uid="{1D9F9157-2B87-47BF-A62F-E5CA74C672BB}"/>
    <cellStyle name="Entrada 2 5 2 19 2" xfId="21752" xr:uid="{4AFF53F3-0E89-4132-A8BD-4C4F084EEB7F}"/>
    <cellStyle name="Entrada 2 5 2 19 3" xfId="38774" xr:uid="{22214DE2-B3FE-4E8B-8BC9-EB8622D371D4}"/>
    <cellStyle name="Entrada 2 5 2 2" xfId="651" xr:uid="{C5F01CA9-6D72-4EEF-A681-82D7AB472DCF}"/>
    <cellStyle name="Entrada 2 5 2 2 10" xfId="3614" xr:uid="{0912AFFE-5FE6-400C-80F6-ECEC78F675C6}"/>
    <cellStyle name="Entrada 2 5 2 2 10 2" xfId="20869" xr:uid="{2286CF6C-5A7B-4DD2-A6EE-B33FC71DAFAF}"/>
    <cellStyle name="Entrada 2 5 2 2 10 3" xfId="37891" xr:uid="{99098F5B-6B2B-4B21-876F-22482E5AD24B}"/>
    <cellStyle name="Entrada 2 5 2 2 11" xfId="3920" xr:uid="{F2F6ECE7-1AB4-4C94-A604-79C7FF3C2A7A}"/>
    <cellStyle name="Entrada 2 5 2 2 11 2" xfId="21175" xr:uid="{5568F6C1-7697-40C5-908C-9F851153DCED}"/>
    <cellStyle name="Entrada 2 5 2 2 11 3" xfId="38197" xr:uid="{DB0906FF-E4E4-4168-8312-A578A757A940}"/>
    <cellStyle name="Entrada 2 5 2 2 12" xfId="4222" xr:uid="{2F4C5972-BA5B-41D1-9438-50859764A653}"/>
    <cellStyle name="Entrada 2 5 2 2 12 2" xfId="21477" xr:uid="{8945C9B0-5E25-4BE5-AB79-E108CF6E3942}"/>
    <cellStyle name="Entrada 2 5 2 2 12 3" xfId="38499" xr:uid="{8B3BE2F2-7BF7-44F0-B5DF-3141A74BEA27}"/>
    <cellStyle name="Entrada 2 5 2 2 13" xfId="4522" xr:uid="{C9CE557B-7CF0-43A4-A882-E0B235F4ACEA}"/>
    <cellStyle name="Entrada 2 5 2 2 13 2" xfId="21777" xr:uid="{1D0C46C2-8215-49DB-A4A9-072D035A998C}"/>
    <cellStyle name="Entrada 2 5 2 2 13 3" xfId="38799" xr:uid="{902D1FE6-2EE7-47EA-8D8A-6BBF728EA4B2}"/>
    <cellStyle name="Entrada 2 5 2 2 14" xfId="4819" xr:uid="{C44733E7-05BE-4936-9DDB-6D2F51E027EB}"/>
    <cellStyle name="Entrada 2 5 2 2 14 2" xfId="22074" xr:uid="{796FB745-A536-4D6D-9A28-37FAD2A75976}"/>
    <cellStyle name="Entrada 2 5 2 2 14 3" xfId="39096" xr:uid="{58EDB1FA-74D6-474C-8D26-6427A84D7B42}"/>
    <cellStyle name="Entrada 2 5 2 2 15" xfId="5104" xr:uid="{BD132E05-46A1-4203-8A67-A9663C5FD2A8}"/>
    <cellStyle name="Entrada 2 5 2 2 15 2" xfId="22359" xr:uid="{02689014-D1ED-46D6-BAD8-C1EABF1C2701}"/>
    <cellStyle name="Entrada 2 5 2 2 15 3" xfId="39381" xr:uid="{A2274843-8DBA-49B6-821B-64A3DD1C7AC4}"/>
    <cellStyle name="Entrada 2 5 2 2 16" xfId="5487" xr:uid="{DC12C6BE-A391-49F8-A233-20273CDDC175}"/>
    <cellStyle name="Entrada 2 5 2 2 16 2" xfId="22742" xr:uid="{1648ADE8-D939-4F4C-A421-567A0B3C56EB}"/>
    <cellStyle name="Entrada 2 5 2 2 16 3" xfId="39764" xr:uid="{9E697D02-37E9-4AEE-B9A0-B699B5800F52}"/>
    <cellStyle name="Entrada 2 5 2 2 17" xfId="5951" xr:uid="{1D5D5455-DD02-4143-83C9-EA609ACD3B31}"/>
    <cellStyle name="Entrada 2 5 2 2 17 2" xfId="23206" xr:uid="{11CB792F-D575-4EE1-9526-3A27121F07DA}"/>
    <cellStyle name="Entrada 2 5 2 2 17 3" xfId="40228" xr:uid="{B25ED923-1DDB-4D22-A3AF-26F7EAB87461}"/>
    <cellStyle name="Entrada 2 5 2 2 18" xfId="6118" xr:uid="{6DFC0B51-7508-4616-B3E6-2ACF43472A60}"/>
    <cellStyle name="Entrada 2 5 2 2 18 2" xfId="23373" xr:uid="{5A30EFD4-2340-4AC9-AD96-805B92866BC5}"/>
    <cellStyle name="Entrada 2 5 2 2 18 3" xfId="40395" xr:uid="{C5749BFD-EBD0-4A62-BBCF-B85D0135B927}"/>
    <cellStyle name="Entrada 2 5 2 2 19" xfId="6433" xr:uid="{9F3170A2-89EE-42F3-9439-4F51DA7734F3}"/>
    <cellStyle name="Entrada 2 5 2 2 19 2" xfId="23688" xr:uid="{73C19EC6-4688-4E53-9C29-430F06E21B49}"/>
    <cellStyle name="Entrada 2 5 2 2 19 3" xfId="40710" xr:uid="{66E4D54D-969F-4832-BC1D-3B99EE920DFE}"/>
    <cellStyle name="Entrada 2 5 2 2 2" xfId="1101" xr:uid="{8C48D862-1519-4E67-B26B-BA90588BB9AA}"/>
    <cellStyle name="Entrada 2 5 2 2 2 2" xfId="18356" xr:uid="{05FAE6D9-40E7-4491-8025-C8742DBD3460}"/>
    <cellStyle name="Entrada 2 5 2 2 2 3" xfId="35378" xr:uid="{F3D86721-3270-4BE7-8A74-BAD1A620EC85}"/>
    <cellStyle name="Entrada 2 5 2 2 20" xfId="6748" xr:uid="{8BAE132D-E9A6-4B43-AC6B-9EDD0C6CED0B}"/>
    <cellStyle name="Entrada 2 5 2 2 20 2" xfId="24003" xr:uid="{E7E6BFCD-828E-4723-9833-7E4819A6637E}"/>
    <cellStyle name="Entrada 2 5 2 2 20 3" xfId="41025" xr:uid="{F472B853-B04A-479D-A15C-468CD25189D2}"/>
    <cellStyle name="Entrada 2 5 2 2 21" xfId="7059" xr:uid="{843E186A-50DC-4B93-8ACB-2A8E7ADB5327}"/>
    <cellStyle name="Entrada 2 5 2 2 21 2" xfId="24314" xr:uid="{AF3F6E9E-A89E-442F-8086-715D5A2891E1}"/>
    <cellStyle name="Entrada 2 5 2 2 21 3" xfId="41336" xr:uid="{8B59E7FE-B78C-48E6-97CC-268345E66C9A}"/>
    <cellStyle name="Entrada 2 5 2 2 22" xfId="7369" xr:uid="{4363E871-81F8-4D23-A119-BD660DFAE5A1}"/>
    <cellStyle name="Entrada 2 5 2 2 22 2" xfId="24624" xr:uid="{21AAF230-5697-4C2A-9E20-CE9EBC969624}"/>
    <cellStyle name="Entrada 2 5 2 2 22 3" xfId="41646" xr:uid="{5A1F6519-3898-43B8-83FE-C98CCB48EF1F}"/>
    <cellStyle name="Entrada 2 5 2 2 23" xfId="7679" xr:uid="{688C6344-27E6-4327-8B04-F236028E9782}"/>
    <cellStyle name="Entrada 2 5 2 2 23 2" xfId="24934" xr:uid="{883F0154-8DEA-470A-AEE9-8738B44F6880}"/>
    <cellStyle name="Entrada 2 5 2 2 23 3" xfId="41956" xr:uid="{9A65ECAE-20B9-40A2-87C1-A7B64B812E3D}"/>
    <cellStyle name="Entrada 2 5 2 2 24" xfId="7989" xr:uid="{C49282C6-58DB-4EFE-959F-0C84A9A4821E}"/>
    <cellStyle name="Entrada 2 5 2 2 24 2" xfId="25244" xr:uid="{964312EB-8A56-4FA7-B060-E94610EB15D6}"/>
    <cellStyle name="Entrada 2 5 2 2 24 3" xfId="42266" xr:uid="{D5DA6901-9116-479C-87EE-FAD29F4C801C}"/>
    <cellStyle name="Entrada 2 5 2 2 25" xfId="8302" xr:uid="{0FC619A9-FFE8-480D-A58A-BBD06EBEDF1B}"/>
    <cellStyle name="Entrada 2 5 2 2 25 2" xfId="25557" xr:uid="{94B54A01-94B5-47C0-8F38-52ED9FF085F4}"/>
    <cellStyle name="Entrada 2 5 2 2 25 3" xfId="42579" xr:uid="{6AA60C86-6478-4DB3-8C26-C9F7031E5D8E}"/>
    <cellStyle name="Entrada 2 5 2 2 26" xfId="8612" xr:uid="{30284DC2-7EC3-40DE-ACA0-E17D0FA66621}"/>
    <cellStyle name="Entrada 2 5 2 2 26 2" xfId="25867" xr:uid="{60012225-4ADC-4837-8555-49D5EDB676E9}"/>
    <cellStyle name="Entrada 2 5 2 2 26 3" xfId="42889" xr:uid="{0721F195-CB11-43FB-AC96-7023FDC73100}"/>
    <cellStyle name="Entrada 2 5 2 2 27" xfId="8920" xr:uid="{842477C5-0A36-43DC-9763-430E50611885}"/>
    <cellStyle name="Entrada 2 5 2 2 27 2" xfId="26175" xr:uid="{AFF1B23B-27EE-4EA3-B0AE-F49D13D0A507}"/>
    <cellStyle name="Entrada 2 5 2 2 27 3" xfId="43197" xr:uid="{12D9587B-9DE3-4640-B493-F74686A21C9A}"/>
    <cellStyle name="Entrada 2 5 2 2 28" xfId="8894" xr:uid="{C299E76D-C3BF-4BEB-BE4A-DF30DA2B4635}"/>
    <cellStyle name="Entrada 2 5 2 2 28 2" xfId="26149" xr:uid="{CCE8A73F-B637-458D-AE45-08545AD216AD}"/>
    <cellStyle name="Entrada 2 5 2 2 28 3" xfId="43171" xr:uid="{97B03FF8-CEF8-4689-BDEE-CB479265AEA6}"/>
    <cellStyle name="Entrada 2 5 2 2 29" xfId="9542" xr:uid="{2A91C871-EF1A-42CF-8CB3-9D147311C4AD}"/>
    <cellStyle name="Entrada 2 5 2 2 29 2" xfId="26797" xr:uid="{D162A08F-4774-4EB2-BFD2-56752F81AA46}"/>
    <cellStyle name="Entrada 2 5 2 2 29 3" xfId="43819" xr:uid="{2E40917C-1FC4-410B-A5EC-90E3D8652689}"/>
    <cellStyle name="Entrada 2 5 2 2 3" xfId="1394" xr:uid="{707D0A1F-E408-4C39-AE9A-0CB56CC4272B}"/>
    <cellStyle name="Entrada 2 5 2 2 3 2" xfId="18649" xr:uid="{DB8ECC4B-B1E9-43E2-A0AB-3D362FBF7C16}"/>
    <cellStyle name="Entrada 2 5 2 2 3 3" xfId="35671" xr:uid="{4E7243D5-FAB1-47CC-8802-448580C5CC24}"/>
    <cellStyle name="Entrada 2 5 2 2 30" xfId="9838" xr:uid="{6281DA53-23BD-4D78-B701-1599B0BB8214}"/>
    <cellStyle name="Entrada 2 5 2 2 30 2" xfId="27093" xr:uid="{81B19D66-D271-47A0-A0C4-5CA778A62663}"/>
    <cellStyle name="Entrada 2 5 2 2 30 3" xfId="44115" xr:uid="{C275DB75-583F-4795-A545-B6AF20ADD619}"/>
    <cellStyle name="Entrada 2 5 2 2 31" xfId="10138" xr:uid="{67EDF11C-8A6B-46B4-A519-64E2594CF47C}"/>
    <cellStyle name="Entrada 2 5 2 2 31 2" xfId="27393" xr:uid="{67111F27-3986-41B4-B20E-BA99719164A2}"/>
    <cellStyle name="Entrada 2 5 2 2 31 3" xfId="44415" xr:uid="{F1172ECC-2EB1-4800-94D3-C6418F72C2FF}"/>
    <cellStyle name="Entrada 2 5 2 2 32" xfId="10429" xr:uid="{32C78C5F-FBB3-46AC-9E8B-A0EDFBE3CF2A}"/>
    <cellStyle name="Entrada 2 5 2 2 32 2" xfId="27684" xr:uid="{8A14D13C-9504-4732-854B-62DA97D99FA4}"/>
    <cellStyle name="Entrada 2 5 2 2 32 3" xfId="44706" xr:uid="{CEBAC2F9-A939-4A0F-AE89-6EE80F78ADD8}"/>
    <cellStyle name="Entrada 2 5 2 2 33" xfId="10719" xr:uid="{380472DD-D8D8-4676-B7B7-2B4AE0B4D226}"/>
    <cellStyle name="Entrada 2 5 2 2 33 2" xfId="27974" xr:uid="{C48D12CB-A753-4A3D-B769-E12CB921D620}"/>
    <cellStyle name="Entrada 2 5 2 2 33 3" xfId="44996" xr:uid="{E5B0EA11-DA62-4576-B821-E7FB6E0AD14D}"/>
    <cellStyle name="Entrada 2 5 2 2 34" xfId="10997" xr:uid="{6E312D75-273B-476A-944A-CA6B45EABBD7}"/>
    <cellStyle name="Entrada 2 5 2 2 34 2" xfId="28252" xr:uid="{F2B906D8-1B72-4FDA-962D-53BF7D9D31C5}"/>
    <cellStyle name="Entrada 2 5 2 2 34 3" xfId="45274" xr:uid="{2F05AC80-F4F3-4A9F-B210-E6F8515A69B6}"/>
    <cellStyle name="Entrada 2 5 2 2 35" xfId="11256" xr:uid="{A33A0671-14AB-48A4-94BC-DABC040FF2C1}"/>
    <cellStyle name="Entrada 2 5 2 2 35 2" xfId="28511" xr:uid="{74FD2D34-FA22-4EEB-BCD2-1B8A4BCB4652}"/>
    <cellStyle name="Entrada 2 5 2 2 35 3" xfId="45533" xr:uid="{025E37FC-70A5-46B3-9D45-1C7B5CF16EEE}"/>
    <cellStyle name="Entrada 2 5 2 2 36" xfId="11498" xr:uid="{80D96328-D5AE-437D-A6D0-7D4CACA3DCDD}"/>
    <cellStyle name="Entrada 2 5 2 2 36 2" xfId="28753" xr:uid="{CC3CAB35-F897-4AC0-A965-795BA9BF089E}"/>
    <cellStyle name="Entrada 2 5 2 2 36 3" xfId="45775" xr:uid="{A3B8108D-9065-4A98-AEDC-C14C053AEC8F}"/>
    <cellStyle name="Entrada 2 5 2 2 37" xfId="12046" xr:uid="{2E587CA3-07B2-4AFD-A689-42650A1542F3}"/>
    <cellStyle name="Entrada 2 5 2 2 37 2" xfId="29301" xr:uid="{7355A9BD-53BD-40D3-AA6C-C3EC39FCBFE8}"/>
    <cellStyle name="Entrada 2 5 2 2 37 3" xfId="46186" xr:uid="{65F75FF0-F3AB-4D4D-9B70-8DCF05D66068}"/>
    <cellStyle name="Entrada 2 5 2 2 38" xfId="12513" xr:uid="{4074439E-D5E2-4142-8D69-078CCE972F0D}"/>
    <cellStyle name="Entrada 2 5 2 2 38 2" xfId="29768" xr:uid="{5EC5F853-EB5D-464E-9E4F-9E5AE7AE7ACA}"/>
    <cellStyle name="Entrada 2 5 2 2 38 3" xfId="46638" xr:uid="{35C75010-1BBD-471A-AD2B-8B99EA143A1A}"/>
    <cellStyle name="Entrada 2 5 2 2 39" xfId="12823" xr:uid="{74BDDBBA-8259-473D-8EFC-4AE085578088}"/>
    <cellStyle name="Entrada 2 5 2 2 39 2" xfId="30078" xr:uid="{F4A98021-5098-4335-9034-6F0017835F2B}"/>
    <cellStyle name="Entrada 2 5 2 2 39 3" xfId="46948" xr:uid="{A5C926C1-B3BB-41D6-86C0-52D75E698227}"/>
    <cellStyle name="Entrada 2 5 2 2 4" xfId="1757" xr:uid="{BF0EDD82-0562-46D8-9EE2-9464B68BC4C3}"/>
    <cellStyle name="Entrada 2 5 2 2 4 2" xfId="19012" xr:uid="{2F792981-3807-4EF9-BD8E-A2BDE58DE621}"/>
    <cellStyle name="Entrada 2 5 2 2 4 3" xfId="36034" xr:uid="{05D0694C-57C8-407D-868B-E0334229AF61}"/>
    <cellStyle name="Entrada 2 5 2 2 40" xfId="12337" xr:uid="{A660DF8A-207E-49E5-B767-A02FAF8B6F82}"/>
    <cellStyle name="Entrada 2 5 2 2 40 2" xfId="29592" xr:uid="{CA32619E-A8E9-4119-8530-4E8E77200441}"/>
    <cellStyle name="Entrada 2 5 2 2 40 3" xfId="46462" xr:uid="{2A5FD7EF-A3D7-41ED-9902-48739437C2D4}"/>
    <cellStyle name="Entrada 2 5 2 2 41" xfId="12695" xr:uid="{AB95BB6E-0AE2-48EE-A21F-46AF807C6A1D}"/>
    <cellStyle name="Entrada 2 5 2 2 41 2" xfId="29950" xr:uid="{5E8AAE02-B915-42E0-920F-6E93EA28172E}"/>
    <cellStyle name="Entrada 2 5 2 2 41 3" xfId="46820" xr:uid="{F37D5B5C-4D5D-43AE-B831-3070ED78E97E}"/>
    <cellStyle name="Entrada 2 5 2 2 42" xfId="13763" xr:uid="{DEE6BC43-FBA7-4BD4-98C6-E189DBC46455}"/>
    <cellStyle name="Entrada 2 5 2 2 42 2" xfId="31018" xr:uid="{57289A3C-F450-44D0-959F-53DA07F4E66D}"/>
    <cellStyle name="Entrada 2 5 2 2 42 3" xfId="47888" xr:uid="{6A916138-B435-472E-901F-534A940C17AD}"/>
    <cellStyle name="Entrada 2 5 2 2 43" xfId="14073" xr:uid="{AA30D572-CDE7-4DC5-A6FA-23FC3C55E8EA}"/>
    <cellStyle name="Entrada 2 5 2 2 43 2" xfId="31328" xr:uid="{BC9D284E-3BDE-45F4-BBC4-6DBC7BEFD806}"/>
    <cellStyle name="Entrada 2 5 2 2 43 3" xfId="48198" xr:uid="{30785C05-F3F6-48DD-8A93-D12EF502EA32}"/>
    <cellStyle name="Entrada 2 5 2 2 44" xfId="12838" xr:uid="{46876A6F-EE79-47C3-8B68-D0EDB67E9643}"/>
    <cellStyle name="Entrada 2 5 2 2 44 2" xfId="30093" xr:uid="{7C252B51-5009-4B71-B367-7317FC9C8FE5}"/>
    <cellStyle name="Entrada 2 5 2 2 44 3" xfId="46963" xr:uid="{5FCD228F-1D86-42F9-A24D-E4C0B236F6B7}"/>
    <cellStyle name="Entrada 2 5 2 2 45" xfId="14701" xr:uid="{5204F666-FE4F-4528-8BBE-FC4652E648FD}"/>
    <cellStyle name="Entrada 2 5 2 2 45 2" xfId="31956" xr:uid="{0811C6D7-4D18-46DC-A5BA-D01D1925E243}"/>
    <cellStyle name="Entrada 2 5 2 2 45 3" xfId="48826" xr:uid="{5E77D7B8-13DE-419C-8712-D963B0006E3D}"/>
    <cellStyle name="Entrada 2 5 2 2 46" xfId="14963" xr:uid="{1B34932B-4B3F-4E25-9BE6-E87F849EE207}"/>
    <cellStyle name="Entrada 2 5 2 2 46 2" xfId="32218" xr:uid="{A9CD718C-DDBA-4CFA-8317-D2896F2B1CD0}"/>
    <cellStyle name="Entrada 2 5 2 2 46 3" xfId="49088" xr:uid="{8F84F882-C944-4789-BDAE-25B940E700A5}"/>
    <cellStyle name="Entrada 2 5 2 2 47" xfId="15273" xr:uid="{A774309F-C5C5-46A9-AA45-494BD3373AF4}"/>
    <cellStyle name="Entrada 2 5 2 2 47 2" xfId="32528" xr:uid="{A6E96103-298D-4CFC-BD30-E7965336B6B1}"/>
    <cellStyle name="Entrada 2 5 2 2 47 3" xfId="49398" xr:uid="{4687943C-0E78-47AE-B18B-01B6133E50D3}"/>
    <cellStyle name="Entrada 2 5 2 2 48" xfId="15578" xr:uid="{4D97EF72-B594-4038-89C8-7D50F7F0105D}"/>
    <cellStyle name="Entrada 2 5 2 2 48 2" xfId="32833" xr:uid="{A550EDF6-99EA-42EA-BF21-58AF04363385}"/>
    <cellStyle name="Entrada 2 5 2 2 48 3" xfId="49703" xr:uid="{2402250D-CCD8-4DFA-8066-E95FF32C673E}"/>
    <cellStyle name="Entrada 2 5 2 2 49" xfId="15875" xr:uid="{4D993B91-B702-4A14-9169-C74DF3426E1A}"/>
    <cellStyle name="Entrada 2 5 2 2 49 2" xfId="33130" xr:uid="{07B732E0-68F3-450F-A862-1E41905FB8C0}"/>
    <cellStyle name="Entrada 2 5 2 2 49 3" xfId="50000" xr:uid="{BF726128-4FAE-4CC3-84D8-8507D5C5F5D8}"/>
    <cellStyle name="Entrada 2 5 2 2 5" xfId="2070" xr:uid="{B017576F-B106-479B-83BB-E88B96FD9A72}"/>
    <cellStyle name="Entrada 2 5 2 2 5 2" xfId="19325" xr:uid="{B35A952E-6719-4E22-AB5E-06A55DC4A8EB}"/>
    <cellStyle name="Entrada 2 5 2 2 5 3" xfId="36347" xr:uid="{AE186D6B-84B9-4225-BF4B-EA4D75D539CD}"/>
    <cellStyle name="Entrada 2 5 2 2 50" xfId="16167" xr:uid="{9903B146-D643-4AF6-873F-4DE1A8670692}"/>
    <cellStyle name="Entrada 2 5 2 2 50 2" xfId="33422" xr:uid="{DC2BB189-8B78-4EAE-99AD-7A1D717DD3AD}"/>
    <cellStyle name="Entrada 2 5 2 2 50 3" xfId="50292" xr:uid="{7625787F-0117-4703-91D3-7373EA449224}"/>
    <cellStyle name="Entrada 2 5 2 2 51" xfId="16448" xr:uid="{BFE18DB2-28A3-44EF-A26F-3E290214BDE4}"/>
    <cellStyle name="Entrada 2 5 2 2 51 2" xfId="33703" xr:uid="{989ABE8B-C0CA-486B-95EB-794D3DB138CE}"/>
    <cellStyle name="Entrada 2 5 2 2 51 3" xfId="50573" xr:uid="{FC141EA2-1BAC-4298-A3FB-E64F01791B29}"/>
    <cellStyle name="Entrada 2 5 2 2 52" xfId="16719" xr:uid="{1DB3AFFD-3ADC-48AD-BE4D-9873AC0ABAE4}"/>
    <cellStyle name="Entrada 2 5 2 2 52 2" xfId="33974" xr:uid="{94A1D8B0-E63D-49FD-9F2F-BDEF51558C46}"/>
    <cellStyle name="Entrada 2 5 2 2 52 3" xfId="50844" xr:uid="{3D633E60-8821-450F-80A9-4C2B08DF57D1}"/>
    <cellStyle name="Entrada 2 5 2 2 53" xfId="16973" xr:uid="{7E5C1316-CE83-432D-B954-71BA57B5F6AC}"/>
    <cellStyle name="Entrada 2 5 2 2 53 2" xfId="34228" xr:uid="{35C80E73-DBC8-43F3-9C56-53A617CD1722}"/>
    <cellStyle name="Entrada 2 5 2 2 53 3" xfId="51098" xr:uid="{6DFFB7C0-0E89-476B-97B9-BCA258AB2278}"/>
    <cellStyle name="Entrada 2 5 2 2 54" xfId="17215" xr:uid="{486F0607-5135-46A0-B8E2-C7486AF731A9}"/>
    <cellStyle name="Entrada 2 5 2 2 54 2" xfId="34470" xr:uid="{366FEA15-81D0-44C8-9940-CA4506CB930B}"/>
    <cellStyle name="Entrada 2 5 2 2 54 3" xfId="51340" xr:uid="{808E7F1F-B128-4EE6-94D7-3F113F50256E}"/>
    <cellStyle name="Entrada 2 5 2 2 55" xfId="17906" xr:uid="{6CC86FEE-7386-44AD-ABFF-128E4B22AAD7}"/>
    <cellStyle name="Entrada 2 5 2 2 56" xfId="34943" xr:uid="{9CE83065-C8F6-47C6-A371-91D2CD65056C}"/>
    <cellStyle name="Entrada 2 5 2 2 6" xfId="2380" xr:uid="{2B0385EE-8A0C-49F6-8798-7DC3BFEEA19A}"/>
    <cellStyle name="Entrada 2 5 2 2 6 2" xfId="19635" xr:uid="{16D8643A-3B09-44D9-B390-8D9A49977900}"/>
    <cellStyle name="Entrada 2 5 2 2 6 3" xfId="36657" xr:uid="{4987DD16-EC12-4210-9428-C8CA65918A95}"/>
    <cellStyle name="Entrada 2 5 2 2 7" xfId="2689" xr:uid="{3DB07BF7-C794-48B9-9863-EDE15F621D2D}"/>
    <cellStyle name="Entrada 2 5 2 2 7 2" xfId="19944" xr:uid="{DA9D64FE-7CA6-44FD-A6DD-1B1A037CA018}"/>
    <cellStyle name="Entrada 2 5 2 2 7 3" xfId="36966" xr:uid="{4E3FEA42-B302-49F4-9C11-2299936E80BE}"/>
    <cellStyle name="Entrada 2 5 2 2 8" xfId="2996" xr:uid="{1082CCF4-7D53-4848-B257-68395B13187F}"/>
    <cellStyle name="Entrada 2 5 2 2 8 2" xfId="20251" xr:uid="{86DA2B12-9471-4F18-BA97-284FD48B3976}"/>
    <cellStyle name="Entrada 2 5 2 2 8 3" xfId="37273" xr:uid="{13F8D4ED-FCA0-4EE6-958E-AE3E08FEFBEE}"/>
    <cellStyle name="Entrada 2 5 2 2 9" xfId="3305" xr:uid="{ACB2F7D0-F5DF-45BD-9F5E-4724744B0F39}"/>
    <cellStyle name="Entrada 2 5 2 2 9 2" xfId="20560" xr:uid="{FCB1C71C-35CB-4ADA-BABD-B491BD9092ED}"/>
    <cellStyle name="Entrada 2 5 2 2 9 3" xfId="37582" xr:uid="{D9671C24-C855-4DAC-9408-475B9B7F83D1}"/>
    <cellStyle name="Entrada 2 5 2 20" xfId="5299" xr:uid="{AF46945C-9388-4639-B9A7-FCA50A518259}"/>
    <cellStyle name="Entrada 2 5 2 20 2" xfId="22554" xr:uid="{A97C5E9C-8A6C-49C9-8EE4-A5D1936ABC27}"/>
    <cellStyle name="Entrada 2 5 2 20 3" xfId="39576" xr:uid="{329D49DC-0455-4AA1-A408-DD0C37AE17B7}"/>
    <cellStyle name="Entrada 2 5 2 21" xfId="5717" xr:uid="{9B928180-B9B7-4720-90CE-50F2C1AA882F}"/>
    <cellStyle name="Entrada 2 5 2 21 2" xfId="22972" xr:uid="{D551C77C-0EE3-465C-B064-5D2E38519EA0}"/>
    <cellStyle name="Entrada 2 5 2 21 3" xfId="39994" xr:uid="{45B5D2A0-1A50-44AF-9A8D-28362C4C8CAE}"/>
    <cellStyle name="Entrada 2 5 2 22" xfId="5675" xr:uid="{8B54A810-A679-4D92-8DDB-511A8450070E}"/>
    <cellStyle name="Entrada 2 5 2 22 2" xfId="22930" xr:uid="{C3D0A66A-F91D-42CF-B0B6-E3112EDDB997}"/>
    <cellStyle name="Entrada 2 5 2 22 3" xfId="39952" xr:uid="{06FE7A82-9235-4A95-B28A-19038E33C94A}"/>
    <cellStyle name="Entrada 2 5 2 23" xfId="5825" xr:uid="{356AA93A-B478-43CB-870B-64BCA66089CF}"/>
    <cellStyle name="Entrada 2 5 2 23 2" xfId="23080" xr:uid="{474F1E8E-3B85-41DC-94F3-13F3B89C644D}"/>
    <cellStyle name="Entrada 2 5 2 23 3" xfId="40102" xr:uid="{52DBC005-520C-46AA-84A4-3E6D1E915CF1}"/>
    <cellStyle name="Entrada 2 5 2 24" xfId="5833" xr:uid="{1EB6B63A-280E-424D-9E46-470E7EC3551D}"/>
    <cellStyle name="Entrada 2 5 2 24 2" xfId="23088" xr:uid="{FFD0E455-95C6-4269-B2D8-54899CD03874}"/>
    <cellStyle name="Entrada 2 5 2 24 3" xfId="40110" xr:uid="{87CD4B73-3CC8-4569-AC7F-47B018AE50A6}"/>
    <cellStyle name="Entrada 2 5 2 25" xfId="5708" xr:uid="{054053AE-7E88-4F69-BF43-39F1338D215C}"/>
    <cellStyle name="Entrada 2 5 2 25 2" xfId="22963" xr:uid="{580A54FC-C7F6-4CE9-A8AA-CECA98D60741}"/>
    <cellStyle name="Entrada 2 5 2 25 3" xfId="39985" xr:uid="{27959760-A57E-4A85-9561-766C7DEC773D}"/>
    <cellStyle name="Entrada 2 5 2 26" xfId="6765" xr:uid="{91052805-F30C-41A1-9DF9-0A046E66A521}"/>
    <cellStyle name="Entrada 2 5 2 26 2" xfId="24020" xr:uid="{D8BBD5F6-6898-42C4-9699-96181FBEB18F}"/>
    <cellStyle name="Entrada 2 5 2 26 3" xfId="41042" xr:uid="{CCFB848B-B114-4E9A-B378-5D46C0DD9ABA}"/>
    <cellStyle name="Entrada 2 5 2 27" xfId="6999" xr:uid="{CD8AEA00-FCD3-4A2B-A304-5A84A7F447FB}"/>
    <cellStyle name="Entrada 2 5 2 27 2" xfId="24254" xr:uid="{448A1DD8-2826-4BE1-A750-BD7E288620AC}"/>
    <cellStyle name="Entrada 2 5 2 27 3" xfId="41276" xr:uid="{905CF4DD-6683-4B30-804C-8E4EBB708F44}"/>
    <cellStyle name="Entrada 2 5 2 28" xfId="7308" xr:uid="{8DBC0896-110C-43BE-85BB-356A41AFDD06}"/>
    <cellStyle name="Entrada 2 5 2 28 2" xfId="24563" xr:uid="{18E83E2A-8547-4C35-AE2E-2B6300ED17CA}"/>
    <cellStyle name="Entrada 2 5 2 28 3" xfId="41585" xr:uid="{BA09B5B4-43E6-4BD2-90EE-A1BA0348AE96}"/>
    <cellStyle name="Entrada 2 5 2 29" xfId="7653" xr:uid="{3CD6E44D-FD16-41B3-A45C-099018DC6C29}"/>
    <cellStyle name="Entrada 2 5 2 29 2" xfId="24908" xr:uid="{49D4EB51-E884-4212-998F-B5072B9E3595}"/>
    <cellStyle name="Entrada 2 5 2 29 3" xfId="41930" xr:uid="{7E06B2EB-C5D8-44C8-AA43-77B11E3C7167}"/>
    <cellStyle name="Entrada 2 5 2 3" xfId="748" xr:uid="{172D2080-37FC-4176-AE92-9A1ED4E17996}"/>
    <cellStyle name="Entrada 2 5 2 3 10" xfId="3710" xr:uid="{08CDFB83-8A6A-47CF-8763-F07A22C980C9}"/>
    <cellStyle name="Entrada 2 5 2 3 10 2" xfId="20965" xr:uid="{D4F7C6E2-884F-42B5-A2AF-9C4D5DCC59BA}"/>
    <cellStyle name="Entrada 2 5 2 3 10 3" xfId="37987" xr:uid="{C6742281-BE90-4FFE-8E51-9E68CB642BD7}"/>
    <cellStyle name="Entrada 2 5 2 3 11" xfId="4017" xr:uid="{BABEAA1D-67E0-47E8-80C1-C02E84AE3D4B}"/>
    <cellStyle name="Entrada 2 5 2 3 11 2" xfId="21272" xr:uid="{04E328EF-D48F-4BEA-993B-04D72AE43848}"/>
    <cellStyle name="Entrada 2 5 2 3 11 3" xfId="38294" xr:uid="{6ABBC458-47A4-4864-9628-0F679E5F7C99}"/>
    <cellStyle name="Entrada 2 5 2 3 12" xfId="4318" xr:uid="{F836A306-5BA6-4FC8-B6C4-58489BF3DECE}"/>
    <cellStyle name="Entrada 2 5 2 3 12 2" xfId="21573" xr:uid="{445ECF11-5E4C-406A-8FF0-199C73CF08D5}"/>
    <cellStyle name="Entrada 2 5 2 3 12 3" xfId="38595" xr:uid="{BFBC21AD-D8DF-4A13-AF34-1E0607184B54}"/>
    <cellStyle name="Entrada 2 5 2 3 13" xfId="4616" xr:uid="{158A7917-1F6B-4D98-AADE-E7DCE5A806CA}"/>
    <cellStyle name="Entrada 2 5 2 3 13 2" xfId="21871" xr:uid="{AE37D8AF-F3A5-4F56-A288-5A3D2C434922}"/>
    <cellStyle name="Entrada 2 5 2 3 13 3" xfId="38893" xr:uid="{F930C9B2-32D7-4228-A278-F750B00B2AD1}"/>
    <cellStyle name="Entrada 2 5 2 3 14" xfId="4915" xr:uid="{75EDFB5E-7083-491F-B282-B57367348488}"/>
    <cellStyle name="Entrada 2 5 2 3 14 2" xfId="22170" xr:uid="{FEDB6961-0D7A-412A-BD91-F8914615727B}"/>
    <cellStyle name="Entrada 2 5 2 3 14 3" xfId="39192" xr:uid="{962C3A62-9E4B-441B-B420-BCF882B3BD65}"/>
    <cellStyle name="Entrada 2 5 2 3 15" xfId="5197" xr:uid="{CB14D267-51C3-4E09-A76A-D5C4C1FE7B81}"/>
    <cellStyle name="Entrada 2 5 2 3 15 2" xfId="22452" xr:uid="{BDC2BDD6-9A33-48FF-9231-D2FEDDBC80BC}"/>
    <cellStyle name="Entrada 2 5 2 3 15 3" xfId="39474" xr:uid="{8C3345B5-60B2-4CDC-ABEB-0C9B4892EC4C}"/>
    <cellStyle name="Entrada 2 5 2 3 16" xfId="5584" xr:uid="{73B90098-6683-43CF-A1BC-37A41ABCF123}"/>
    <cellStyle name="Entrada 2 5 2 3 16 2" xfId="22839" xr:uid="{C047E950-BBB9-4F09-9F59-0CADC112891D}"/>
    <cellStyle name="Entrada 2 5 2 3 16 3" xfId="39861" xr:uid="{D45F888C-7767-4EE4-AECE-A0437D792560}"/>
    <cellStyle name="Entrada 2 5 2 3 17" xfId="5749" xr:uid="{ED4827C3-D6FA-4D7C-A1A0-51F850F33B08}"/>
    <cellStyle name="Entrada 2 5 2 3 17 2" xfId="23004" xr:uid="{3B56FDFF-A1D4-4F5B-9817-7C086ECA77ED}"/>
    <cellStyle name="Entrada 2 5 2 3 17 3" xfId="40026" xr:uid="{0FAD363D-415E-4CBD-AC92-E90699F2FBAB}"/>
    <cellStyle name="Entrada 2 5 2 3 18" xfId="6215" xr:uid="{DDE064E6-78E5-4F5D-915F-2BB46538B524}"/>
    <cellStyle name="Entrada 2 5 2 3 18 2" xfId="23470" xr:uid="{13B29E60-7392-416B-89B1-62A16F1B13D4}"/>
    <cellStyle name="Entrada 2 5 2 3 18 3" xfId="40492" xr:uid="{9508C200-AEDE-4DFE-A0C4-908A057A40FC}"/>
    <cellStyle name="Entrada 2 5 2 3 19" xfId="6530" xr:uid="{E42CF879-0BA0-4B9B-AE4D-2956EE738E64}"/>
    <cellStyle name="Entrada 2 5 2 3 19 2" xfId="23785" xr:uid="{6923A83B-F0F9-4D70-B9BC-507ECBC97E9A}"/>
    <cellStyle name="Entrada 2 5 2 3 19 3" xfId="40807" xr:uid="{95A04E87-9028-48BA-BB3B-E7F5CB7C8F4B}"/>
    <cellStyle name="Entrada 2 5 2 3 2" xfId="1197" xr:uid="{F2CA8285-A5A3-46B6-A268-E1CAB82ED3F1}"/>
    <cellStyle name="Entrada 2 5 2 3 2 2" xfId="18452" xr:uid="{DC2AA291-700F-4A7B-80FF-DD493F415ED8}"/>
    <cellStyle name="Entrada 2 5 2 3 2 3" xfId="35474" xr:uid="{5B46CCF5-A59F-4399-8809-EF91371AF353}"/>
    <cellStyle name="Entrada 2 5 2 3 20" xfId="6845" xr:uid="{0689EE66-4F86-45CB-A64C-FED28280078A}"/>
    <cellStyle name="Entrada 2 5 2 3 20 2" xfId="24100" xr:uid="{4183CDF6-12B6-43F3-A005-8D2217715C04}"/>
    <cellStyle name="Entrada 2 5 2 3 20 3" xfId="41122" xr:uid="{44210BDF-DF8B-49BD-B472-5E52AD7755C0}"/>
    <cellStyle name="Entrada 2 5 2 3 21" xfId="7156" xr:uid="{C9185F0A-E804-4096-9928-331DFA4C178C}"/>
    <cellStyle name="Entrada 2 5 2 3 21 2" xfId="24411" xr:uid="{7DDA4103-6E66-49B8-9A27-F88E7C56A57A}"/>
    <cellStyle name="Entrada 2 5 2 3 21 3" xfId="41433" xr:uid="{DC83B049-0FF5-4811-9A51-E7A1D1713753}"/>
    <cellStyle name="Entrada 2 5 2 3 22" xfId="7466" xr:uid="{9176FC0A-85E2-47B5-9A45-4529A575B669}"/>
    <cellStyle name="Entrada 2 5 2 3 22 2" xfId="24721" xr:uid="{6E511319-68B2-43D5-893B-EB107753AF99}"/>
    <cellStyle name="Entrada 2 5 2 3 22 3" xfId="41743" xr:uid="{B8D68D7D-1F10-4429-8657-D1E7E82E65A6}"/>
    <cellStyle name="Entrada 2 5 2 3 23" xfId="7776" xr:uid="{02517B3C-B2A3-4F61-BE8E-4D83960A6FD4}"/>
    <cellStyle name="Entrada 2 5 2 3 23 2" xfId="25031" xr:uid="{C1D7A127-91BC-48D8-BF2C-B82664D87F48}"/>
    <cellStyle name="Entrada 2 5 2 3 23 3" xfId="42053" xr:uid="{14DF8130-755F-42B0-ACDF-66029525295F}"/>
    <cellStyle name="Entrada 2 5 2 3 24" xfId="8086" xr:uid="{A3C38E84-C63C-4AC1-88A9-2641DBF68981}"/>
    <cellStyle name="Entrada 2 5 2 3 24 2" xfId="25341" xr:uid="{6F9423EA-61B3-42AE-994E-B0D3E49E94B0}"/>
    <cellStyle name="Entrada 2 5 2 3 24 3" xfId="42363" xr:uid="{0B6A778E-0E71-4C03-AEF8-1691DF38C3E4}"/>
    <cellStyle name="Entrada 2 5 2 3 25" xfId="8399" xr:uid="{EA500EE2-87B3-494B-92CB-FFFD88C4ABFD}"/>
    <cellStyle name="Entrada 2 5 2 3 25 2" xfId="25654" xr:uid="{A850A4D7-A6BF-4935-9BC9-91EE39C774BF}"/>
    <cellStyle name="Entrada 2 5 2 3 25 3" xfId="42676" xr:uid="{53FB6DAE-BEF9-4A5D-8C2B-BCFA37E5488F}"/>
    <cellStyle name="Entrada 2 5 2 3 26" xfId="8707" xr:uid="{8D0CF494-4F99-428B-9AA9-32C137D3F496}"/>
    <cellStyle name="Entrada 2 5 2 3 26 2" xfId="25962" xr:uid="{5986EBF0-8968-46E7-BC87-AEBF745A7548}"/>
    <cellStyle name="Entrada 2 5 2 3 26 3" xfId="42984" xr:uid="{0D8245C8-019E-4D8A-981A-10BF095D6CBB}"/>
    <cellStyle name="Entrada 2 5 2 3 27" xfId="9017" xr:uid="{A7BEB36F-6410-48CE-9269-950724FB8068}"/>
    <cellStyle name="Entrada 2 5 2 3 27 2" xfId="26272" xr:uid="{3F68C83C-73D6-4C95-92AF-927AE9C29DEB}"/>
    <cellStyle name="Entrada 2 5 2 3 27 3" xfId="43294" xr:uid="{DF174FE3-8166-459C-88F8-58E8E3428EBD}"/>
    <cellStyle name="Entrada 2 5 2 3 28" xfId="9336" xr:uid="{44EB42F0-654A-46F7-B84F-E30FE83D2191}"/>
    <cellStyle name="Entrada 2 5 2 3 28 2" xfId="26591" xr:uid="{07063A2A-0284-4C11-AC0B-1CCB1A3F1AA1}"/>
    <cellStyle name="Entrada 2 5 2 3 28 3" xfId="43613" xr:uid="{88160ABE-6ADB-4141-933A-9E9D8428558D}"/>
    <cellStyle name="Entrada 2 5 2 3 29" xfId="9639" xr:uid="{C3787BDC-B282-457E-85A4-64D7E957B6E8}"/>
    <cellStyle name="Entrada 2 5 2 3 29 2" xfId="26894" xr:uid="{660BD58F-6BEB-4755-B77F-A651A943A399}"/>
    <cellStyle name="Entrada 2 5 2 3 29 3" xfId="43916" xr:uid="{1950E255-AFCC-456C-8F9D-3E6678ADA98D}"/>
    <cellStyle name="Entrada 2 5 2 3 3" xfId="1488" xr:uid="{C29A940B-2C4E-49E4-A600-57EBE14028DA}"/>
    <cellStyle name="Entrada 2 5 2 3 3 2" xfId="18743" xr:uid="{2455771B-BEB1-4E2C-80FD-8CC83BD950FF}"/>
    <cellStyle name="Entrada 2 5 2 3 3 3" xfId="35765" xr:uid="{E6BD80F3-23F5-42D0-A128-B616E8EE95F8}"/>
    <cellStyle name="Entrada 2 5 2 3 30" xfId="9934" xr:uid="{7BEF5028-5D33-4988-AABD-8CE02C4BA391}"/>
    <cellStyle name="Entrada 2 5 2 3 30 2" xfId="27189" xr:uid="{ACA88647-9488-4AB4-9A29-95C30F53AE49}"/>
    <cellStyle name="Entrada 2 5 2 3 30 3" xfId="44211" xr:uid="{872BC1EE-0EAF-4685-8691-04214B7D3F16}"/>
    <cellStyle name="Entrada 2 5 2 3 31" xfId="10234" xr:uid="{F8463347-0AFD-4D21-BB46-27F58655E813}"/>
    <cellStyle name="Entrada 2 5 2 3 31 2" xfId="27489" xr:uid="{CBCBFE8D-A901-43C1-8D92-CB88EEE85D4A}"/>
    <cellStyle name="Entrada 2 5 2 3 31 3" xfId="44511" xr:uid="{364B20BB-D81E-40E4-BE30-48AF5D48F3FB}"/>
    <cellStyle name="Entrada 2 5 2 3 32" xfId="10522" xr:uid="{67B88731-59C1-4260-926F-F763EFB73A75}"/>
    <cellStyle name="Entrada 2 5 2 3 32 2" xfId="27777" xr:uid="{1F71B55B-2EBF-4280-B264-054F59224BFF}"/>
    <cellStyle name="Entrada 2 5 2 3 32 3" xfId="44799" xr:uid="{824D3034-A335-4555-9819-C40B57E0764E}"/>
    <cellStyle name="Entrada 2 5 2 3 33" xfId="10812" xr:uid="{5DF511B4-9398-4E4E-9373-D56F32ABBAAE}"/>
    <cellStyle name="Entrada 2 5 2 3 33 2" xfId="28067" xr:uid="{37F654E8-08FF-44B2-96F4-0F810C9E0C2F}"/>
    <cellStyle name="Entrada 2 5 2 3 33 3" xfId="45089" xr:uid="{DC6255BF-DF06-44F5-BE51-0770034B4EB1}"/>
    <cellStyle name="Entrada 2 5 2 3 34" xfId="11086" xr:uid="{F5993718-D106-4B34-AC34-72CDAF6E2735}"/>
    <cellStyle name="Entrada 2 5 2 3 34 2" xfId="28341" xr:uid="{C53A6C03-4380-4BBF-97D2-70DCEED302DD}"/>
    <cellStyle name="Entrada 2 5 2 3 34 3" xfId="45363" xr:uid="{CAC71FA7-6F8E-4220-BF78-223A75D6EC04}"/>
    <cellStyle name="Entrada 2 5 2 3 35" xfId="11343" xr:uid="{2045DF18-E880-4281-85B4-1888750AFBE1}"/>
    <cellStyle name="Entrada 2 5 2 3 35 2" xfId="28598" xr:uid="{2F88D6DB-B5A4-4215-898A-C86F53596C97}"/>
    <cellStyle name="Entrada 2 5 2 3 35 3" xfId="45620" xr:uid="{84728982-C49A-46C1-A203-721F8D967A62}"/>
    <cellStyle name="Entrada 2 5 2 3 36" xfId="11580" xr:uid="{CAB755E1-90BD-4111-9869-D33336A54DF1}"/>
    <cellStyle name="Entrada 2 5 2 3 36 2" xfId="28835" xr:uid="{278944D3-40CE-4BA3-A5D8-947C14976A2D}"/>
    <cellStyle name="Entrada 2 5 2 3 36 3" xfId="45857" xr:uid="{B222B8B5-A0F2-452B-8B9A-3A99F5269358}"/>
    <cellStyle name="Entrada 2 5 2 3 37" xfId="12143" xr:uid="{C34E2646-D554-48C5-9D64-6D783C5D0CC1}"/>
    <cellStyle name="Entrada 2 5 2 3 37 2" xfId="29398" xr:uid="{078AC05F-135B-4D18-AD62-D9F64A380573}"/>
    <cellStyle name="Entrada 2 5 2 3 37 3" xfId="46268" xr:uid="{8129B2A9-AE46-4058-8C36-3C2F2A119939}"/>
    <cellStyle name="Entrada 2 5 2 3 38" xfId="12610" xr:uid="{D65EAA34-DF15-42EE-B084-425AB99CE83A}"/>
    <cellStyle name="Entrada 2 5 2 3 38 2" xfId="29865" xr:uid="{44057836-5889-454C-82D3-807E4A5BB0AD}"/>
    <cellStyle name="Entrada 2 5 2 3 38 3" xfId="46735" xr:uid="{DFA15E58-4A2E-4F92-82D8-087607E2C915}"/>
    <cellStyle name="Entrada 2 5 2 3 39" xfId="12920" xr:uid="{C11A138E-CEB7-4E3E-B18D-CE721F93BC49}"/>
    <cellStyle name="Entrada 2 5 2 3 39 2" xfId="30175" xr:uid="{75C8D74F-8BA7-4514-859B-3D1A7EC1E64E}"/>
    <cellStyle name="Entrada 2 5 2 3 39 3" xfId="47045" xr:uid="{DD219445-B6ED-4FA7-8014-1F464ACDB35C}"/>
    <cellStyle name="Entrada 2 5 2 3 4" xfId="1854" xr:uid="{D8DA31D0-4D3B-49CF-AC51-2894803EB993}"/>
    <cellStyle name="Entrada 2 5 2 3 4 2" xfId="19109" xr:uid="{D3E62557-4763-4275-AF78-57BDD954CF53}"/>
    <cellStyle name="Entrada 2 5 2 3 4 3" xfId="36131" xr:uid="{B99062CF-BCCA-4B48-BE77-EEE030778A07}"/>
    <cellStyle name="Entrada 2 5 2 3 40" xfId="13078" xr:uid="{05974539-FC16-4DEB-ABA5-77BA3680740E}"/>
    <cellStyle name="Entrada 2 5 2 3 40 2" xfId="30333" xr:uid="{534BB06E-4CEF-480A-91A7-DBB19ED15194}"/>
    <cellStyle name="Entrada 2 5 2 3 40 3" xfId="47203" xr:uid="{3333D121-662F-4078-A0D6-1F4FD8895454}"/>
    <cellStyle name="Entrada 2 5 2 3 41" xfId="13160" xr:uid="{C8D4C863-BB21-45FE-95CA-9265BDDC7C25}"/>
    <cellStyle name="Entrada 2 5 2 3 41 2" xfId="30415" xr:uid="{819F4C02-D707-434C-8FA3-49E941E0E628}"/>
    <cellStyle name="Entrada 2 5 2 3 41 3" xfId="47285" xr:uid="{62751BFC-7CF1-43BB-BD0B-514880F72D34}"/>
    <cellStyle name="Entrada 2 5 2 3 42" xfId="13860" xr:uid="{0A9A4ED6-C0D9-4E01-B929-AF9FD6FE036E}"/>
    <cellStyle name="Entrada 2 5 2 3 42 2" xfId="31115" xr:uid="{900C7266-0767-453D-83E4-FDBAF9DBFF62}"/>
    <cellStyle name="Entrada 2 5 2 3 42 3" xfId="47985" xr:uid="{E4150962-1E42-4E9C-9ED3-CE1FE155AF16}"/>
    <cellStyle name="Entrada 2 5 2 3 43" xfId="14170" xr:uid="{BCF3FC7D-AB04-4E3E-8C9A-BECBE91FB312}"/>
    <cellStyle name="Entrada 2 5 2 3 43 2" xfId="31425" xr:uid="{297354A3-89C7-4762-925C-8FE68807F125}"/>
    <cellStyle name="Entrada 2 5 2 3 43 3" xfId="48295" xr:uid="{CCF0D0EE-2B05-4902-B4EA-76FB7B0A6350}"/>
    <cellStyle name="Entrada 2 5 2 3 44" xfId="13785" xr:uid="{5EDF16BC-0D96-4159-8741-EC0EE781210F}"/>
    <cellStyle name="Entrada 2 5 2 3 44 2" xfId="31040" xr:uid="{DBE70F33-5A24-462C-B014-D058AE3CE0D2}"/>
    <cellStyle name="Entrada 2 5 2 3 44 3" xfId="47910" xr:uid="{E3C29BF6-E5C9-45D3-9073-260A1824A8E7}"/>
    <cellStyle name="Entrada 2 5 2 3 45" xfId="14798" xr:uid="{0810C4C7-9608-42D1-897E-CCE8A0E15416}"/>
    <cellStyle name="Entrada 2 5 2 3 45 2" xfId="32053" xr:uid="{FE71A6CA-A45C-4D86-B2A1-DF32B505DC7C}"/>
    <cellStyle name="Entrada 2 5 2 3 45 3" xfId="48923" xr:uid="{73B2B11C-335C-47A2-B0AC-BAB31992D0AB}"/>
    <cellStyle name="Entrada 2 5 2 3 46" xfId="15060" xr:uid="{1A3955BD-73ED-4406-8E32-B5272747C507}"/>
    <cellStyle name="Entrada 2 5 2 3 46 2" xfId="32315" xr:uid="{699EED2E-3FA9-45CE-BA64-5B63A9DCF463}"/>
    <cellStyle name="Entrada 2 5 2 3 46 3" xfId="49185" xr:uid="{EAEE885F-3088-4FA9-B605-DCFB9D925823}"/>
    <cellStyle name="Entrada 2 5 2 3 47" xfId="15369" xr:uid="{2BF99900-457F-4EEC-B2B9-083F17CF7B5D}"/>
    <cellStyle name="Entrada 2 5 2 3 47 2" xfId="32624" xr:uid="{5331AD0C-AF8D-4E80-8555-70753E4E8BF2}"/>
    <cellStyle name="Entrada 2 5 2 3 47 3" xfId="49494" xr:uid="{5F54577C-A3A7-4456-AEB2-D1F617433896}"/>
    <cellStyle name="Entrada 2 5 2 3 48" xfId="15674" xr:uid="{198B04A9-B7E4-40D7-BBFA-429CDAD5D978}"/>
    <cellStyle name="Entrada 2 5 2 3 48 2" xfId="32929" xr:uid="{AF90A753-82F5-4261-8C05-B9EE7F40DC8E}"/>
    <cellStyle name="Entrada 2 5 2 3 48 3" xfId="49799" xr:uid="{8F7DDD6F-2C74-4B45-80E1-9B4E55DC781E}"/>
    <cellStyle name="Entrada 2 5 2 3 49" xfId="15970" xr:uid="{A1A64703-0D3C-4D83-89AE-B4C9E7AE3C99}"/>
    <cellStyle name="Entrada 2 5 2 3 49 2" xfId="33225" xr:uid="{D6A9E712-593B-4809-801E-4CC93ADB4D7D}"/>
    <cellStyle name="Entrada 2 5 2 3 49 3" xfId="50095" xr:uid="{1A359825-1EC4-424C-9722-39F7E02FE328}"/>
    <cellStyle name="Entrada 2 5 2 3 5" xfId="2167" xr:uid="{9A7A56C1-AD29-4246-82DE-245EB20A6941}"/>
    <cellStyle name="Entrada 2 5 2 3 5 2" xfId="19422" xr:uid="{2723CB75-0256-41F1-B9F6-65B3F41A8F24}"/>
    <cellStyle name="Entrada 2 5 2 3 5 3" xfId="36444" xr:uid="{3D4B1389-5A38-4771-A4CA-6BF95CCCC0E1}"/>
    <cellStyle name="Entrada 2 5 2 3 50" xfId="16262" xr:uid="{5BB65291-E89E-45EE-9402-6071469D60F1}"/>
    <cellStyle name="Entrada 2 5 2 3 50 2" xfId="33517" xr:uid="{4B3030A5-E908-4EDF-8DF3-B182E03B24E9}"/>
    <cellStyle name="Entrada 2 5 2 3 50 3" xfId="50387" xr:uid="{C03770F2-D11A-48AA-95DD-BED843F21027}"/>
    <cellStyle name="Entrada 2 5 2 3 51" xfId="16540" xr:uid="{EF39F5DD-6F83-4373-8F57-F7518C374EB3}"/>
    <cellStyle name="Entrada 2 5 2 3 51 2" xfId="33795" xr:uid="{27B8090E-2376-4C8A-847D-E958396A0D12}"/>
    <cellStyle name="Entrada 2 5 2 3 51 3" xfId="50665" xr:uid="{8F78EFA6-458C-4897-BD28-3A1C5330912F}"/>
    <cellStyle name="Entrada 2 5 2 3 52" xfId="16808" xr:uid="{F8C7CFD0-0D61-4140-A0BE-1A0DE8B956E0}"/>
    <cellStyle name="Entrada 2 5 2 3 52 2" xfId="34063" xr:uid="{B4B5B20E-2EF5-4B5B-B589-E14EB25ED7B3}"/>
    <cellStyle name="Entrada 2 5 2 3 52 3" xfId="50933" xr:uid="{8D38540F-59C8-4EFD-A622-C80B6A27B771}"/>
    <cellStyle name="Entrada 2 5 2 3 53" xfId="17060" xr:uid="{EA15EB71-3721-41F8-B9BF-E9C412DF6FAF}"/>
    <cellStyle name="Entrada 2 5 2 3 53 2" xfId="34315" xr:uid="{F85C9279-831D-4F66-8E81-E8BA45BBDB0C}"/>
    <cellStyle name="Entrada 2 5 2 3 53 3" xfId="51185" xr:uid="{7729EC22-9D8F-4848-A331-8282A3047C8D}"/>
    <cellStyle name="Entrada 2 5 2 3 54" xfId="17297" xr:uid="{EC2CC988-D770-4030-AD8C-60A32A4DB1A1}"/>
    <cellStyle name="Entrada 2 5 2 3 54 2" xfId="34552" xr:uid="{BABC4212-4DB0-4932-913E-9602C42057C2}"/>
    <cellStyle name="Entrada 2 5 2 3 54 3" xfId="51422" xr:uid="{7C6E5598-6740-494C-88CE-140228ED4F25}"/>
    <cellStyle name="Entrada 2 5 2 3 55" xfId="18003" xr:uid="{7BFE6FAE-9FDD-488C-AD80-1A6F175E845D}"/>
    <cellStyle name="Entrada 2 5 2 3 56" xfId="35025" xr:uid="{8971EB64-6E06-4B19-8792-4D70FDF925A1}"/>
    <cellStyle name="Entrada 2 5 2 3 6" xfId="2477" xr:uid="{BC34856B-8B01-4854-901F-8FCAE33D3780}"/>
    <cellStyle name="Entrada 2 5 2 3 6 2" xfId="19732" xr:uid="{3463708B-CAFE-4B8C-80EF-31A2DD319046}"/>
    <cellStyle name="Entrada 2 5 2 3 6 3" xfId="36754" xr:uid="{32CEF253-67D9-4CD2-B734-2364C3D179B5}"/>
    <cellStyle name="Entrada 2 5 2 3 7" xfId="2786" xr:uid="{B1B4F1CC-3D17-439F-A5E5-F7ABF248A9A2}"/>
    <cellStyle name="Entrada 2 5 2 3 7 2" xfId="20041" xr:uid="{28EA06F1-57DC-4B48-84B3-7C3E3B33744F}"/>
    <cellStyle name="Entrada 2 5 2 3 7 3" xfId="37063" xr:uid="{9020CD51-639E-4701-B569-BE2A52FA9E9F}"/>
    <cellStyle name="Entrada 2 5 2 3 8" xfId="3092" xr:uid="{211165EC-184E-465E-9297-ECE2C241543D}"/>
    <cellStyle name="Entrada 2 5 2 3 8 2" xfId="20347" xr:uid="{9E22A69E-FCBF-4F00-8855-E1E17C113A87}"/>
    <cellStyle name="Entrada 2 5 2 3 8 3" xfId="37369" xr:uid="{70AEC164-172B-4173-B738-4B95E2972D4C}"/>
    <cellStyle name="Entrada 2 5 2 3 9" xfId="3402" xr:uid="{6C04F35C-D052-4591-8E0C-66052198AC33}"/>
    <cellStyle name="Entrada 2 5 2 3 9 2" xfId="20657" xr:uid="{C7C7DF40-90B0-4D01-9EA1-1F471D24D6F0}"/>
    <cellStyle name="Entrada 2 5 2 3 9 3" xfId="37679" xr:uid="{49A04CB5-22A6-49D0-9821-903DE45AB61B}"/>
    <cellStyle name="Entrada 2 5 2 30" xfId="8006" xr:uid="{EC87482F-4139-4418-8AA7-0D6FFF64574B}"/>
    <cellStyle name="Entrada 2 5 2 30 2" xfId="25261" xr:uid="{FBF8070A-E33F-4887-9068-D1FFF81DE596}"/>
    <cellStyle name="Entrada 2 5 2 30 3" xfId="42283" xr:uid="{A1EF8989-7BDD-4018-9E41-C159372A481E}"/>
    <cellStyle name="Entrada 2 5 2 31" xfId="8241" xr:uid="{7C3264F4-65CF-4FC6-9789-7D54D89A55E3}"/>
    <cellStyle name="Entrada 2 5 2 31 2" xfId="25496" xr:uid="{C5C13CC6-5EA2-4E97-B88E-09FC31D768BA}"/>
    <cellStyle name="Entrada 2 5 2 31 3" xfId="42518" xr:uid="{EDD340FB-DBAE-4F49-BADB-7A893E40CD17}"/>
    <cellStyle name="Entrada 2 5 2 32" xfId="9242" xr:uid="{E776E9BF-F2BD-4BE0-9AAF-2590E8CE4FB1}"/>
    <cellStyle name="Entrada 2 5 2 32 2" xfId="26497" xr:uid="{BBF304B8-7439-4848-8E7F-04EA32317622}"/>
    <cellStyle name="Entrada 2 5 2 32 3" xfId="43519" xr:uid="{23097209-6F62-4BCC-9555-12F533F613FB}"/>
    <cellStyle name="Entrada 2 5 2 33" xfId="9249" xr:uid="{B5DB3A79-6998-43F6-A91E-842B5E7D3059}"/>
    <cellStyle name="Entrada 2 5 2 33 2" xfId="26504" xr:uid="{71C9682F-5CC7-4EE2-88AD-2CA0D91F14B6}"/>
    <cellStyle name="Entrada 2 5 2 33 3" xfId="43526" xr:uid="{6BDE74C7-33EF-4005-99BD-973A1BBC7085}"/>
    <cellStyle name="Entrada 2 5 2 34" xfId="9366" xr:uid="{93E9B540-7E06-42FB-A85C-2F5CFF006755}"/>
    <cellStyle name="Entrada 2 5 2 34 2" xfId="26621" xr:uid="{806D3A90-044D-42F1-97E9-9EFA611BA0A6}"/>
    <cellStyle name="Entrada 2 5 2 34 3" xfId="43643" xr:uid="{405473B2-A1CC-4277-B085-EEEBDD1D9753}"/>
    <cellStyle name="Entrada 2 5 2 35" xfId="9483" xr:uid="{BCAE0DF8-9004-441E-A19F-28E389A0A745}"/>
    <cellStyle name="Entrada 2 5 2 35 2" xfId="26738" xr:uid="{CECADDEA-DE3C-4919-8BFE-214FB5784014}"/>
    <cellStyle name="Entrada 2 5 2 35 3" xfId="43760" xr:uid="{D38EF2EC-0617-4BF1-A615-9D1C9AF5A8A5}"/>
    <cellStyle name="Entrada 2 5 2 36" xfId="9782" xr:uid="{66F06693-D29D-4651-AAC4-380430A3E853}"/>
    <cellStyle name="Entrada 2 5 2 36 2" xfId="27037" xr:uid="{2E2F7619-9817-4A23-B280-4D6D99684F00}"/>
    <cellStyle name="Entrada 2 5 2 36 3" xfId="44059" xr:uid="{D97AC9FA-E500-4F47-B122-56AE8D3EEA41}"/>
    <cellStyle name="Entrada 2 5 2 37" xfId="10113" xr:uid="{A14E2C32-54A0-44EE-B2FB-493D1D270B2D}"/>
    <cellStyle name="Entrada 2 5 2 37 2" xfId="27368" xr:uid="{158133A8-4BDA-468B-8863-6317C48B8692}"/>
    <cellStyle name="Entrada 2 5 2 37 3" xfId="44390" xr:uid="{186E31E4-1854-4376-9224-19929BD2CF1D}"/>
    <cellStyle name="Entrada 2 5 2 38" xfId="8503" xr:uid="{582EEFA2-7B7B-4675-901C-3D7B634D719F}"/>
    <cellStyle name="Entrada 2 5 2 38 2" xfId="25758" xr:uid="{7AEA344E-A7A0-4CB9-A5AA-1D893ECB4794}"/>
    <cellStyle name="Entrada 2 5 2 38 3" xfId="42780" xr:uid="{8F0F2CDE-1BA1-403F-844C-7EF3686FB0B1}"/>
    <cellStyle name="Entrada 2 5 2 39" xfId="10665" xr:uid="{F6FF1B53-CACC-4EBF-BF89-0BBC7B831EB0}"/>
    <cellStyle name="Entrada 2 5 2 39 2" xfId="27920" xr:uid="{F0174A3D-2CEB-4872-B7A8-5AF0BADD5783}"/>
    <cellStyle name="Entrada 2 5 2 39 3" xfId="44942" xr:uid="{A92ED43A-3BBE-475B-AB81-B1D68C9FC789}"/>
    <cellStyle name="Entrada 2 5 2 4" xfId="789" xr:uid="{56353D03-91FD-40FE-BCCA-B06F647C112B}"/>
    <cellStyle name="Entrada 2 5 2 4 10" xfId="3751" xr:uid="{46D0868E-752C-4205-957F-014A902425F9}"/>
    <cellStyle name="Entrada 2 5 2 4 10 2" xfId="21006" xr:uid="{BE7533CC-1C29-49DB-980E-EFD3FD701075}"/>
    <cellStyle name="Entrada 2 5 2 4 10 3" xfId="38028" xr:uid="{7851DCA9-D123-4EE6-8704-2C2855ED7CA0}"/>
    <cellStyle name="Entrada 2 5 2 4 11" xfId="4058" xr:uid="{52B5E79B-FD0D-47C5-BEE8-F32FCAC5A9AA}"/>
    <cellStyle name="Entrada 2 5 2 4 11 2" xfId="21313" xr:uid="{BF5FB954-B436-44D8-825D-1AD9A8EC88C2}"/>
    <cellStyle name="Entrada 2 5 2 4 11 3" xfId="38335" xr:uid="{5BC4713A-AF81-4DC4-AD02-51720316F551}"/>
    <cellStyle name="Entrada 2 5 2 4 12" xfId="4359" xr:uid="{2435C53B-79F2-46B0-9392-1C071D5223C6}"/>
    <cellStyle name="Entrada 2 5 2 4 12 2" xfId="21614" xr:uid="{3B4C6D2D-A8D9-4E0A-9337-2421E519EA86}"/>
    <cellStyle name="Entrada 2 5 2 4 12 3" xfId="38636" xr:uid="{B1FF00E6-C5A5-4F66-9048-2C3D0AF789E8}"/>
    <cellStyle name="Entrada 2 5 2 4 13" xfId="4657" xr:uid="{991F371C-34EB-45D4-A315-A374F9CA0603}"/>
    <cellStyle name="Entrada 2 5 2 4 13 2" xfId="21912" xr:uid="{27575B4F-023B-4D0E-80EE-04434C71D6E9}"/>
    <cellStyle name="Entrada 2 5 2 4 13 3" xfId="38934" xr:uid="{001119A7-DDC0-4B2C-A541-0AA8A8A3DAA4}"/>
    <cellStyle name="Entrada 2 5 2 4 14" xfId="4956" xr:uid="{5D621783-3ED8-4835-8C43-D583D05930E4}"/>
    <cellStyle name="Entrada 2 5 2 4 14 2" xfId="22211" xr:uid="{D884062C-4D78-49B1-B352-F9DE45162F3C}"/>
    <cellStyle name="Entrada 2 5 2 4 14 3" xfId="39233" xr:uid="{47869F6C-673E-4AED-9130-35A3388EA95A}"/>
    <cellStyle name="Entrada 2 5 2 4 15" xfId="5238" xr:uid="{D688739E-1023-4A4F-A41D-58E4021E7FE1}"/>
    <cellStyle name="Entrada 2 5 2 4 15 2" xfId="22493" xr:uid="{2857AF37-7104-4A9A-A256-88870AEA0C3C}"/>
    <cellStyle name="Entrada 2 5 2 4 15 3" xfId="39515" xr:uid="{A60ED2B1-1823-48F0-8629-6D91173C04B4}"/>
    <cellStyle name="Entrada 2 5 2 4 16" xfId="5625" xr:uid="{0F765F7B-EACA-468B-9C9C-BFADDCF982E4}"/>
    <cellStyle name="Entrada 2 5 2 4 16 2" xfId="22880" xr:uid="{DEEB8DB6-60DD-4EB7-A99B-B092245F6ABD}"/>
    <cellStyle name="Entrada 2 5 2 4 16 3" xfId="39902" xr:uid="{347770A9-AFDC-4F1C-9124-F71BDA3DA3C5}"/>
    <cellStyle name="Entrada 2 5 2 4 17" xfId="5776" xr:uid="{041053E4-FF19-485D-A299-232F2EAC18F9}"/>
    <cellStyle name="Entrada 2 5 2 4 17 2" xfId="23031" xr:uid="{14CB7DD8-D1A1-4E6F-90D2-0CD42B9F6AD6}"/>
    <cellStyle name="Entrada 2 5 2 4 17 3" xfId="40053" xr:uid="{CF17710C-0E11-46C2-9D20-DF859B12F6F1}"/>
    <cellStyle name="Entrada 2 5 2 4 18" xfId="6256" xr:uid="{B9A818BB-63BD-4339-9346-2EA6E748D5B2}"/>
    <cellStyle name="Entrada 2 5 2 4 18 2" xfId="23511" xr:uid="{2F3C5713-A536-4D61-A0CD-AC50DDFD721D}"/>
    <cellStyle name="Entrada 2 5 2 4 18 3" xfId="40533" xr:uid="{146E3790-2B16-444D-A886-E2511F03D1CF}"/>
    <cellStyle name="Entrada 2 5 2 4 19" xfId="6571" xr:uid="{B36D60C9-BDC3-4DEC-A5C4-ADFA7BB92D22}"/>
    <cellStyle name="Entrada 2 5 2 4 19 2" xfId="23826" xr:uid="{5816CFE4-64B1-42FB-BFCB-EC2A86120275}"/>
    <cellStyle name="Entrada 2 5 2 4 19 3" xfId="40848" xr:uid="{D75396A6-BFC0-4D4B-A734-A6ADBD1A8C3E}"/>
    <cellStyle name="Entrada 2 5 2 4 2" xfId="1238" xr:uid="{A7E9B77C-9984-4B6C-8E7E-D9340D6B816E}"/>
    <cellStyle name="Entrada 2 5 2 4 2 2" xfId="18493" xr:uid="{4FE82B33-476A-4989-B61B-F297C04E944F}"/>
    <cellStyle name="Entrada 2 5 2 4 2 3" xfId="35515" xr:uid="{C6858399-71D9-4C4B-8A29-E35B6DEBBFD0}"/>
    <cellStyle name="Entrada 2 5 2 4 20" xfId="6886" xr:uid="{E0FCEFA0-56DA-46AD-AC4A-5DF468678DCD}"/>
    <cellStyle name="Entrada 2 5 2 4 20 2" xfId="24141" xr:uid="{7A09715C-987E-4995-8677-EE8C0677D0A5}"/>
    <cellStyle name="Entrada 2 5 2 4 20 3" xfId="41163" xr:uid="{B007CEC4-2811-4CD7-AF22-6EBED4C3A137}"/>
    <cellStyle name="Entrada 2 5 2 4 21" xfId="7197" xr:uid="{F44533E0-92A9-4EED-8140-1351CE3579EA}"/>
    <cellStyle name="Entrada 2 5 2 4 21 2" xfId="24452" xr:uid="{97C40093-008A-45AE-9BD3-A17D8A852502}"/>
    <cellStyle name="Entrada 2 5 2 4 21 3" xfId="41474" xr:uid="{36CB64B9-1788-4497-85C4-C56ABBC45C78}"/>
    <cellStyle name="Entrada 2 5 2 4 22" xfId="7507" xr:uid="{DDB05436-6DDF-4837-8F76-980F9C290FF6}"/>
    <cellStyle name="Entrada 2 5 2 4 22 2" xfId="24762" xr:uid="{52EBC780-4E6E-4C59-898C-F0E40ACE37F3}"/>
    <cellStyle name="Entrada 2 5 2 4 22 3" xfId="41784" xr:uid="{A0C5E87F-1791-4DD4-BFA0-B5886D767DB6}"/>
    <cellStyle name="Entrada 2 5 2 4 23" xfId="7817" xr:uid="{4C1996AF-0D3A-4821-B9F0-420502E70C5E}"/>
    <cellStyle name="Entrada 2 5 2 4 23 2" xfId="25072" xr:uid="{DD4E9E24-B747-4BC7-AD03-FA14B4F9A52B}"/>
    <cellStyle name="Entrada 2 5 2 4 23 3" xfId="42094" xr:uid="{68CADE00-8FA8-4B8F-8B01-F58B973D49F6}"/>
    <cellStyle name="Entrada 2 5 2 4 24" xfId="8127" xr:uid="{9441182D-F199-4E6E-BF6B-260830C7798F}"/>
    <cellStyle name="Entrada 2 5 2 4 24 2" xfId="25382" xr:uid="{EA145BC3-12B5-4467-AE4F-8B6D4257E1E4}"/>
    <cellStyle name="Entrada 2 5 2 4 24 3" xfId="42404" xr:uid="{3C27409D-23E0-43C1-BDEF-2A50D608D283}"/>
    <cellStyle name="Entrada 2 5 2 4 25" xfId="8440" xr:uid="{B1827137-926F-4E7A-88CD-2186EE5D8C42}"/>
    <cellStyle name="Entrada 2 5 2 4 25 2" xfId="25695" xr:uid="{2BF5ED8D-6C75-4478-B00E-0E0A3DCF2F80}"/>
    <cellStyle name="Entrada 2 5 2 4 25 3" xfId="42717" xr:uid="{D671F1E3-1267-47CC-AD8D-E9CC4BF1BCF1}"/>
    <cellStyle name="Entrada 2 5 2 4 26" xfId="8748" xr:uid="{488F69FA-C664-4160-8D21-8EC783EB9955}"/>
    <cellStyle name="Entrada 2 5 2 4 26 2" xfId="26003" xr:uid="{7F94F49F-6EB3-4B57-B764-DA0A7E0CE499}"/>
    <cellStyle name="Entrada 2 5 2 4 26 3" xfId="43025" xr:uid="{363BC955-047E-49CC-AFAE-32560332C039}"/>
    <cellStyle name="Entrada 2 5 2 4 27" xfId="9058" xr:uid="{7D2C2D39-4184-4EF1-92C4-98D218F54273}"/>
    <cellStyle name="Entrada 2 5 2 4 27 2" xfId="26313" xr:uid="{4233C5F5-8E17-4828-9337-A64A38867FF4}"/>
    <cellStyle name="Entrada 2 5 2 4 27 3" xfId="43335" xr:uid="{A8434C90-C5FB-402C-8742-CCF1AF227A5F}"/>
    <cellStyle name="Entrada 2 5 2 4 28" xfId="8942" xr:uid="{697279BD-DE08-4653-BC30-2749E4678180}"/>
    <cellStyle name="Entrada 2 5 2 4 28 2" xfId="26197" xr:uid="{88F7CBD0-7F71-4AA4-8117-7BDA1AC57216}"/>
    <cellStyle name="Entrada 2 5 2 4 28 3" xfId="43219" xr:uid="{8052DA86-9269-42D5-8ECD-D59E37959798}"/>
    <cellStyle name="Entrada 2 5 2 4 29" xfId="9680" xr:uid="{90628DCA-7972-4014-BBD8-2B4E059615F9}"/>
    <cellStyle name="Entrada 2 5 2 4 29 2" xfId="26935" xr:uid="{8755F2FB-1016-48D6-99B1-E36E4C3348EF}"/>
    <cellStyle name="Entrada 2 5 2 4 29 3" xfId="43957" xr:uid="{C5979ABB-3A46-4550-B756-CE45311FD5B1}"/>
    <cellStyle name="Entrada 2 5 2 4 3" xfId="1529" xr:uid="{2739D0C7-E6E6-4BCF-957D-7BFD2D7FFF79}"/>
    <cellStyle name="Entrada 2 5 2 4 3 2" xfId="18784" xr:uid="{79E32BEF-8F65-456A-A868-3CB7639B0F38}"/>
    <cellStyle name="Entrada 2 5 2 4 3 3" xfId="35806" xr:uid="{E2D2C86E-0A01-4764-AA07-3BA5C30C35AD}"/>
    <cellStyle name="Entrada 2 5 2 4 30" xfId="9975" xr:uid="{C04BA287-62B4-4838-9548-75CF19195AE1}"/>
    <cellStyle name="Entrada 2 5 2 4 30 2" xfId="27230" xr:uid="{ECD6994D-6558-4A79-9042-74B10F3ADAF0}"/>
    <cellStyle name="Entrada 2 5 2 4 30 3" xfId="44252" xr:uid="{7E4BFA75-9B1B-4D17-B6B3-9E6B23F60F3F}"/>
    <cellStyle name="Entrada 2 5 2 4 31" xfId="10275" xr:uid="{D2C54C67-CC4B-4319-BA98-BA9845B8205A}"/>
    <cellStyle name="Entrada 2 5 2 4 31 2" xfId="27530" xr:uid="{2AF64909-9223-4B9D-8388-73129827200B}"/>
    <cellStyle name="Entrada 2 5 2 4 31 3" xfId="44552" xr:uid="{4FE7FFD4-810C-48A4-A0D6-ABE176A77D4D}"/>
    <cellStyle name="Entrada 2 5 2 4 32" xfId="10563" xr:uid="{20B2E010-68C4-4E1D-8014-76675242EAC8}"/>
    <cellStyle name="Entrada 2 5 2 4 32 2" xfId="27818" xr:uid="{B6BCD7DD-3917-4B06-A1C6-7ACF5844EFE0}"/>
    <cellStyle name="Entrada 2 5 2 4 32 3" xfId="44840" xr:uid="{0D91C3EF-3387-47FD-B1DB-9427CC15A78F}"/>
    <cellStyle name="Entrada 2 5 2 4 33" xfId="10853" xr:uid="{E8110B9A-D880-491F-8B73-196C777DFD8B}"/>
    <cellStyle name="Entrada 2 5 2 4 33 2" xfId="28108" xr:uid="{C269730E-28CA-41F4-BCD6-A154E4404D70}"/>
    <cellStyle name="Entrada 2 5 2 4 33 3" xfId="45130" xr:uid="{7C15562B-9AE1-4598-9764-64A49DE5D825}"/>
    <cellStyle name="Entrada 2 5 2 4 34" xfId="11127" xr:uid="{139D6444-CFC9-4C3B-A767-B597B7C9EBF6}"/>
    <cellStyle name="Entrada 2 5 2 4 34 2" xfId="28382" xr:uid="{32846051-2C7F-4C6E-8747-1E77B8F01C58}"/>
    <cellStyle name="Entrada 2 5 2 4 34 3" xfId="45404" xr:uid="{93EC26AE-735E-4D92-9892-DF9A649AD628}"/>
    <cellStyle name="Entrada 2 5 2 4 35" xfId="11384" xr:uid="{EF9B148D-85FB-46EC-AA0E-90021DC5AAAB}"/>
    <cellStyle name="Entrada 2 5 2 4 35 2" xfId="28639" xr:uid="{35A2EA1E-B1A8-4787-B8E1-D43C4E7F0333}"/>
    <cellStyle name="Entrada 2 5 2 4 35 3" xfId="45661" xr:uid="{26589AC6-56AD-48F0-9FA4-2C66A3241B09}"/>
    <cellStyle name="Entrada 2 5 2 4 36" xfId="11621" xr:uid="{5514550B-2192-414C-9850-873833459ADD}"/>
    <cellStyle name="Entrada 2 5 2 4 36 2" xfId="28876" xr:uid="{00460A33-CF46-4475-90B9-5977D38751FD}"/>
    <cellStyle name="Entrada 2 5 2 4 36 3" xfId="45898" xr:uid="{946FAA4E-D4E5-46AE-A038-C130798B6507}"/>
    <cellStyle name="Entrada 2 5 2 4 37" xfId="12184" xr:uid="{B7232656-CC57-4414-866C-6B23B8AC3F22}"/>
    <cellStyle name="Entrada 2 5 2 4 37 2" xfId="29439" xr:uid="{11BF2398-CD3F-465B-B48E-63E4F451C234}"/>
    <cellStyle name="Entrada 2 5 2 4 37 3" xfId="46309" xr:uid="{87436137-795F-43C0-B07E-32116F7F5737}"/>
    <cellStyle name="Entrada 2 5 2 4 38" xfId="12651" xr:uid="{65B6496D-104F-40FF-8515-AEE50262A7BA}"/>
    <cellStyle name="Entrada 2 5 2 4 38 2" xfId="29906" xr:uid="{0F08916B-C4DB-43D6-B488-D3A898665457}"/>
    <cellStyle name="Entrada 2 5 2 4 38 3" xfId="46776" xr:uid="{F5CDD675-B487-454D-9EF7-2F98A098ACB9}"/>
    <cellStyle name="Entrada 2 5 2 4 39" xfId="12961" xr:uid="{D682A71D-7E9B-4C3B-83E4-A8DCB0BA57A7}"/>
    <cellStyle name="Entrada 2 5 2 4 39 2" xfId="30216" xr:uid="{EE35DDC5-9203-4BB1-94BF-D5DFCF2EC8A5}"/>
    <cellStyle name="Entrada 2 5 2 4 39 3" xfId="47086" xr:uid="{F39D5C3D-396B-449F-9433-D565C3F3ED98}"/>
    <cellStyle name="Entrada 2 5 2 4 4" xfId="1895" xr:uid="{466199F5-B88D-4698-94BF-9AEFC5D415DB}"/>
    <cellStyle name="Entrada 2 5 2 4 4 2" xfId="19150" xr:uid="{38178BDA-91CB-4EE1-A6CB-9A6ED07B5097}"/>
    <cellStyle name="Entrada 2 5 2 4 4 3" xfId="36172" xr:uid="{AA302C3D-53E2-47BC-B5C7-3BA1FECDCA43}"/>
    <cellStyle name="Entrada 2 5 2 4 40" xfId="11647" xr:uid="{B0DEA725-43C3-42C7-8CAC-6C31DD23F347}"/>
    <cellStyle name="Entrada 2 5 2 4 40 2" xfId="28902" xr:uid="{D3BE1D8C-0373-4CC2-A1C4-9AB2A656678D}"/>
    <cellStyle name="Entrada 2 5 2 4 40 3" xfId="45922" xr:uid="{88827F2F-9F45-432B-A9DA-9956BD4F3211}"/>
    <cellStyle name="Entrada 2 5 2 4 41" xfId="12715" xr:uid="{6BC78674-BCA5-4ECB-B1E2-32D58A0CA3E5}"/>
    <cellStyle name="Entrada 2 5 2 4 41 2" xfId="29970" xr:uid="{C5A2D3D3-577C-44DC-AFBD-7CFAF5CF092C}"/>
    <cellStyle name="Entrada 2 5 2 4 41 3" xfId="46840" xr:uid="{B80FB3E4-57A0-447E-9CF8-4F29AF976386}"/>
    <cellStyle name="Entrada 2 5 2 4 42" xfId="13901" xr:uid="{43E7E1CC-67A6-4DC2-ACC6-30429C4BC633}"/>
    <cellStyle name="Entrada 2 5 2 4 42 2" xfId="31156" xr:uid="{E3493C1B-056D-4895-A945-C8FB8716F4C2}"/>
    <cellStyle name="Entrada 2 5 2 4 42 3" xfId="48026" xr:uid="{EF560ACF-C20F-4D1B-9BF5-431C2973584B}"/>
    <cellStyle name="Entrada 2 5 2 4 43" xfId="14211" xr:uid="{DD42DD4F-5ACD-4C83-B086-95F0F38588A2}"/>
    <cellStyle name="Entrada 2 5 2 4 43 2" xfId="31466" xr:uid="{0D968D9F-4A01-4110-AB56-A709303A781B}"/>
    <cellStyle name="Entrada 2 5 2 4 43 3" xfId="48336" xr:uid="{9736D886-835B-4F79-B5F0-94D65D6E4FB9}"/>
    <cellStyle name="Entrada 2 5 2 4 44" xfId="14049" xr:uid="{63CB7FC9-0097-4510-9DAD-8267BFFA3413}"/>
    <cellStyle name="Entrada 2 5 2 4 44 2" xfId="31304" xr:uid="{52688C2E-19EF-41E8-AA0B-3E52E2072506}"/>
    <cellStyle name="Entrada 2 5 2 4 44 3" xfId="48174" xr:uid="{8853B378-88FD-4596-91F9-5C3109BFFEF7}"/>
    <cellStyle name="Entrada 2 5 2 4 45" xfId="14839" xr:uid="{5B4D44B8-EB04-439A-9620-A886F2357740}"/>
    <cellStyle name="Entrada 2 5 2 4 45 2" xfId="32094" xr:uid="{F673EBAF-C309-4F1A-8892-2A264091E575}"/>
    <cellStyle name="Entrada 2 5 2 4 45 3" xfId="48964" xr:uid="{BED293F3-4BDC-4B5F-AA5F-62D62BCEF377}"/>
    <cellStyle name="Entrada 2 5 2 4 46" xfId="15101" xr:uid="{98EBB897-4827-4C8A-91FB-A7DDA36EB81B}"/>
    <cellStyle name="Entrada 2 5 2 4 46 2" xfId="32356" xr:uid="{725779E0-912B-45BB-B9F5-7A29F6D3A34B}"/>
    <cellStyle name="Entrada 2 5 2 4 46 3" xfId="49226" xr:uid="{4498B20C-59F0-49C8-A777-3F7CFDCFA22F}"/>
    <cellStyle name="Entrada 2 5 2 4 47" xfId="15410" xr:uid="{4A08BBBF-9C70-4DF0-AED7-90F6A68C0333}"/>
    <cellStyle name="Entrada 2 5 2 4 47 2" xfId="32665" xr:uid="{606CE9F7-4CF0-4AA9-B6A9-EAF01425CE6D}"/>
    <cellStyle name="Entrada 2 5 2 4 47 3" xfId="49535" xr:uid="{6F2F9623-992C-44F5-8A67-4ACF0BE4C3F6}"/>
    <cellStyle name="Entrada 2 5 2 4 48" xfId="15715" xr:uid="{8A636DC6-D8C8-40EA-9B88-2C3B2B975583}"/>
    <cellStyle name="Entrada 2 5 2 4 48 2" xfId="32970" xr:uid="{E6F98223-7FC3-4DB6-A148-AFF24EA1EFDC}"/>
    <cellStyle name="Entrada 2 5 2 4 48 3" xfId="49840" xr:uid="{95056267-D107-4B3E-885F-56611CA71518}"/>
    <cellStyle name="Entrada 2 5 2 4 49" xfId="16011" xr:uid="{6A8FB09E-DA9A-4C0D-AD82-BB3BA982A5B0}"/>
    <cellStyle name="Entrada 2 5 2 4 49 2" xfId="33266" xr:uid="{6FC8A005-48CD-4BD5-8ED2-C1E974FF83E9}"/>
    <cellStyle name="Entrada 2 5 2 4 49 3" xfId="50136" xr:uid="{BEF2C115-9D80-4F18-8F53-5BC62775EC82}"/>
    <cellStyle name="Entrada 2 5 2 4 5" xfId="2208" xr:uid="{7292DFB7-6A4E-45EC-BA6A-CCE62F07AE6D}"/>
    <cellStyle name="Entrada 2 5 2 4 5 2" xfId="19463" xr:uid="{6ACC152C-23E2-417F-A25B-C12DAF7927E1}"/>
    <cellStyle name="Entrada 2 5 2 4 5 3" xfId="36485" xr:uid="{632838C4-4654-47B9-9D30-8D6DCE4141D5}"/>
    <cellStyle name="Entrada 2 5 2 4 50" xfId="16303" xr:uid="{6769123D-3C8A-4531-AA2B-D3774007E8CE}"/>
    <cellStyle name="Entrada 2 5 2 4 50 2" xfId="33558" xr:uid="{C2D3623A-F315-4739-B257-5815E7B1C876}"/>
    <cellStyle name="Entrada 2 5 2 4 50 3" xfId="50428" xr:uid="{FB6C1E0B-979A-4A87-8211-836A4B526E8C}"/>
    <cellStyle name="Entrada 2 5 2 4 51" xfId="16581" xr:uid="{0CDF1DEF-0B24-4130-8D1A-8D32F2A06D1D}"/>
    <cellStyle name="Entrada 2 5 2 4 51 2" xfId="33836" xr:uid="{13598E1C-79B5-46FE-8C67-CD4284913CE7}"/>
    <cellStyle name="Entrada 2 5 2 4 51 3" xfId="50706" xr:uid="{B860AB48-66E4-49E2-B298-0DDB22130A71}"/>
    <cellStyle name="Entrada 2 5 2 4 52" xfId="16849" xr:uid="{82F9F0CD-83D7-4FF0-8F7A-EE0A2F4F53AF}"/>
    <cellStyle name="Entrada 2 5 2 4 52 2" xfId="34104" xr:uid="{ADD1C459-69C1-488F-B240-9636D20ED3BE}"/>
    <cellStyle name="Entrada 2 5 2 4 52 3" xfId="50974" xr:uid="{90474A81-AF34-4CE7-948A-B21CEE335165}"/>
    <cellStyle name="Entrada 2 5 2 4 53" xfId="17101" xr:uid="{DB41DA63-8D94-45BB-B451-B44480E92878}"/>
    <cellStyle name="Entrada 2 5 2 4 53 2" xfId="34356" xr:uid="{F55AF561-CCFC-4B0B-8699-D01C0680E399}"/>
    <cellStyle name="Entrada 2 5 2 4 53 3" xfId="51226" xr:uid="{389DA99B-B89C-4FFF-8558-099FE68173DA}"/>
    <cellStyle name="Entrada 2 5 2 4 54" xfId="17338" xr:uid="{CC2EE288-2F0A-4BE0-9FB1-5D912B4E4212}"/>
    <cellStyle name="Entrada 2 5 2 4 54 2" xfId="34593" xr:uid="{3F560B0F-1BD4-439F-BFEF-EDD7C311340A}"/>
    <cellStyle name="Entrada 2 5 2 4 54 3" xfId="51463" xr:uid="{5C9C486F-9417-4C1D-84AD-8F03BAF4C90C}"/>
    <cellStyle name="Entrada 2 5 2 4 55" xfId="18044" xr:uid="{7322F82B-DCE2-4947-B651-66C071DEFF5C}"/>
    <cellStyle name="Entrada 2 5 2 4 56" xfId="35066" xr:uid="{47DBC4D3-A117-4212-8283-CAF3C4149E8E}"/>
    <cellStyle name="Entrada 2 5 2 4 6" xfId="2518" xr:uid="{312A5DDD-9094-454D-9066-847F6020377C}"/>
    <cellStyle name="Entrada 2 5 2 4 6 2" xfId="19773" xr:uid="{5E06FD43-0AB6-4D8D-94FA-1EFB0E4C5F5E}"/>
    <cellStyle name="Entrada 2 5 2 4 6 3" xfId="36795" xr:uid="{1FAA8C7B-C0C9-4605-A969-E0B5CCEEB593}"/>
    <cellStyle name="Entrada 2 5 2 4 7" xfId="2827" xr:uid="{42A7694E-6651-47AB-8D37-2B0A803664EE}"/>
    <cellStyle name="Entrada 2 5 2 4 7 2" xfId="20082" xr:uid="{9CFDF481-0820-48A1-B02C-EDF90C2EF2D8}"/>
    <cellStyle name="Entrada 2 5 2 4 7 3" xfId="37104" xr:uid="{2DE92A8B-2B23-4E05-B018-C44975E0EDD6}"/>
    <cellStyle name="Entrada 2 5 2 4 8" xfId="3133" xr:uid="{5244CA87-85A4-48EC-BAEB-425E8F442BC1}"/>
    <cellStyle name="Entrada 2 5 2 4 8 2" xfId="20388" xr:uid="{031A51DF-DCFD-4968-AB14-602F79B46CEF}"/>
    <cellStyle name="Entrada 2 5 2 4 8 3" xfId="37410" xr:uid="{221AC5A7-92F1-4CE9-B095-EC2C8FCD1C2E}"/>
    <cellStyle name="Entrada 2 5 2 4 9" xfId="3443" xr:uid="{4E601A4E-06F4-4B59-8261-493F7C8B4EBA}"/>
    <cellStyle name="Entrada 2 5 2 4 9 2" xfId="20698" xr:uid="{72DF29FB-C36D-4F56-A9DF-67047AF0B0A6}"/>
    <cellStyle name="Entrada 2 5 2 4 9 3" xfId="37720" xr:uid="{D2232D40-B03F-4E4A-BAFC-8A7E96C84D7A}"/>
    <cellStyle name="Entrada 2 5 2 40" xfId="10140" xr:uid="{601DB18B-2347-44DF-B9C3-14B642CF85E9}"/>
    <cellStyle name="Entrada 2 5 2 40 2" xfId="27395" xr:uid="{7DDB3466-36E5-4FEA-A645-F73CBE4E380D}"/>
    <cellStyle name="Entrada 2 5 2 40 3" xfId="44417" xr:uid="{AAE6A348-56FA-4AB2-9D75-C703ED207222}"/>
    <cellStyle name="Entrada 2 5 2 41" xfId="11858" xr:uid="{F069CE0D-1871-4CDB-9749-94892967DDDD}"/>
    <cellStyle name="Entrada 2 5 2 41 2" xfId="29113" xr:uid="{F846C7CA-CB3E-4724-93F1-208E49DBEC67}"/>
    <cellStyle name="Entrada 2 5 2 41 3" xfId="46074" xr:uid="{51A63B61-EFE1-426E-8E26-F79E80E60E98}"/>
    <cellStyle name="Entrada 2 5 2 42" xfId="12325" xr:uid="{C893F33F-07D1-48E6-A5ED-D6DB0C9A5A84}"/>
    <cellStyle name="Entrada 2 5 2 42 2" xfId="29580" xr:uid="{EE25487D-0986-405B-929F-00738DED5954}"/>
    <cellStyle name="Entrada 2 5 2 42 3" xfId="46450" xr:uid="{6265979C-1F15-4B77-9BEE-9BDF36848F20}"/>
    <cellStyle name="Entrada 2 5 2 43" xfId="11640" xr:uid="{B9CD9248-8C68-4BCD-B6E5-5B1835861A9B}"/>
    <cellStyle name="Entrada 2 5 2 43 2" xfId="28895" xr:uid="{C1868C8B-4B2D-43E5-A589-7DA2FFB7A2DC}"/>
    <cellStyle name="Entrada 2 5 2 43 3" xfId="45917" xr:uid="{B6D39A2B-C6C2-4AE8-AC05-976A0523F027}"/>
    <cellStyle name="Entrada 2 5 2 44" xfId="13241" xr:uid="{C162A51C-FBB5-4573-A065-02991C3E451B}"/>
    <cellStyle name="Entrada 2 5 2 44 2" xfId="30496" xr:uid="{DA593FDC-58C1-4E0F-AA0C-5A18F679D049}"/>
    <cellStyle name="Entrada 2 5 2 44 3" xfId="47366" xr:uid="{338CBECD-58FE-4AE5-81FB-1D094C030853}"/>
    <cellStyle name="Entrada 2 5 2 45" xfId="13458" xr:uid="{F713F8F6-B7C2-4F8B-A00A-93BD4EB8AE65}"/>
    <cellStyle name="Entrada 2 5 2 45 2" xfId="30713" xr:uid="{5F449F90-BF0A-4EB1-AF5F-632AF42AD7CE}"/>
    <cellStyle name="Entrada 2 5 2 45 3" xfId="47583" xr:uid="{BB2AF9EB-5AB9-4354-B810-0DBB2E1DCA02}"/>
    <cellStyle name="Entrada 2 5 2 46" xfId="13148" xr:uid="{2322E017-7B65-4197-9D61-C2B8F8E539E2}"/>
    <cellStyle name="Entrada 2 5 2 46 2" xfId="30403" xr:uid="{323ED785-B19C-459A-88C9-C66F62FC071B}"/>
    <cellStyle name="Entrada 2 5 2 46 3" xfId="47273" xr:uid="{98D424F0-B302-445A-AED1-3E893BFB4838}"/>
    <cellStyle name="Entrada 2 5 2 47" xfId="13105" xr:uid="{D93F24C5-9ADD-4EA1-9AF6-6831A0F1B5F0}"/>
    <cellStyle name="Entrada 2 5 2 47 2" xfId="30360" xr:uid="{301033B7-ED32-47DF-929D-81342A86CA6D}"/>
    <cellStyle name="Entrada 2 5 2 47 3" xfId="47230" xr:uid="{39A7BBBD-54C2-4FD9-947D-5531E8050C06}"/>
    <cellStyle name="Entrada 2 5 2 48" xfId="14391" xr:uid="{7524F7BF-FE69-4FB9-AF66-E8AAED77B1B2}"/>
    <cellStyle name="Entrada 2 5 2 48 2" xfId="31646" xr:uid="{F16EF06B-C936-4F19-A274-71E7E97ECBE7}"/>
    <cellStyle name="Entrada 2 5 2 48 3" xfId="48516" xr:uid="{84DB7C66-8A64-4C31-AE88-8B54BB98787C}"/>
    <cellStyle name="Entrada 2 5 2 49" xfId="14410" xr:uid="{98401DCA-AB4F-4729-8BCB-0B763BFDE610}"/>
    <cellStyle name="Entrada 2 5 2 49 2" xfId="31665" xr:uid="{19734FEC-40C1-42F2-9DC9-68D4F0CDCA68}"/>
    <cellStyle name="Entrada 2 5 2 49 3" xfId="48535" xr:uid="{3379B841-39AF-4485-95EF-E6EC046F443F}"/>
    <cellStyle name="Entrada 2 5 2 5" xfId="463" xr:uid="{47D15EBC-EFF8-4FA1-A9CE-DE4661C8EFA7}"/>
    <cellStyle name="Entrada 2 5 2 5 2" xfId="17718" xr:uid="{5DAA4151-BFFC-4A1E-8CA1-1D89EB416D9D}"/>
    <cellStyle name="Entrada 2 5 2 5 3" xfId="34831" xr:uid="{30C23A49-6F8E-4A4B-9C05-0B82A2373952}"/>
    <cellStyle name="Entrada 2 5 2 50" xfId="14667" xr:uid="{DCE19466-799D-498F-9D04-BB8F1B891755}"/>
    <cellStyle name="Entrada 2 5 2 50 2" xfId="31922" xr:uid="{222FDE44-2A52-40A9-82D0-A515D71C7861}"/>
    <cellStyle name="Entrada 2 5 2 50 3" xfId="48792" xr:uid="{2BEE0DD2-FEC5-4102-8A4A-DED827E1F626}"/>
    <cellStyle name="Entrada 2 5 2 51" xfId="14675" xr:uid="{9D41FD31-B766-4932-89F4-446F811D7D6F}"/>
    <cellStyle name="Entrada 2 5 2 51 2" xfId="31930" xr:uid="{6A8BF7AF-024D-430A-A684-4059D864E3C7}"/>
    <cellStyle name="Entrada 2 5 2 51 3" xfId="48800" xr:uid="{0FCCEEDB-2680-4C29-AC18-861D434F0170}"/>
    <cellStyle name="Entrada 2 5 2 52" xfId="14902" xr:uid="{9903AD2A-A960-445C-9A9D-907C23661E9D}"/>
    <cellStyle name="Entrada 2 5 2 52 2" xfId="32157" xr:uid="{72DD7AE8-086F-4B7B-91C0-2ECE9849E01E}"/>
    <cellStyle name="Entrada 2 5 2 52 3" xfId="49027" xr:uid="{32FCB565-B7CF-4D9D-93F1-FF17D70AB379}"/>
    <cellStyle name="Entrada 2 5 2 53" xfId="15289" xr:uid="{6BD23603-28EA-40B8-B569-0EC0F5357796}"/>
    <cellStyle name="Entrada 2 5 2 53 2" xfId="32544" xr:uid="{AA6E4E8F-93C8-4797-8FF0-E212AEF2B7D8}"/>
    <cellStyle name="Entrada 2 5 2 53 3" xfId="49414" xr:uid="{3133C83F-E77E-476F-8D59-ED2F6D5765F6}"/>
    <cellStyle name="Entrada 2 5 2 54" xfId="15520" xr:uid="{265EC481-9FEC-425E-B3DC-732B3690F45A}"/>
    <cellStyle name="Entrada 2 5 2 54 2" xfId="32775" xr:uid="{C486F02B-5F2D-4AAC-B720-4AE84BDA8FFC}"/>
    <cellStyle name="Entrada 2 5 2 54 3" xfId="49645" xr:uid="{1D3F26E5-9DCB-4B38-88D5-0A298EFB316E}"/>
    <cellStyle name="Entrada 2 5 2 55" xfId="15818" xr:uid="{7CE6C858-B2E1-48DA-A982-B99376E4B79B}"/>
    <cellStyle name="Entrada 2 5 2 55 2" xfId="33073" xr:uid="{8B91007C-611C-4141-A37C-6C454D64AA01}"/>
    <cellStyle name="Entrada 2 5 2 55 3" xfId="49943" xr:uid="{6ADF832E-903F-44E6-A6CF-D6697C5609E2}"/>
    <cellStyle name="Entrada 2 5 2 56" xfId="16113" xr:uid="{63DA72C3-6DA0-4ECD-AB00-AB5FCDAB3335}"/>
    <cellStyle name="Entrada 2 5 2 56 2" xfId="33368" xr:uid="{97A94C0A-4475-4B0D-9BFB-1F8904914064}"/>
    <cellStyle name="Entrada 2 5 2 56 3" xfId="50238" xr:uid="{013CE6DC-C96B-41BC-8B8A-1CCFA0387437}"/>
    <cellStyle name="Entrada 2 5 2 57" xfId="16398" xr:uid="{04EFF429-F832-4CA1-844F-E92978AF6D7F}"/>
    <cellStyle name="Entrada 2 5 2 57 2" xfId="33653" xr:uid="{DB32A6D5-109F-42DB-948B-069188918625}"/>
    <cellStyle name="Entrada 2 5 2 57 3" xfId="50523" xr:uid="{41CC679A-3D4C-4FF8-BCFB-41E71D97F7F3}"/>
    <cellStyle name="Entrada 2 5 2 58" xfId="16696" xr:uid="{D75D6246-2119-4F1A-A4ED-3CDE67E76D92}"/>
    <cellStyle name="Entrada 2 5 2 58 2" xfId="33951" xr:uid="{0B06CFD5-5558-4E96-AD5A-41B144989A08}"/>
    <cellStyle name="Entrada 2 5 2 58 3" xfId="50821" xr:uid="{0367B1B7-2667-461C-9263-45A458458C58}"/>
    <cellStyle name="Entrada 2 5 2 59" xfId="17480" xr:uid="{F66CEA5C-80AC-4578-A743-6337CF47A448}"/>
    <cellStyle name="Entrada 2 5 2 6" xfId="922" xr:uid="{3B390420-C767-4F0B-B1DB-B8DEC6C315EC}"/>
    <cellStyle name="Entrada 2 5 2 6 2" xfId="18177" xr:uid="{2F4A058A-F1CD-4F44-BE7C-60F9D04538C5}"/>
    <cellStyle name="Entrada 2 5 2 6 3" xfId="35199" xr:uid="{2EF988A7-B00D-490A-8A29-3FCF5CE1D46D}"/>
    <cellStyle name="Entrada 2 5 2 60" xfId="34669" xr:uid="{34433DC7-FBDC-4D4C-B4B4-FCC6B9736ACD}"/>
    <cellStyle name="Entrada 2 5 2 7" xfId="320" xr:uid="{D95261ED-5FBC-409B-83F8-3C49C2D07F56}"/>
    <cellStyle name="Entrada 2 5 2 7 2" xfId="17575" xr:uid="{ABC6C0C2-16F3-463C-A4DD-88DEE40BB914}"/>
    <cellStyle name="Entrada 2 5 2 7 3" xfId="34739" xr:uid="{ECF34BBC-FEA6-42E8-9EA6-FE3A8FDDB4B1}"/>
    <cellStyle name="Entrada 2 5 2 8" xfId="1569" xr:uid="{658F2BF9-0233-429D-A429-EAE0EF358DA2}"/>
    <cellStyle name="Entrada 2 5 2 8 2" xfId="18824" xr:uid="{95A1AEB6-4F08-4345-AF0E-2DC49D403123}"/>
    <cellStyle name="Entrada 2 5 2 8 3" xfId="35846" xr:uid="{17E228E0-E8FA-4391-9ABD-50F358F5E94E}"/>
    <cellStyle name="Entrada 2 5 2 9" xfId="935" xr:uid="{4F62E057-7A44-446D-9C69-4849CE79B745}"/>
    <cellStyle name="Entrada 2 5 2 9 2" xfId="18190" xr:uid="{202B11C5-FB99-4A27-9F4D-56AA0252E5D5}"/>
    <cellStyle name="Entrada 2 5 2 9 3" xfId="35212" xr:uid="{FA41905A-1194-408E-A4CB-A32BF4FA28AF}"/>
    <cellStyle name="Entrada 2 5 20" xfId="4766" xr:uid="{79961EC8-7BEB-41DD-8DA4-D63875E54C97}"/>
    <cellStyle name="Entrada 2 5 20 2" xfId="22021" xr:uid="{C8293DD3-9EB6-4D58-9493-AF56F9D92458}"/>
    <cellStyle name="Entrada 2 5 20 3" xfId="39043" xr:uid="{DFB1197A-2C91-45EF-9D63-FFCCF2814323}"/>
    <cellStyle name="Entrada 2 5 21" xfId="2345" xr:uid="{03E7FA33-7862-435F-9A70-FF80CB161CA3}"/>
    <cellStyle name="Entrada 2 5 21 2" xfId="19600" xr:uid="{C1FA09DF-91F8-4EED-A9B0-6226E3220C3F}"/>
    <cellStyle name="Entrada 2 5 21 3" xfId="36622" xr:uid="{AF2708C6-8F16-4934-A675-1C504B44CDEE}"/>
    <cellStyle name="Entrada 2 5 22" xfId="5829" xr:uid="{61E10D8D-A11C-4C36-B500-1301A9123E85}"/>
    <cellStyle name="Entrada 2 5 22 2" xfId="23084" xr:uid="{4AA34F78-89DB-4E8E-9C9F-7A62A72D8E6F}"/>
    <cellStyle name="Entrada 2 5 22 3" xfId="40106" xr:uid="{011E473A-7EAD-4087-81E2-C4358CF5AE69}"/>
    <cellStyle name="Entrada 2 5 23" xfId="5753" xr:uid="{C69C86D4-6F4E-4E83-A9E7-E5AEAF89FC97}"/>
    <cellStyle name="Entrada 2 5 23 2" xfId="23008" xr:uid="{5B53227F-58D2-447B-9928-B1EB13CD092D}"/>
    <cellStyle name="Entrada 2 5 23 3" xfId="40030" xr:uid="{4C113DE5-F525-4905-9A66-993A51101998}"/>
    <cellStyle name="Entrada 2 5 24" xfId="6060" xr:uid="{88D437FB-CA2E-49D9-8B1D-5F36E0D25A36}"/>
    <cellStyle name="Entrada 2 5 24 2" xfId="23315" xr:uid="{E2A3384B-4D1E-4C62-B96A-EA388AAE5287}"/>
    <cellStyle name="Entrada 2 5 24 3" xfId="40337" xr:uid="{DE8A8B33-03B3-49CF-91AB-DFB21B6EFFCA}"/>
    <cellStyle name="Entrada 2 5 25" xfId="6375" xr:uid="{992A7F6C-FBDC-4C6B-98B7-15360796D084}"/>
    <cellStyle name="Entrada 2 5 25 2" xfId="23630" xr:uid="{5F8D4702-EA43-41B7-8D79-FC910741B897}"/>
    <cellStyle name="Entrada 2 5 25 3" xfId="40652" xr:uid="{67892E53-AC52-4ECF-8A93-9171B6F7A231}"/>
    <cellStyle name="Entrada 2 5 26" xfId="6436" xr:uid="{ECCC7DB0-54AC-4EEB-A677-0F92FF0195C2}"/>
    <cellStyle name="Entrada 2 5 26 2" xfId="23691" xr:uid="{50312FC8-D727-4316-B983-7228BAC7E578}"/>
    <cellStyle name="Entrada 2 5 26 3" xfId="40713" xr:uid="{F677BE7A-CC86-4B4D-A537-64851EBAC528}"/>
    <cellStyle name="Entrada 2 5 27" xfId="7091" xr:uid="{1EB5A7FF-3A2C-4AF4-987E-E291C250FDB8}"/>
    <cellStyle name="Entrada 2 5 27 2" xfId="24346" xr:uid="{EA9CEE80-FB6F-40CA-9950-2D8D31F34DEC}"/>
    <cellStyle name="Entrada 2 5 27 3" xfId="41368" xr:uid="{584A64E0-D55A-4D9D-9298-6CE5CAF3BAD4}"/>
    <cellStyle name="Entrada 2 5 28" xfId="7401" xr:uid="{8903E128-0054-4965-BE66-654A3F973457}"/>
    <cellStyle name="Entrada 2 5 28 2" xfId="24656" xr:uid="{36C6769C-3C02-4D6B-BC47-503198673854}"/>
    <cellStyle name="Entrada 2 5 28 3" xfId="41678" xr:uid="{7F07A079-C60A-4CB2-9C2A-6CE1B4689F7F}"/>
    <cellStyle name="Entrada 2 5 29" xfId="7711" xr:uid="{B057E965-C39E-43AD-B413-E81BDBE6E242}"/>
    <cellStyle name="Entrada 2 5 29 2" xfId="24966" xr:uid="{AFA0124E-04A4-474B-80A0-2495A0C720A2}"/>
    <cellStyle name="Entrada 2 5 29 3" xfId="41988" xr:uid="{78C3D4E1-71BB-4CE0-B122-EF500B5047F2}"/>
    <cellStyle name="Entrada 2 5 3" xfId="573" xr:uid="{0C90A9B2-8204-47AA-94F4-430061084FF2}"/>
    <cellStyle name="Entrada 2 5 3 10" xfId="3537" xr:uid="{AE697894-F22E-4AA5-A4D8-2B1E46B34181}"/>
    <cellStyle name="Entrada 2 5 3 10 2" xfId="20792" xr:uid="{EC0505DF-F3F3-4F95-B044-DA351CCE918A}"/>
    <cellStyle name="Entrada 2 5 3 10 3" xfId="37814" xr:uid="{07389DB0-3E61-42EE-9A76-1B0B75FAA584}"/>
    <cellStyle name="Entrada 2 5 3 11" xfId="3844" xr:uid="{38D0D595-E0CA-4F49-921A-2DDCDCFE9D87}"/>
    <cellStyle name="Entrada 2 5 3 11 2" xfId="21099" xr:uid="{C7142027-C920-4C0D-A038-4EC09BEE365F}"/>
    <cellStyle name="Entrada 2 5 3 11 3" xfId="38121" xr:uid="{8F7241F4-0203-41C6-BCEA-0A1534A31075}"/>
    <cellStyle name="Entrada 2 5 3 12" xfId="4149" xr:uid="{771DF061-B38B-4617-828A-0D4C7DABE498}"/>
    <cellStyle name="Entrada 2 5 3 12 2" xfId="21404" xr:uid="{288B3763-2C0C-4B1F-A90E-2EAFCCCD4E54}"/>
    <cellStyle name="Entrada 2 5 3 12 3" xfId="38426" xr:uid="{32391552-E7E1-46C0-8247-0C40F8B93DF8}"/>
    <cellStyle name="Entrada 2 5 3 13" xfId="4450" xr:uid="{4C95CFAB-CEC6-4FAF-BEEE-44F436839A97}"/>
    <cellStyle name="Entrada 2 5 3 13 2" xfId="21705" xr:uid="{19C23B4E-EFD3-434B-898E-1F244A194E7A}"/>
    <cellStyle name="Entrada 2 5 3 13 3" xfId="38727" xr:uid="{EE931FD7-77D4-471D-8225-63AA0E5DA1DB}"/>
    <cellStyle name="Entrada 2 5 3 14" xfId="4747" xr:uid="{C74B1CC3-7CEF-45E8-BD2F-5014802C8233}"/>
    <cellStyle name="Entrada 2 5 3 14 2" xfId="22002" xr:uid="{ABDA8541-7699-49A9-B650-15DB8E486BBA}"/>
    <cellStyle name="Entrada 2 5 3 14 3" xfId="39024" xr:uid="{3588EB79-6662-4433-9C7A-D845B784451E}"/>
    <cellStyle name="Entrada 2 5 3 15" xfId="5041" xr:uid="{691A4BC1-5915-4EE0-9B64-D22065556035}"/>
    <cellStyle name="Entrada 2 5 3 15 2" xfId="22296" xr:uid="{AAFA512D-A32E-454C-B7E3-4271B03F523A}"/>
    <cellStyle name="Entrada 2 5 3 15 3" xfId="39318" xr:uid="{46D8A45F-201F-4E5D-870D-2BC5C94F9707}"/>
    <cellStyle name="Entrada 2 5 3 16" xfId="5409" xr:uid="{9E3C9D8D-8DAB-4480-B9B1-855779CB2DFD}"/>
    <cellStyle name="Entrada 2 5 3 16 2" xfId="22664" xr:uid="{B3C16899-6DFF-4864-868E-AA89AB2445B9}"/>
    <cellStyle name="Entrada 2 5 3 16 3" xfId="39686" xr:uid="{E33CB922-341A-4744-B3C2-F5521D5E4090}"/>
    <cellStyle name="Entrada 2 5 3 17" xfId="5909" xr:uid="{825EA50F-E202-46F4-831B-8E9628336B33}"/>
    <cellStyle name="Entrada 2 5 3 17 2" xfId="23164" xr:uid="{E2A252CE-83AE-46A6-8D99-8E88AF8AB2C5}"/>
    <cellStyle name="Entrada 2 5 3 17 3" xfId="40186" xr:uid="{3E51B37A-BD1B-47C5-874A-58C534E34AD4}"/>
    <cellStyle name="Entrada 2 5 3 18" xfId="6040" xr:uid="{5CC611AB-31E1-4B24-8A19-B2B5F3F31924}"/>
    <cellStyle name="Entrada 2 5 3 18 2" xfId="23295" xr:uid="{96E5894F-D80F-491B-A1D7-32AA7C94A305}"/>
    <cellStyle name="Entrada 2 5 3 18 3" xfId="40317" xr:uid="{5A9F797E-2D77-4106-8F2D-7BF3DC4B8199}"/>
    <cellStyle name="Entrada 2 5 3 19" xfId="6355" xr:uid="{E690D99B-7DE2-4D6F-ABD0-19FFD3DB5ABB}"/>
    <cellStyle name="Entrada 2 5 3 19 2" xfId="23610" xr:uid="{A80BE3E3-FB07-4471-AD1B-77CC7FAA2508}"/>
    <cellStyle name="Entrada 2 5 3 19 3" xfId="40632" xr:uid="{B16ECD65-6C34-412E-BD84-895254AD37D8}"/>
    <cellStyle name="Entrada 2 5 3 2" xfId="1029" xr:uid="{0CF79E9E-8B5D-4749-A3E0-AD78307D2E7F}"/>
    <cellStyle name="Entrada 2 5 3 2 2" xfId="18284" xr:uid="{2B383349-C61F-47E5-A1FF-90766E913918}"/>
    <cellStyle name="Entrada 2 5 3 2 3" xfId="35306" xr:uid="{3ADDA95F-01CD-488A-B4E4-9009EDA14E1B}"/>
    <cellStyle name="Entrada 2 5 3 20" xfId="6670" xr:uid="{C81DC059-A408-437E-9D29-A18C3FB7007B}"/>
    <cellStyle name="Entrada 2 5 3 20 2" xfId="23925" xr:uid="{010EC64D-0D32-4E91-974F-CDE89C7C2C7A}"/>
    <cellStyle name="Entrada 2 5 3 20 3" xfId="40947" xr:uid="{329AFEB2-AABB-44AB-B323-DFC325DADFC3}"/>
    <cellStyle name="Entrada 2 5 3 21" xfId="6982" xr:uid="{FABCF225-EA80-44C8-895E-7A1DB5403E86}"/>
    <cellStyle name="Entrada 2 5 3 21 2" xfId="24237" xr:uid="{990D6891-6A19-4F0E-9404-CCAE45E13A14}"/>
    <cellStyle name="Entrada 2 5 3 21 3" xfId="41259" xr:uid="{7F410CE5-31F4-43BD-9CC0-2ADE8A9138FA}"/>
    <cellStyle name="Entrada 2 5 3 22" xfId="7291" xr:uid="{5422818A-C8F2-4800-BB6D-62EA3072970A}"/>
    <cellStyle name="Entrada 2 5 3 22 2" xfId="24546" xr:uid="{0DDECD0A-6575-4663-9D6D-9EFD467B61F9}"/>
    <cellStyle name="Entrada 2 5 3 22 3" xfId="41568" xr:uid="{139D0DEE-31DF-438D-B125-588266F1958B}"/>
    <cellStyle name="Entrada 2 5 3 23" xfId="7601" xr:uid="{8BB77ECF-F004-493E-95B7-7A097E58F821}"/>
    <cellStyle name="Entrada 2 5 3 23 2" xfId="24856" xr:uid="{21FC1023-DA45-42B0-981C-862FC6568872}"/>
    <cellStyle name="Entrada 2 5 3 23 3" xfId="41878" xr:uid="{032621BC-6EBF-45FA-9D00-322C97FD33F6}"/>
    <cellStyle name="Entrada 2 5 3 24" xfId="7911" xr:uid="{FE8332AF-21F4-45CE-8441-3D63EEE0EC4A}"/>
    <cellStyle name="Entrada 2 5 3 24 2" xfId="25166" xr:uid="{96457874-9806-463D-B8E9-647C1434076E}"/>
    <cellStyle name="Entrada 2 5 3 24 3" xfId="42188" xr:uid="{9CFE0376-2A1A-4C02-ADD7-D3F670D8A035}"/>
    <cellStyle name="Entrada 2 5 3 25" xfId="8224" xr:uid="{40AA2005-3AF8-45D4-8CBB-AEABC9360413}"/>
    <cellStyle name="Entrada 2 5 3 25 2" xfId="25479" xr:uid="{5BD6870E-9DF9-4960-B087-0191478D6C6B}"/>
    <cellStyle name="Entrada 2 5 3 25 3" xfId="42501" xr:uid="{CA04F225-10BF-4DC1-ADA1-DB06F30EB14A}"/>
    <cellStyle name="Entrada 2 5 3 26" xfId="8534" xr:uid="{8E00F2F9-8C80-452D-826F-A8AE102AE616}"/>
    <cellStyle name="Entrada 2 5 3 26 2" xfId="25789" xr:uid="{0673B1AB-161A-4F45-BA9D-3F3FA3F25631}"/>
    <cellStyle name="Entrada 2 5 3 26 3" xfId="42811" xr:uid="{C937D678-9695-4D57-AD4C-D0C6C17CC065}"/>
    <cellStyle name="Entrada 2 5 3 27" xfId="8842" xr:uid="{FE4472C9-BE23-475D-B9F3-1CF0C0A0AC56}"/>
    <cellStyle name="Entrada 2 5 3 27 2" xfId="26097" xr:uid="{0A62124F-7781-4DC6-AFEB-54D35F23BFFC}"/>
    <cellStyle name="Entrada 2 5 3 27 3" xfId="43119" xr:uid="{BDCAB537-5D0F-4759-B1FF-30AF6591003A}"/>
    <cellStyle name="Entrada 2 5 3 28" xfId="9252" xr:uid="{132EC611-CDBD-43DD-84CE-FE72DE8FF0E0}"/>
    <cellStyle name="Entrada 2 5 3 28 2" xfId="26507" xr:uid="{767BF2DC-645C-4024-B056-60BCE73F6029}"/>
    <cellStyle name="Entrada 2 5 3 28 3" xfId="43529" xr:uid="{E34F9833-58C9-48BF-ADD2-78BE455B6BA2}"/>
    <cellStyle name="Entrada 2 5 3 29" xfId="9466" xr:uid="{6C4F3C74-2942-47CF-8AE4-B5E83517DCFD}"/>
    <cellStyle name="Entrada 2 5 3 29 2" xfId="26721" xr:uid="{7A249B40-C8BF-448E-BA2E-F234F46A33A2}"/>
    <cellStyle name="Entrada 2 5 3 29 3" xfId="43743" xr:uid="{615698CB-CAA9-4FF8-AD98-142D8A2B9DA2}"/>
    <cellStyle name="Entrada 2 5 3 3" xfId="1328" xr:uid="{8DA25B20-0238-4EDF-A3B9-6422DD2783E5}"/>
    <cellStyle name="Entrada 2 5 3 3 2" xfId="18583" xr:uid="{084934EA-6B18-4FFC-9256-F45CC388F2CE}"/>
    <cellStyle name="Entrada 2 5 3 3 3" xfId="35605" xr:uid="{4066B445-FA4E-4A68-91D7-521DFFDF3E4E}"/>
    <cellStyle name="Entrada 2 5 3 30" xfId="9767" xr:uid="{9C688723-175D-4E85-A59A-AE81411C0BC8}"/>
    <cellStyle name="Entrada 2 5 3 30 2" xfId="27022" xr:uid="{F55D92E5-7530-4809-917C-7D49D035C877}"/>
    <cellStyle name="Entrada 2 5 3 30 3" xfId="44044" xr:uid="{ED6518B0-48CC-4E48-BE75-51A894DC71CC}"/>
    <cellStyle name="Entrada 2 5 3 31" xfId="10067" xr:uid="{E106AAF3-BB5A-42E5-A544-0719A435E219}"/>
    <cellStyle name="Entrada 2 5 3 31 2" xfId="27322" xr:uid="{C2524C7F-4A6C-4E56-8CDD-282A3100E7C2}"/>
    <cellStyle name="Entrada 2 5 3 31 3" xfId="44344" xr:uid="{E047EB2F-27A2-4D6A-B364-E1686F22406E}"/>
    <cellStyle name="Entrada 2 5 3 32" xfId="10360" xr:uid="{8E9D1701-C867-41B1-A2B7-C02FEEE198C9}"/>
    <cellStyle name="Entrada 2 5 3 32 2" xfId="27615" xr:uid="{C94646AD-3F26-44BB-8653-7CED429CC04D}"/>
    <cellStyle name="Entrada 2 5 3 32 3" xfId="44637" xr:uid="{8F83F26E-169D-4BC5-94A9-F7794D4F10A3}"/>
    <cellStyle name="Entrada 2 5 3 33" xfId="10653" xr:uid="{97D114EF-450F-4F8F-8A97-FBFF3491D852}"/>
    <cellStyle name="Entrada 2 5 3 33 2" xfId="27908" xr:uid="{47288672-858E-4BC9-B929-DF68026EA6D0}"/>
    <cellStyle name="Entrada 2 5 3 33 3" xfId="44930" xr:uid="{10523304-4543-4C22-8404-ACE9BBBEC2F0}"/>
    <cellStyle name="Entrada 2 5 3 34" xfId="10937" xr:uid="{B7475588-40AE-46CA-B109-7005433B2339}"/>
    <cellStyle name="Entrada 2 5 3 34 2" xfId="28192" xr:uid="{23C2FE1D-3C1B-4E14-9D42-F4097227FACA}"/>
    <cellStyle name="Entrada 2 5 3 34 3" xfId="45214" xr:uid="{9C09C300-12B0-4628-9FC8-8225C6E9A32C}"/>
    <cellStyle name="Entrada 2 5 3 35" xfId="11207" xr:uid="{7CB567B4-6AEB-4EEA-8A0C-2C1EC49BDB05}"/>
    <cellStyle name="Entrada 2 5 3 35 2" xfId="28462" xr:uid="{F0EA3507-B01A-4472-861F-C7745BB6B2AB}"/>
    <cellStyle name="Entrada 2 5 3 35 3" xfId="45484" xr:uid="{9C70B5BD-2986-4488-A204-51B37F2CBBC3}"/>
    <cellStyle name="Entrada 2 5 3 36" xfId="11458" xr:uid="{3DC08C4B-3FBF-4476-80BA-45AFA3B0AA3E}"/>
    <cellStyle name="Entrada 2 5 3 36 2" xfId="28713" xr:uid="{70D3DE00-7800-45D7-9660-553FF8726379}"/>
    <cellStyle name="Entrada 2 5 3 36 3" xfId="45735" xr:uid="{A9F4C8EB-4CDC-4AAC-BEAA-2BF565EA4D54}"/>
    <cellStyle name="Entrada 2 5 3 37" xfId="11968" xr:uid="{C858E633-6977-4460-94D2-EA271801F937}"/>
    <cellStyle name="Entrada 2 5 3 37 2" xfId="29223" xr:uid="{C28CB8BD-1270-47B6-974D-F7569D479D55}"/>
    <cellStyle name="Entrada 2 5 3 37 3" xfId="46146" xr:uid="{61C84DCE-3FDA-4FDD-81BF-636E101F2CF1}"/>
    <cellStyle name="Entrada 2 5 3 38" xfId="12435" xr:uid="{ABF079CD-5A25-4657-8268-0388058A553B}"/>
    <cellStyle name="Entrada 2 5 3 38 2" xfId="29690" xr:uid="{D32FB154-F5BB-450A-9854-F3920BCE2F0E}"/>
    <cellStyle name="Entrada 2 5 3 38 3" xfId="46560" xr:uid="{C211505B-7A60-4A8C-9239-8881EE9CE488}"/>
    <cellStyle name="Entrada 2 5 3 39" xfId="12745" xr:uid="{DF74F2FF-35FC-4E4B-AD46-52AF5D26A0F5}"/>
    <cellStyle name="Entrada 2 5 3 39 2" xfId="30000" xr:uid="{02CACC70-BC0D-4A3C-9DA7-B3F4FB352E4C}"/>
    <cellStyle name="Entrada 2 5 3 39 3" xfId="46870" xr:uid="{C4D5FB3F-3857-4B56-B9BB-3B49D6F373CA}"/>
    <cellStyle name="Entrada 2 5 3 4" xfId="1679" xr:uid="{16D220D9-068E-49EA-A4CB-6EEB8A4D8443}"/>
    <cellStyle name="Entrada 2 5 3 4 2" xfId="18934" xr:uid="{6936CA8E-9885-49BF-8D3B-22503DBD20F0}"/>
    <cellStyle name="Entrada 2 5 3 4 3" xfId="35956" xr:uid="{FF5B0614-17CE-430B-BB82-37F59B8344E3}"/>
    <cellStyle name="Entrada 2 5 3 40" xfId="12826" xr:uid="{2034360F-AC84-4F28-BCCC-70758115ADEA}"/>
    <cellStyle name="Entrada 2 5 3 40 2" xfId="30081" xr:uid="{08053A2B-F9ED-4645-828C-44D096934EF8}"/>
    <cellStyle name="Entrada 2 5 3 40 3" xfId="46951" xr:uid="{1E53EBA4-4689-47B1-9A3E-DA4AA2302E42}"/>
    <cellStyle name="Entrada 2 5 3 41" xfId="12693" xr:uid="{32A843CA-F283-4993-BEEA-8CC805B0E3BB}"/>
    <cellStyle name="Entrada 2 5 3 41 2" xfId="29948" xr:uid="{A43D85D7-DE33-4E2D-907F-7A3488B8A57F}"/>
    <cellStyle name="Entrada 2 5 3 41 3" xfId="46818" xr:uid="{DE757E30-CF66-45A3-87E8-4291EF1F4829}"/>
    <cellStyle name="Entrada 2 5 3 42" xfId="13685" xr:uid="{77720D0D-7384-4F00-8E1A-B57F8F241D27}"/>
    <cellStyle name="Entrada 2 5 3 42 2" xfId="30940" xr:uid="{469F0BB8-F25F-4C58-9DF0-94B5C7F0DB66}"/>
    <cellStyle name="Entrada 2 5 3 42 3" xfId="47810" xr:uid="{47130AAA-C8CB-4AF0-A8FA-1D7EADEC3807}"/>
    <cellStyle name="Entrada 2 5 3 43" xfId="13995" xr:uid="{97799DC9-08A8-4F6A-8361-35FBC36C47FF}"/>
    <cellStyle name="Entrada 2 5 3 43 2" xfId="31250" xr:uid="{9A18E3C5-5FCE-49EB-90B5-CB496EBF356E}"/>
    <cellStyle name="Entrada 2 5 3 43 3" xfId="48120" xr:uid="{4DA13666-7E27-448E-AEF5-686022636A95}"/>
    <cellStyle name="Entrada 2 5 3 44" xfId="13311" xr:uid="{A49256F5-59B7-4E44-9698-8E84DC151679}"/>
    <cellStyle name="Entrada 2 5 3 44 2" xfId="30566" xr:uid="{B0C31933-8D54-4BA5-A9A3-904B9CCCF7C6}"/>
    <cellStyle name="Entrada 2 5 3 44 3" xfId="47436" xr:uid="{E8804B05-70D2-45C0-BFDF-8BDB88082FBC}"/>
    <cellStyle name="Entrada 2 5 3 45" xfId="14623" xr:uid="{44A9A332-81F9-4E4D-8584-F40F152DAE98}"/>
    <cellStyle name="Entrada 2 5 3 45 2" xfId="31878" xr:uid="{AC19B016-7F9F-4983-A236-A8439AC3F51A}"/>
    <cellStyle name="Entrada 2 5 3 45 3" xfId="48748" xr:uid="{42267F44-6F1A-49AE-993C-DFE8D3EC9BA4}"/>
    <cellStyle name="Entrada 2 5 3 46" xfId="14885" xr:uid="{F982097A-6582-45EC-A970-61F43C75664C}"/>
    <cellStyle name="Entrada 2 5 3 46 2" xfId="32140" xr:uid="{D1959BA5-911F-4B4A-B2D8-4E73909DB8A9}"/>
    <cellStyle name="Entrada 2 5 3 46 3" xfId="49010" xr:uid="{D4054097-B374-4B3B-95BF-96375C146A33}"/>
    <cellStyle name="Entrada 2 5 3 47" xfId="15197" xr:uid="{7AE8F95E-C2CA-4179-B5B4-3202FA73C4E1}"/>
    <cellStyle name="Entrada 2 5 3 47 2" xfId="32452" xr:uid="{7BCD90A5-B6DC-4CCC-9F8F-155E277807D1}"/>
    <cellStyle name="Entrada 2 5 3 47 3" xfId="49322" xr:uid="{B01EE762-DC05-4782-8451-782991F5C7B2}"/>
    <cellStyle name="Entrada 2 5 3 48" xfId="15504" xr:uid="{A832C26D-8FB4-4BE1-BDF8-EB9122F8AF70}"/>
    <cellStyle name="Entrada 2 5 3 48 2" xfId="32759" xr:uid="{DE63E16C-C1D0-475C-A30E-0927B6BEA0E6}"/>
    <cellStyle name="Entrada 2 5 3 48 3" xfId="49629" xr:uid="{E03D0322-88AC-4957-98D5-DCCFD35452E0}"/>
    <cellStyle name="Entrada 2 5 3 49" xfId="15803" xr:uid="{BA1C3023-9E35-4ECB-B500-F2D92A787F79}"/>
    <cellStyle name="Entrada 2 5 3 49 2" xfId="33058" xr:uid="{01E08E1B-ED77-47BC-9AA0-1EB47F44F728}"/>
    <cellStyle name="Entrada 2 5 3 49 3" xfId="49928" xr:uid="{0FB77A4B-EC90-41ED-8071-07FFB575EA07}"/>
    <cellStyle name="Entrada 2 5 3 5" xfId="1992" xr:uid="{68F09BC9-6B23-4878-999E-4A172A6EA17B}"/>
    <cellStyle name="Entrada 2 5 3 5 2" xfId="19247" xr:uid="{330621AE-62A3-4C35-814B-E03E3B5355EA}"/>
    <cellStyle name="Entrada 2 5 3 5 3" xfId="36269" xr:uid="{159DCCC6-488D-4687-B616-B5913536ACD5}"/>
    <cellStyle name="Entrada 2 5 3 50" xfId="16099" xr:uid="{A2D0DD37-2BBD-4790-9037-35A7E3A1F9BD}"/>
    <cellStyle name="Entrada 2 5 3 50 2" xfId="33354" xr:uid="{BED363AA-73CB-4EFA-98AD-C259BF13B8F7}"/>
    <cellStyle name="Entrada 2 5 3 50 3" xfId="50224" xr:uid="{FCE2B3F9-6161-434B-B50F-C5E8580562E5}"/>
    <cellStyle name="Entrada 2 5 3 51" xfId="16385" xr:uid="{80E655FD-E085-418D-9A32-ACCC066F8136}"/>
    <cellStyle name="Entrada 2 5 3 51 2" xfId="33640" xr:uid="{2A04A29E-B6C2-4CE3-9B46-33A6497299E3}"/>
    <cellStyle name="Entrada 2 5 3 51 3" xfId="50510" xr:uid="{F377991A-ABFC-4A34-9489-5F992EB38E90}"/>
    <cellStyle name="Entrada 2 5 3 52" xfId="16660" xr:uid="{CDDA6C47-CA0E-4088-8675-CF9862EC93E8}"/>
    <cellStyle name="Entrada 2 5 3 52 2" xfId="33915" xr:uid="{B9F8FF04-C9DB-4354-8F23-BBD5E212898F}"/>
    <cellStyle name="Entrada 2 5 3 52 3" xfId="50785" xr:uid="{3F147BDA-E544-400C-9991-339A8E9C652C}"/>
    <cellStyle name="Entrada 2 5 3 53" xfId="16924" xr:uid="{55501403-B177-44F6-9514-36F84070603F}"/>
    <cellStyle name="Entrada 2 5 3 53 2" xfId="34179" xr:uid="{89FA17EA-31ED-44E9-9DC7-80FAEFCF8496}"/>
    <cellStyle name="Entrada 2 5 3 53 3" xfId="51049" xr:uid="{1F9DF80C-70F0-4521-81F7-E74F93A75213}"/>
    <cellStyle name="Entrada 2 5 3 54" xfId="17175" xr:uid="{8CDBCD47-CCE0-44C0-802C-23854FDA7CC4}"/>
    <cellStyle name="Entrada 2 5 3 54 2" xfId="34430" xr:uid="{6A961FF6-D901-4467-8DD2-977D5B928AF4}"/>
    <cellStyle name="Entrada 2 5 3 54 3" xfId="51300" xr:uid="{1BC73D1F-0554-4F12-B722-004B5E4F7895}"/>
    <cellStyle name="Entrada 2 5 3 55" xfId="17828" xr:uid="{FE56AA4F-E6ED-45F9-A5C0-C1D1C6BD0DB7}"/>
    <cellStyle name="Entrada 2 5 3 56" xfId="34903" xr:uid="{B50894E4-B8F5-4A1F-9DD9-3E8EBD526D4B}"/>
    <cellStyle name="Entrada 2 5 3 6" xfId="2302" xr:uid="{BB31060E-CDBA-4EFA-BE57-0E51B9BA0E9B}"/>
    <cellStyle name="Entrada 2 5 3 6 2" xfId="19557" xr:uid="{B00839FD-B359-46C5-ACE0-5E4C54EF4CDC}"/>
    <cellStyle name="Entrada 2 5 3 6 3" xfId="36579" xr:uid="{572337C5-031C-4D09-AE8C-A4459FC3CA38}"/>
    <cellStyle name="Entrada 2 5 3 7" xfId="2612" xr:uid="{C2DB6C02-EE1D-42FD-A6CA-A5D928D31FF1}"/>
    <cellStyle name="Entrada 2 5 3 7 2" xfId="19867" xr:uid="{837282C5-DF9C-4889-BFDA-A6C7DCF37AD6}"/>
    <cellStyle name="Entrada 2 5 3 7 3" xfId="36889" xr:uid="{5D4BC3C3-E70D-4614-9458-E1049FB4670E}"/>
    <cellStyle name="Entrada 2 5 3 8" xfId="2919" xr:uid="{00DFBA55-1E50-492F-B980-4B48C4039AFD}"/>
    <cellStyle name="Entrada 2 5 3 8 2" xfId="20174" xr:uid="{3BD51ABD-3C92-4388-ABE2-0D04D46504A0}"/>
    <cellStyle name="Entrada 2 5 3 8 3" xfId="37196" xr:uid="{EA5A938C-C176-40D1-80F3-E221BEC2635A}"/>
    <cellStyle name="Entrada 2 5 3 9" xfId="3227" xr:uid="{9F65A699-5B03-4EC9-A545-4F3087198A38}"/>
    <cellStyle name="Entrada 2 5 3 9 2" xfId="20482" xr:uid="{93C4719E-ADD1-45E6-BEB9-B32AA80364B5}"/>
    <cellStyle name="Entrada 2 5 3 9 3" xfId="37504" xr:uid="{A3263405-D5A9-4333-8756-208E40513461}"/>
    <cellStyle name="Entrada 2 5 30" xfId="7931" xr:uid="{34C1C564-D3EA-414A-8D32-1C6F542A1986}"/>
    <cellStyle name="Entrada 2 5 30 2" xfId="25186" xr:uid="{DDFF9F2F-8CA3-4563-A2AA-E58976EB2D5D}"/>
    <cellStyle name="Entrada 2 5 30 3" xfId="42208" xr:uid="{167B86F5-130E-4890-8777-795AB591532B}"/>
    <cellStyle name="Entrada 2 5 31" xfId="8334" xr:uid="{2CEA138E-B97E-4AD1-9AD2-23350EF80892}"/>
    <cellStyle name="Entrada 2 5 31 2" xfId="25589" xr:uid="{0E38FAC8-3051-4A51-966E-911F14F5E382}"/>
    <cellStyle name="Entrada 2 5 31 3" xfId="42611" xr:uid="{03C3F848-E928-4FCB-91D9-FCEEC37FEF20}"/>
    <cellStyle name="Entrada 2 5 32" xfId="8642" xr:uid="{D639549C-E2BC-4D0A-B02C-4B75D30B524B}"/>
    <cellStyle name="Entrada 2 5 32 2" xfId="25897" xr:uid="{029B126B-15A6-430A-8393-ACC41B1D63BC}"/>
    <cellStyle name="Entrada 2 5 32 3" xfId="42919" xr:uid="{47DCEB6D-27E7-42FB-AC8A-97528DF3AFDE}"/>
    <cellStyle name="Entrada 2 5 33" xfId="8853" xr:uid="{B5B49580-9D20-4717-8F13-8C767F4C5B58}"/>
    <cellStyle name="Entrada 2 5 33 2" xfId="26108" xr:uid="{3DCEDC2F-747E-4C41-8762-E5D429F913E4}"/>
    <cellStyle name="Entrada 2 5 33 3" xfId="43130" xr:uid="{E8C6D788-F686-4204-9F15-E41E02369EE7}"/>
    <cellStyle name="Entrada 2 5 34" xfId="7968" xr:uid="{F2D1535A-E22A-4EAD-AF58-82A4CCD95226}"/>
    <cellStyle name="Entrada 2 5 34 2" xfId="25223" xr:uid="{D61091B4-F2A8-4204-9B45-2EF5281077FC}"/>
    <cellStyle name="Entrada 2 5 34 3" xfId="42245" xr:uid="{5E76248B-1598-4F16-84D1-C79AAD096CBC}"/>
    <cellStyle name="Entrada 2 5 35" xfId="9574" xr:uid="{2CBBB340-6F02-48BA-9913-A4BFFF524341}"/>
    <cellStyle name="Entrada 2 5 35 2" xfId="26829" xr:uid="{D9DA3F00-2C24-46DA-9E46-EA3272A55004}"/>
    <cellStyle name="Entrada 2 5 35 3" xfId="43851" xr:uid="{F810FE99-7C05-42AB-876B-B36D70494BEF}"/>
    <cellStyle name="Entrada 2 5 36" xfId="9869" xr:uid="{F32C8621-F7D5-423C-B19D-563A76A53473}"/>
    <cellStyle name="Entrada 2 5 36 2" xfId="27124" xr:uid="{0A2BA476-F73B-44B7-AC4A-A746EFA445C0}"/>
    <cellStyle name="Entrada 2 5 36 3" xfId="44146" xr:uid="{01413430-5C2F-4F82-B304-B00EB5D5436F}"/>
    <cellStyle name="Entrada 2 5 37" xfId="10169" xr:uid="{F39F782C-BDE4-4952-8A6B-826B066B090C}"/>
    <cellStyle name="Entrada 2 5 37 2" xfId="27424" xr:uid="{805B43BC-7D1B-41B7-8560-08744019E22C}"/>
    <cellStyle name="Entrada 2 5 37 3" xfId="44446" xr:uid="{4D0F6426-F4B3-4399-92CD-3849A6F8AB56}"/>
    <cellStyle name="Entrada 2 5 38" xfId="10377" xr:uid="{36CB18AE-2D40-4214-A2DF-9117F4BD4D05}"/>
    <cellStyle name="Entrada 2 5 38 2" xfId="27632" xr:uid="{2CB6E6FA-E5BB-43AC-9A87-F9A737D37E0F}"/>
    <cellStyle name="Entrada 2 5 38 3" xfId="44654" xr:uid="{21E5E908-3D30-4D90-B475-96E19CA8FA69}"/>
    <cellStyle name="Entrada 2 5 39" xfId="10431" xr:uid="{2D22F14F-91D7-42B1-B27C-6C100F16C10C}"/>
    <cellStyle name="Entrada 2 5 39 2" xfId="27686" xr:uid="{84562480-B9A4-4E7F-BB78-A9E686220678}"/>
    <cellStyle name="Entrada 2 5 39 3" xfId="44708" xr:uid="{8AB60326-3EE8-4968-BC76-68F1FB9400F8}"/>
    <cellStyle name="Entrada 2 5 4" xfId="703" xr:uid="{CB9DF7ED-D3B5-45A2-B6DD-568F66C3F202}"/>
    <cellStyle name="Entrada 2 5 4 10" xfId="3665" xr:uid="{3E5C1AD8-7A18-49C4-842C-C5D3592D3B8F}"/>
    <cellStyle name="Entrada 2 5 4 10 2" xfId="20920" xr:uid="{2D3EA427-1508-4EE5-9C4B-2CD7CBC77196}"/>
    <cellStyle name="Entrada 2 5 4 10 3" xfId="37942" xr:uid="{AB9B4FF6-002E-4959-A027-733A83040203}"/>
    <cellStyle name="Entrada 2 5 4 11" xfId="3972" xr:uid="{A0371108-67D4-4674-A288-2B1EE3A53BBA}"/>
    <cellStyle name="Entrada 2 5 4 11 2" xfId="21227" xr:uid="{72B37596-C9B4-465A-A753-56FF6C039FBB}"/>
    <cellStyle name="Entrada 2 5 4 11 3" xfId="38249" xr:uid="{DBE384E9-C1A6-420E-BDEF-80A95A24428B}"/>
    <cellStyle name="Entrada 2 5 4 12" xfId="4273" xr:uid="{AE004804-75CF-4448-A359-68FF7C8E10A1}"/>
    <cellStyle name="Entrada 2 5 4 12 2" xfId="21528" xr:uid="{70098A9D-F737-431E-A9F7-EBA2A4855871}"/>
    <cellStyle name="Entrada 2 5 4 12 3" xfId="38550" xr:uid="{B7DEECCF-0CEF-4C4C-9141-8B98DECCA201}"/>
    <cellStyle name="Entrada 2 5 4 13" xfId="4571" xr:uid="{B527511C-9F1B-467D-9749-D0DE0D094F7C}"/>
    <cellStyle name="Entrada 2 5 4 13 2" xfId="21826" xr:uid="{92703C47-E696-4E1F-B0C6-A3D2D85C966E}"/>
    <cellStyle name="Entrada 2 5 4 13 3" xfId="38848" xr:uid="{AD0CB6C8-2DBD-496A-AD5F-5B3F8B40D49F}"/>
    <cellStyle name="Entrada 2 5 4 14" xfId="4870" xr:uid="{7BAA9829-C4E1-4A5D-9F0E-AEC74F2F31B7}"/>
    <cellStyle name="Entrada 2 5 4 14 2" xfId="22125" xr:uid="{18782F54-3695-402A-A112-31E3CFF6534B}"/>
    <cellStyle name="Entrada 2 5 4 14 3" xfId="39147" xr:uid="{E6BDCE3C-FF38-41BA-ABA8-57629E925762}"/>
    <cellStyle name="Entrada 2 5 4 15" xfId="5152" xr:uid="{47FEF3A6-2B2E-4E11-A477-4581733481AD}"/>
    <cellStyle name="Entrada 2 5 4 15 2" xfId="22407" xr:uid="{AB04DC3E-593A-4A57-8DA2-4AE90EB8A8E9}"/>
    <cellStyle name="Entrada 2 5 4 15 3" xfId="39429" xr:uid="{16F02339-0931-48B6-AB85-F49E23D162A2}"/>
    <cellStyle name="Entrada 2 5 4 16" xfId="5539" xr:uid="{C4AFB666-C07A-44C5-948E-EF3DE264F7E0}"/>
    <cellStyle name="Entrada 2 5 4 16 2" xfId="22794" xr:uid="{17D827DB-D842-41BD-B5ED-4352B42AF7A2}"/>
    <cellStyle name="Entrada 2 5 4 16 3" xfId="39816" xr:uid="{67ABE5A6-4F91-40E3-BEDC-B5AD9755B365}"/>
    <cellStyle name="Entrada 2 5 4 17" xfId="4999" xr:uid="{BCCCF2BE-200D-47CA-94D3-F083276BCB75}"/>
    <cellStyle name="Entrada 2 5 4 17 2" xfId="22254" xr:uid="{A8830A7B-8AB4-476C-ADD2-B977B367104D}"/>
    <cellStyle name="Entrada 2 5 4 17 3" xfId="39276" xr:uid="{4FCCD3B8-50C0-488F-A944-910DF206BF0C}"/>
    <cellStyle name="Entrada 2 5 4 18" xfId="6170" xr:uid="{645FAAFA-71C8-4A52-9AC0-E9859BF01595}"/>
    <cellStyle name="Entrada 2 5 4 18 2" xfId="23425" xr:uid="{3A8D07F0-A61C-4722-B3D1-4C9701B9C6D5}"/>
    <cellStyle name="Entrada 2 5 4 18 3" xfId="40447" xr:uid="{A5DEA3BA-C570-489B-9C62-A381424495AC}"/>
    <cellStyle name="Entrada 2 5 4 19" xfId="6485" xr:uid="{BAF04657-64EE-4914-92FC-1DB9DD0C0C3F}"/>
    <cellStyle name="Entrada 2 5 4 19 2" xfId="23740" xr:uid="{567E5E8E-DA12-4158-8BB3-B0DBC6C61A5F}"/>
    <cellStyle name="Entrada 2 5 4 19 3" xfId="40762" xr:uid="{32290A20-6308-49CE-A724-114FF07104CF}"/>
    <cellStyle name="Entrada 2 5 4 2" xfId="1152" xr:uid="{984C0B07-7DFF-41A3-8D8A-0174054A719A}"/>
    <cellStyle name="Entrada 2 5 4 2 2" xfId="18407" xr:uid="{6B8B7606-67CA-475E-AE2B-2E3EF48BDF88}"/>
    <cellStyle name="Entrada 2 5 4 2 3" xfId="35429" xr:uid="{FCEB1286-2F39-414E-B96A-4E867F18B1E1}"/>
    <cellStyle name="Entrada 2 5 4 20" xfId="6800" xr:uid="{5E8AE198-C29F-4E29-9623-9CEEB38CF28A}"/>
    <cellStyle name="Entrada 2 5 4 20 2" xfId="24055" xr:uid="{59C16820-ABE5-42DC-97AF-A594AC57F334}"/>
    <cellStyle name="Entrada 2 5 4 20 3" xfId="41077" xr:uid="{514064AA-AF18-402B-B306-B3596402C957}"/>
    <cellStyle name="Entrada 2 5 4 21" xfId="7111" xr:uid="{A3DD8B2F-7BD8-4631-A9BB-8A8FEDE8E9C3}"/>
    <cellStyle name="Entrada 2 5 4 21 2" xfId="24366" xr:uid="{C5EC44AF-D340-4481-8B3B-51F28AE3302E}"/>
    <cellStyle name="Entrada 2 5 4 21 3" xfId="41388" xr:uid="{487774F2-353A-4088-9E03-58D4520C8B36}"/>
    <cellStyle name="Entrada 2 5 4 22" xfId="7421" xr:uid="{09A67F1B-E093-4233-BAD5-15FEDF3758A6}"/>
    <cellStyle name="Entrada 2 5 4 22 2" xfId="24676" xr:uid="{A4DFCEC2-7E2E-4D5C-A77F-342AEC6F1A37}"/>
    <cellStyle name="Entrada 2 5 4 22 3" xfId="41698" xr:uid="{05CE0225-5959-4F73-9AD9-BB59D0D646E5}"/>
    <cellStyle name="Entrada 2 5 4 23" xfId="7731" xr:uid="{200195C7-F076-4E0C-A6CB-EB7E966DBB25}"/>
    <cellStyle name="Entrada 2 5 4 23 2" xfId="24986" xr:uid="{02F932D9-8E56-4CFA-9050-006CFCB924FF}"/>
    <cellStyle name="Entrada 2 5 4 23 3" xfId="42008" xr:uid="{769A44CC-0C02-4BDF-86A7-0992FFD6C731}"/>
    <cellStyle name="Entrada 2 5 4 24" xfId="8041" xr:uid="{187E2CB1-CAE3-409D-93B2-B33DBE4C96DE}"/>
    <cellStyle name="Entrada 2 5 4 24 2" xfId="25296" xr:uid="{6ECE9ACB-FC0E-4DFE-98E0-C9BC110F9044}"/>
    <cellStyle name="Entrada 2 5 4 24 3" xfId="42318" xr:uid="{D8781FBB-3947-45A6-A23A-4C08F69A48C2}"/>
    <cellStyle name="Entrada 2 5 4 25" xfId="8354" xr:uid="{2A7AFD02-5B6E-4323-92EC-8F7845A7C551}"/>
    <cellStyle name="Entrada 2 5 4 25 2" xfId="25609" xr:uid="{B19F183C-0B5D-4F69-84FC-C42A8C5057AC}"/>
    <cellStyle name="Entrada 2 5 4 25 3" xfId="42631" xr:uid="{6CD2C39E-16C1-4912-8C47-2394DFEDA588}"/>
    <cellStyle name="Entrada 2 5 4 26" xfId="8662" xr:uid="{9B7DFECB-FA63-4C61-93EC-23261D8BBE17}"/>
    <cellStyle name="Entrada 2 5 4 26 2" xfId="25917" xr:uid="{8CE71C50-5105-46CE-94FC-2B19CA63CC67}"/>
    <cellStyle name="Entrada 2 5 4 26 3" xfId="42939" xr:uid="{4476BDB2-56D7-419C-B082-8BF8420B1F72}"/>
    <cellStyle name="Entrada 2 5 4 27" xfId="8972" xr:uid="{4E77DF1B-B542-4205-AD7B-1B79D28B10ED}"/>
    <cellStyle name="Entrada 2 5 4 27 2" xfId="26227" xr:uid="{06CAD355-1983-43FC-A5B2-1EE415FD8871}"/>
    <cellStyle name="Entrada 2 5 4 27 3" xfId="43249" xr:uid="{7420ACAC-769A-4E0E-A999-F1C20B012E6B}"/>
    <cellStyle name="Entrada 2 5 4 28" xfId="7878" xr:uid="{94E3FFD4-75E9-435C-8359-A70642E04630}"/>
    <cellStyle name="Entrada 2 5 4 28 2" xfId="25133" xr:uid="{EE1F9FD9-2E30-4ED0-9C4F-BA9C7C9A2AAD}"/>
    <cellStyle name="Entrada 2 5 4 28 3" xfId="42155" xr:uid="{30C19195-177A-4E4A-A0E0-FD9D267913CB}"/>
    <cellStyle name="Entrada 2 5 4 29" xfId="9594" xr:uid="{4DD30304-A3EF-40B3-A859-EABF62E8932A}"/>
    <cellStyle name="Entrada 2 5 4 29 2" xfId="26849" xr:uid="{9BCA3C6C-7974-4118-A2AF-A5D84287F12C}"/>
    <cellStyle name="Entrada 2 5 4 29 3" xfId="43871" xr:uid="{21729AD2-CA90-4CF9-ABF7-80F949F5798A}"/>
    <cellStyle name="Entrada 2 5 4 3" xfId="1443" xr:uid="{882A11B0-8157-4AA2-A8E1-EA7059640443}"/>
    <cellStyle name="Entrada 2 5 4 3 2" xfId="18698" xr:uid="{EB98C354-FDB7-4789-A695-B2547C492418}"/>
    <cellStyle name="Entrada 2 5 4 3 3" xfId="35720" xr:uid="{D388E3D3-BEDB-43A1-BE74-A51CF758031E}"/>
    <cellStyle name="Entrada 2 5 4 30" xfId="9889" xr:uid="{F106968C-34C9-47B1-9E85-A0DBA9FF75A0}"/>
    <cellStyle name="Entrada 2 5 4 30 2" xfId="27144" xr:uid="{55DAF028-22CA-41B1-9ADF-E5BBC6BBC1E1}"/>
    <cellStyle name="Entrada 2 5 4 30 3" xfId="44166" xr:uid="{BE2584BE-110C-4A2E-9AEC-609C3CC505FB}"/>
    <cellStyle name="Entrada 2 5 4 31" xfId="10189" xr:uid="{B29464C0-7D53-44D8-A046-88EF3D8390C7}"/>
    <cellStyle name="Entrada 2 5 4 31 2" xfId="27444" xr:uid="{3B19B76D-07CF-4831-9764-07EFD19A0E6A}"/>
    <cellStyle name="Entrada 2 5 4 31 3" xfId="44466" xr:uid="{081AA2E5-95CC-49B5-9710-81F53ECC60A1}"/>
    <cellStyle name="Entrada 2 5 4 32" xfId="10477" xr:uid="{19154C61-185F-4DE6-86B9-BE8F2E702620}"/>
    <cellStyle name="Entrada 2 5 4 32 2" xfId="27732" xr:uid="{BCDDF653-9AB7-4659-B47E-DF7470DF7299}"/>
    <cellStyle name="Entrada 2 5 4 32 3" xfId="44754" xr:uid="{9E18FBD5-BE80-42BA-844B-9F1B2E639E8E}"/>
    <cellStyle name="Entrada 2 5 4 33" xfId="10767" xr:uid="{8ED46203-9C45-473E-A371-341AE2AD6FB5}"/>
    <cellStyle name="Entrada 2 5 4 33 2" xfId="28022" xr:uid="{B8A400FF-E8CC-4F7D-8167-4C551BFD3536}"/>
    <cellStyle name="Entrada 2 5 4 33 3" xfId="45044" xr:uid="{BF19CF14-CFB1-42BA-BEF5-BECB005F5D87}"/>
    <cellStyle name="Entrada 2 5 4 34" xfId="11041" xr:uid="{DC7F4350-7417-42F7-B3AE-E3CA21F28C5A}"/>
    <cellStyle name="Entrada 2 5 4 34 2" xfId="28296" xr:uid="{624599E7-EB95-4DBD-B999-A37AA12ED6E7}"/>
    <cellStyle name="Entrada 2 5 4 34 3" xfId="45318" xr:uid="{FD0D5749-8FB9-4AAD-BB9C-277D465C5EB5}"/>
    <cellStyle name="Entrada 2 5 4 35" xfId="11298" xr:uid="{75F84E0E-1FD7-4158-99D2-10AC2CCEE9A9}"/>
    <cellStyle name="Entrada 2 5 4 35 2" xfId="28553" xr:uid="{CDFFB2A3-7214-41AE-830D-DF20653A602B}"/>
    <cellStyle name="Entrada 2 5 4 35 3" xfId="45575" xr:uid="{2EC5E659-F7F7-4859-AC35-77FF570EA6F6}"/>
    <cellStyle name="Entrada 2 5 4 36" xfId="11535" xr:uid="{EF56904A-914B-4F97-A998-9845E11A16E3}"/>
    <cellStyle name="Entrada 2 5 4 36 2" xfId="28790" xr:uid="{8BC4FFB8-2D99-4E28-96A1-9EBBE38C4681}"/>
    <cellStyle name="Entrada 2 5 4 36 3" xfId="45812" xr:uid="{1D2C4D6F-3187-4F3E-9EA9-DE11D5BE45A8}"/>
    <cellStyle name="Entrada 2 5 4 37" xfId="12098" xr:uid="{473E638E-E239-4603-A17A-5254F6876A60}"/>
    <cellStyle name="Entrada 2 5 4 37 2" xfId="29353" xr:uid="{28DB9D6C-AD15-4CA0-9BF4-2067CA3F39AA}"/>
    <cellStyle name="Entrada 2 5 4 37 3" xfId="46223" xr:uid="{33DCA9C6-8733-4D98-9A24-1E70A6CB57F4}"/>
    <cellStyle name="Entrada 2 5 4 38" xfId="12565" xr:uid="{F271C371-2E92-4533-A201-D8B56A55641D}"/>
    <cellStyle name="Entrada 2 5 4 38 2" xfId="29820" xr:uid="{17E3728C-8D19-4266-ADEF-4F2698F2D7B9}"/>
    <cellStyle name="Entrada 2 5 4 38 3" xfId="46690" xr:uid="{D1876C12-78C8-4672-8D48-ED8377A4CBCC}"/>
    <cellStyle name="Entrada 2 5 4 39" xfId="12875" xr:uid="{73D284D7-32B5-42A9-A5FE-99CF527417D0}"/>
    <cellStyle name="Entrada 2 5 4 39 2" xfId="30130" xr:uid="{572FF359-39FB-4CCE-AD91-7F0DCBEB7C46}"/>
    <cellStyle name="Entrada 2 5 4 39 3" xfId="47000" xr:uid="{3B83796F-AB0F-4081-AE44-E08C78D3C167}"/>
    <cellStyle name="Entrada 2 5 4 4" xfId="1809" xr:uid="{7A329F07-E692-445F-B39F-F37A633F2E1E}"/>
    <cellStyle name="Entrada 2 5 4 4 2" xfId="19064" xr:uid="{FB71A975-DA2D-46F7-B7E2-D1406E96DBC6}"/>
    <cellStyle name="Entrada 2 5 4 4 3" xfId="36086" xr:uid="{5A325CF8-8397-4ACA-9D53-75A9F592462B}"/>
    <cellStyle name="Entrada 2 5 4 40" xfId="13219" xr:uid="{042D9808-E04F-46E5-8364-1BD6BC643F3D}"/>
    <cellStyle name="Entrada 2 5 4 40 2" xfId="30474" xr:uid="{868955EF-CA9C-4434-B156-24CD2E7FF877}"/>
    <cellStyle name="Entrada 2 5 4 40 3" xfId="47344" xr:uid="{7D500EF1-4914-46FF-99E8-0A8653958DD7}"/>
    <cellStyle name="Entrada 2 5 4 41" xfId="13221" xr:uid="{35BCBA4F-BAC4-412E-BCBA-BCD1592582E0}"/>
    <cellStyle name="Entrada 2 5 4 41 2" xfId="30476" xr:uid="{6A28EF71-4F3A-4299-9DE3-C921087947C5}"/>
    <cellStyle name="Entrada 2 5 4 41 3" xfId="47346" xr:uid="{9A04C2DC-0DA2-41E0-ABDE-957E6A0DF67E}"/>
    <cellStyle name="Entrada 2 5 4 42" xfId="13815" xr:uid="{5CD4AE48-469A-43D7-B50D-820B918B3073}"/>
    <cellStyle name="Entrada 2 5 4 42 2" xfId="31070" xr:uid="{A1A5FCA3-D401-47BD-914C-CABD5D3CBDE2}"/>
    <cellStyle name="Entrada 2 5 4 42 3" xfId="47940" xr:uid="{BC12D441-3579-4057-8B30-7B752CCCF74A}"/>
    <cellStyle name="Entrada 2 5 4 43" xfId="14125" xr:uid="{9D79B96C-279B-4B84-9A2E-BCE3143D9332}"/>
    <cellStyle name="Entrada 2 5 4 43 2" xfId="31380" xr:uid="{02DE18C1-2FC0-4388-BE0B-D07E6F8345F7}"/>
    <cellStyle name="Entrada 2 5 4 43 3" xfId="48250" xr:uid="{6A4A4B0B-A04E-424C-B780-BFCC3EB326E9}"/>
    <cellStyle name="Entrada 2 5 4 44" xfId="13697" xr:uid="{2F67D7E3-C860-4F59-AC1D-47857D6D45DF}"/>
    <cellStyle name="Entrada 2 5 4 44 2" xfId="30952" xr:uid="{33BCB1C9-15F2-4D75-9E6D-410AC170BED6}"/>
    <cellStyle name="Entrada 2 5 4 44 3" xfId="47822" xr:uid="{6A8EE2E4-1A11-4A06-95C7-155B8B6BE90E}"/>
    <cellStyle name="Entrada 2 5 4 45" xfId="14753" xr:uid="{DCAB3E3F-66C2-403C-88E8-2C48E4D8130A}"/>
    <cellStyle name="Entrada 2 5 4 45 2" xfId="32008" xr:uid="{92AED2A5-AC3D-4FE2-8466-0BBCB05F79C8}"/>
    <cellStyle name="Entrada 2 5 4 45 3" xfId="48878" xr:uid="{A792BA2D-0C24-4AE6-8FC8-10424ACCAA83}"/>
    <cellStyle name="Entrada 2 5 4 46" xfId="15015" xr:uid="{987AEB59-CB29-4B74-B883-F0FE5E6258E8}"/>
    <cellStyle name="Entrada 2 5 4 46 2" xfId="32270" xr:uid="{E4E3A704-13D9-4CB8-90E5-B67AD9C44019}"/>
    <cellStyle name="Entrada 2 5 4 46 3" xfId="49140" xr:uid="{54FB1CA5-38EE-4B16-813D-1AC87496AC97}"/>
    <cellStyle name="Entrada 2 5 4 47" xfId="15324" xr:uid="{702A69BB-8FFC-463C-896F-AF9F30462328}"/>
    <cellStyle name="Entrada 2 5 4 47 2" xfId="32579" xr:uid="{1BB28624-7D41-4A74-AA05-CB08334B0DEA}"/>
    <cellStyle name="Entrada 2 5 4 47 3" xfId="49449" xr:uid="{3A8A3563-C636-4B47-84F0-42F1586C4E3B}"/>
    <cellStyle name="Entrada 2 5 4 48" xfId="15629" xr:uid="{1BDD9997-1B36-4EFD-BF0B-A0D2F511CDE1}"/>
    <cellStyle name="Entrada 2 5 4 48 2" xfId="32884" xr:uid="{6FA2C723-B9EE-4D9A-93CC-B9200104DC7C}"/>
    <cellStyle name="Entrada 2 5 4 48 3" xfId="49754" xr:uid="{8EC289A8-E6D5-4A50-959D-76EB68EC02D2}"/>
    <cellStyle name="Entrada 2 5 4 49" xfId="15925" xr:uid="{F267461F-EA87-41E1-B144-065B587FACAA}"/>
    <cellStyle name="Entrada 2 5 4 49 2" xfId="33180" xr:uid="{FF669914-C3E3-48C2-8729-B11F5099A446}"/>
    <cellStyle name="Entrada 2 5 4 49 3" xfId="50050" xr:uid="{628EE799-6526-4BFA-84CD-BFE1FEB201A5}"/>
    <cellStyle name="Entrada 2 5 4 5" xfId="2122" xr:uid="{13FF685A-5BF7-4556-B989-5B0BB3CBAB9B}"/>
    <cellStyle name="Entrada 2 5 4 5 2" xfId="19377" xr:uid="{5180CD8B-9598-44F3-BFC9-F21CDF3E7D13}"/>
    <cellStyle name="Entrada 2 5 4 5 3" xfId="36399" xr:uid="{4EC5B733-3E46-424E-AB26-4F6E5DF47A73}"/>
    <cellStyle name="Entrada 2 5 4 50" xfId="16217" xr:uid="{03D102A8-0052-490C-AB95-AB691EE73B8A}"/>
    <cellStyle name="Entrada 2 5 4 50 2" xfId="33472" xr:uid="{4AC5DD76-EA76-4A1E-9C47-FCC1C2A858C9}"/>
    <cellStyle name="Entrada 2 5 4 50 3" xfId="50342" xr:uid="{B146403F-6FC0-4153-8D64-8959CDF59040}"/>
    <cellStyle name="Entrada 2 5 4 51" xfId="16495" xr:uid="{2E24550C-CECE-4977-BE41-C779635D356C}"/>
    <cellStyle name="Entrada 2 5 4 51 2" xfId="33750" xr:uid="{D4B1E136-5C0F-4D52-B767-634BCFB0AC83}"/>
    <cellStyle name="Entrada 2 5 4 51 3" xfId="50620" xr:uid="{1D8F2513-2A8C-4C73-9937-757DFDF1C618}"/>
    <cellStyle name="Entrada 2 5 4 52" xfId="16763" xr:uid="{34F3C956-96A4-4776-87F3-DF5356D7B977}"/>
    <cellStyle name="Entrada 2 5 4 52 2" xfId="34018" xr:uid="{494A521B-1AE7-4053-A6CF-CC5E12C65824}"/>
    <cellStyle name="Entrada 2 5 4 52 3" xfId="50888" xr:uid="{DA00FEB4-64CC-4032-B2AA-7C8EC0F839C4}"/>
    <cellStyle name="Entrada 2 5 4 53" xfId="17015" xr:uid="{182EF019-F50B-49B7-A0DC-25C282D6667E}"/>
    <cellStyle name="Entrada 2 5 4 53 2" xfId="34270" xr:uid="{9FB10581-3B8B-4CF1-849C-66B528221428}"/>
    <cellStyle name="Entrada 2 5 4 53 3" xfId="51140" xr:uid="{EEBA425E-BE3A-4939-84BC-6E562E6AFB7F}"/>
    <cellStyle name="Entrada 2 5 4 54" xfId="17252" xr:uid="{60F76FE8-6785-47B9-B988-D0E8A346E831}"/>
    <cellStyle name="Entrada 2 5 4 54 2" xfId="34507" xr:uid="{4FD03197-06C6-4A3D-8A22-DD0F0B728102}"/>
    <cellStyle name="Entrada 2 5 4 54 3" xfId="51377" xr:uid="{2058FDFC-E92B-459A-8481-1DA587BD9A4A}"/>
    <cellStyle name="Entrada 2 5 4 55" xfId="17958" xr:uid="{A4C4E101-1884-4150-88AF-2E49A46DD9A1}"/>
    <cellStyle name="Entrada 2 5 4 56" xfId="34980" xr:uid="{F1B91ABD-60AC-46D6-927A-4A6571AE5E2B}"/>
    <cellStyle name="Entrada 2 5 4 6" xfId="2432" xr:uid="{34C3E6A5-2DD8-425B-BF33-91B3E46A3397}"/>
    <cellStyle name="Entrada 2 5 4 6 2" xfId="19687" xr:uid="{DA8EBA4B-1B46-44A3-BDCE-39F63F58E9BD}"/>
    <cellStyle name="Entrada 2 5 4 6 3" xfId="36709" xr:uid="{D80C201C-2AC2-4F06-BD4D-E5B92B84A314}"/>
    <cellStyle name="Entrada 2 5 4 7" xfId="2741" xr:uid="{10762480-BF09-41D4-B1DF-54443F107237}"/>
    <cellStyle name="Entrada 2 5 4 7 2" xfId="19996" xr:uid="{5A0FFFD3-9CD3-4948-B4F1-9022DC52B009}"/>
    <cellStyle name="Entrada 2 5 4 7 3" xfId="37018" xr:uid="{9BA0C693-7EA6-4044-B444-24560FB2E706}"/>
    <cellStyle name="Entrada 2 5 4 8" xfId="3047" xr:uid="{D1704670-FC02-4202-B6B9-A5EAA232834B}"/>
    <cellStyle name="Entrada 2 5 4 8 2" xfId="20302" xr:uid="{C425FBA7-32AE-4FC7-85A8-3663E12E8B6A}"/>
    <cellStyle name="Entrada 2 5 4 8 3" xfId="37324" xr:uid="{CB96E8E5-2448-4935-B82A-6ACE3B4A28CC}"/>
    <cellStyle name="Entrada 2 5 4 9" xfId="3357" xr:uid="{BD6B311B-4937-4C90-9FDE-0B900B0944B9}"/>
    <cellStyle name="Entrada 2 5 4 9 2" xfId="20612" xr:uid="{C5027695-9594-4EA2-B973-DBD083996EED}"/>
    <cellStyle name="Entrada 2 5 4 9 3" xfId="37634" xr:uid="{CB5C0604-A5B8-4228-83C0-E7AC1177BC70}"/>
    <cellStyle name="Entrada 2 5 40" xfId="10952" xr:uid="{9B0F7A6B-CCB1-4E40-8069-08D4406D2A69}"/>
    <cellStyle name="Entrada 2 5 40 2" xfId="28207" xr:uid="{E7116DB3-4BE4-4095-9CEC-8F55DF5D0DD9}"/>
    <cellStyle name="Entrada 2 5 40 3" xfId="45229" xr:uid="{E531AD0B-F1CD-42BA-9C37-0EAF0E1B7DB1}"/>
    <cellStyle name="Entrada 2 5 41" xfId="11219" xr:uid="{E4A3E95E-46C6-4577-8036-6636432CE1D3}"/>
    <cellStyle name="Entrada 2 5 41 2" xfId="28474" xr:uid="{6579C9E0-57B7-4AA2-86E1-636D463A216D}"/>
    <cellStyle name="Entrada 2 5 41 3" xfId="45496" xr:uid="{52E22C0F-EDBD-4794-959D-CF2C5E537377}"/>
    <cellStyle name="Entrada 2 5 42" xfId="11780" xr:uid="{71539228-8F45-4989-9E1B-13F25E04F040}"/>
    <cellStyle name="Entrada 2 5 42 2" xfId="29035" xr:uid="{71D14D96-FD76-4A2B-8039-47C331315099}"/>
    <cellStyle name="Entrada 2 5 42 3" xfId="46034" xr:uid="{4E914DFB-2C55-43E2-9581-6B420AF7F1D2}"/>
    <cellStyle name="Entrada 2 5 43" xfId="12247" xr:uid="{BF716DE0-B5B4-4E41-A99C-80B4B7343202}"/>
    <cellStyle name="Entrada 2 5 43 2" xfId="29502" xr:uid="{BB797A0F-7106-4FEA-AD86-7A94B88B84BE}"/>
    <cellStyle name="Entrada 2 5 43 3" xfId="46372" xr:uid="{9B7A84DA-4427-44F3-8FB6-6DD0E6C66675}"/>
    <cellStyle name="Entrada 2 5 44" xfId="12545" xr:uid="{F88D5827-3880-4414-BDBD-2B52E7F3930A}"/>
    <cellStyle name="Entrada 2 5 44 2" xfId="29800" xr:uid="{2DD97315-1393-465E-B420-F7D768F44795}"/>
    <cellStyle name="Entrada 2 5 44 3" xfId="46670" xr:uid="{CDF3A204-9842-4A3C-BA58-B255A5871658}"/>
    <cellStyle name="Entrada 2 5 45" xfId="12678" xr:uid="{95FDB7B7-D2A9-4186-A207-0E4C2C49B2F4}"/>
    <cellStyle name="Entrada 2 5 45 2" xfId="29933" xr:uid="{69CD3D77-F8BF-439E-8494-7B893C917D2B}"/>
    <cellStyle name="Entrada 2 5 45 3" xfId="46803" xr:uid="{CDE810F2-DEB9-42A5-9434-B34446584306}"/>
    <cellStyle name="Entrada 2 5 46" xfId="12213" xr:uid="{B62AB696-7B98-4977-B50F-B389ACF64EE5}"/>
    <cellStyle name="Entrada 2 5 46 2" xfId="29468" xr:uid="{E4FB2954-3697-4439-9A9B-AD846D0EED66}"/>
    <cellStyle name="Entrada 2 5 46 3" xfId="46338" xr:uid="{B87F4917-3C6E-4DFB-A1B6-EE0F106363AE}"/>
    <cellStyle name="Entrada 2 5 47" xfId="13586" xr:uid="{B41980E4-0DE1-4ED4-9066-9132CEA60A58}"/>
    <cellStyle name="Entrada 2 5 47 2" xfId="30841" xr:uid="{5A1DBAEE-8550-4E29-B959-4835166873C2}"/>
    <cellStyle name="Entrada 2 5 47 3" xfId="47711" xr:uid="{57068BFF-F04E-41FE-8338-5A827855D898}"/>
    <cellStyle name="Entrada 2 5 48" xfId="13795" xr:uid="{10FE4B0C-90BF-4866-B1CB-FB8CB46EACB6}"/>
    <cellStyle name="Entrada 2 5 48 2" xfId="31050" xr:uid="{45F16AC1-8EB9-404C-AF61-921AE52AA620}"/>
    <cellStyle name="Entrada 2 5 48 3" xfId="47920" xr:uid="{E2608ADC-A1AD-4089-83CA-6F6909AC5B0E}"/>
    <cellStyle name="Entrada 2 5 49" xfId="13728" xr:uid="{D581657B-39B3-498E-A6DE-8572F151FACA}"/>
    <cellStyle name="Entrada 2 5 49 2" xfId="30983" xr:uid="{582A1482-754E-4E2D-BEDB-AF0F387BB998}"/>
    <cellStyle name="Entrada 2 5 49 3" xfId="47853" xr:uid="{FCD53CBE-0576-4D32-9122-53C379E1F2F2}"/>
    <cellStyle name="Entrada 2 5 5" xfId="497" xr:uid="{2B4A8CAA-86B4-4F9B-BA05-802B33DCF1B6}"/>
    <cellStyle name="Entrada 2 5 5 10" xfId="2392" xr:uid="{8509BAEA-A879-476E-AB0C-7F231A4CED3E}"/>
    <cellStyle name="Entrada 2 5 5 10 2" xfId="19647" xr:uid="{50F1E72B-6F05-4233-8A75-F004A9D3ECB8}"/>
    <cellStyle name="Entrada 2 5 5 10 3" xfId="36669" xr:uid="{BB910AB1-8AD0-45A4-A71B-A62BBD77240E}"/>
    <cellStyle name="Entrada 2 5 5 11" xfId="2701" xr:uid="{7600E4DC-54A7-41AB-ACD8-5DF4F399B0CA}"/>
    <cellStyle name="Entrada 2 5 5 11 2" xfId="19956" xr:uid="{8F57B3A6-3E71-4628-81C1-1B555589BF63}"/>
    <cellStyle name="Entrada 2 5 5 11 3" xfId="36978" xr:uid="{107A8B23-7E19-44A1-B6BB-AE65D1077C38}"/>
    <cellStyle name="Entrada 2 5 5 12" xfId="3008" xr:uid="{A6511FEA-82CC-4D6E-A58D-856306B77282}"/>
    <cellStyle name="Entrada 2 5 5 12 2" xfId="20263" xr:uid="{7AF88130-B7BF-4E23-B95A-60EE35D1D8C9}"/>
    <cellStyle name="Entrada 2 5 5 12 3" xfId="37285" xr:uid="{EEBEABB2-889A-4FB7-AF05-0169F7D921B6}"/>
    <cellStyle name="Entrada 2 5 5 13" xfId="4380" xr:uid="{E810A239-ACF1-494F-B1EC-12C6841ACC8D}"/>
    <cellStyle name="Entrada 2 5 5 13 2" xfId="21635" xr:uid="{1ADD9993-266D-41EF-94FA-9CE7EE1C23F2}"/>
    <cellStyle name="Entrada 2 5 5 13 3" xfId="38657" xr:uid="{BC168101-587D-4F9D-9CEC-08FA8919E86E}"/>
    <cellStyle name="Entrada 2 5 5 14" xfId="3626" xr:uid="{8782A1D3-9926-42E8-A0D3-A9951AC1172F}"/>
    <cellStyle name="Entrada 2 5 5 14 2" xfId="20881" xr:uid="{1BCF26F3-5B3F-4D6A-9C8F-1E2A0D6899FA}"/>
    <cellStyle name="Entrada 2 5 5 14 3" xfId="37903" xr:uid="{5D04303E-B1A1-4E64-BD87-E2CB10670D20}"/>
    <cellStyle name="Entrada 2 5 5 15" xfId="4976" xr:uid="{1B0618AC-91E9-4826-B4A3-A3C86644EA5D}"/>
    <cellStyle name="Entrada 2 5 5 15 2" xfId="22231" xr:uid="{61C551D4-A777-43D5-831A-2B702C0271DB}"/>
    <cellStyle name="Entrada 2 5 5 15 3" xfId="39253" xr:uid="{6AA1886F-F66D-46D5-9F58-A903D9381427}"/>
    <cellStyle name="Entrada 2 5 5 16" xfId="5333" xr:uid="{7B8BB475-D657-4F1D-AA18-6C524BCA146A}"/>
    <cellStyle name="Entrada 2 5 5 16 2" xfId="22588" xr:uid="{2C781414-7071-40C2-9188-2559E109E84D}"/>
    <cellStyle name="Entrada 2 5 5 16 3" xfId="39610" xr:uid="{B50F51C9-25D8-40A0-BC52-EB2085166E7F}"/>
    <cellStyle name="Entrada 2 5 5 17" xfId="5728" xr:uid="{D489D0DA-27F1-41F4-98AC-0FEE0FCF2905}"/>
    <cellStyle name="Entrada 2 5 5 17 2" xfId="22983" xr:uid="{72591895-9AFC-40CF-833D-BC9E1B401DD4}"/>
    <cellStyle name="Entrada 2 5 5 17 3" xfId="40005" xr:uid="{AE8A812A-3E89-45BB-AE9C-3538B6AC89A7}"/>
    <cellStyle name="Entrada 2 5 5 18" xfId="5964" xr:uid="{05107BCD-5175-4CD9-94F0-B735A18FF182}"/>
    <cellStyle name="Entrada 2 5 5 18 2" xfId="23219" xr:uid="{B3C78EAC-C974-4E09-B758-791084D3DA15}"/>
    <cellStyle name="Entrada 2 5 5 18 3" xfId="40241" xr:uid="{2EB0E072-68FC-4BD2-ACF8-27CE26734EFD}"/>
    <cellStyle name="Entrada 2 5 5 19" xfId="6279" xr:uid="{09F154F4-2E80-4CE7-8D2E-D59370EB0168}"/>
    <cellStyle name="Entrada 2 5 5 19 2" xfId="23534" xr:uid="{27F135FE-139C-42B0-89E1-539B80B73B95}"/>
    <cellStyle name="Entrada 2 5 5 19 3" xfId="40556" xr:uid="{F7EEB0B0-BE74-4321-A3ED-C8F9BDA63F20}"/>
    <cellStyle name="Entrada 2 5 5 2" xfId="956" xr:uid="{E30B9239-FB09-47B0-98B7-333AF8CEA1A1}"/>
    <cellStyle name="Entrada 2 5 5 2 2" xfId="18211" xr:uid="{B70CED7C-F137-4C1D-864F-80E5709A0909}"/>
    <cellStyle name="Entrada 2 5 5 2 3" xfId="35233" xr:uid="{77552E51-51FB-4F00-80DA-3138E5FF4C5F}"/>
    <cellStyle name="Entrada 2 5 5 20" xfId="6594" xr:uid="{ACBB4B62-12C8-4242-BD27-93231E9FAFBE}"/>
    <cellStyle name="Entrada 2 5 5 20 2" xfId="23849" xr:uid="{00836C73-E6C6-488C-B8CD-767291468474}"/>
    <cellStyle name="Entrada 2 5 5 20 3" xfId="40871" xr:uid="{F36A3909-FCB4-45C0-BDB6-9E8554774AB7}"/>
    <cellStyle name="Entrada 2 5 5 21" xfId="6906" xr:uid="{967B9624-8FF6-4BC2-A9BB-06487CA0AB6F}"/>
    <cellStyle name="Entrada 2 5 5 21 2" xfId="24161" xr:uid="{2D25FA73-20EE-4017-815A-896AEB14A1D1}"/>
    <cellStyle name="Entrada 2 5 5 21 3" xfId="41183" xr:uid="{D54B79D5-D700-4406-BC8E-CB94E1882931}"/>
    <cellStyle name="Entrada 2 5 5 22" xfId="6095" xr:uid="{255C334A-CFB7-405B-AFB1-446B7B968C01}"/>
    <cellStyle name="Entrada 2 5 5 22 2" xfId="23350" xr:uid="{FB7DE4EA-AC9B-4945-AD72-76D1455AA508}"/>
    <cellStyle name="Entrada 2 5 5 22 3" xfId="40372" xr:uid="{D32DC1E6-D6F2-42BD-8934-2729F687C9F9}"/>
    <cellStyle name="Entrada 2 5 5 23" xfId="5950" xr:uid="{3D7DCA82-E485-44AC-B991-98E41388AEFC}"/>
    <cellStyle name="Entrada 2 5 5 23 2" xfId="23205" xr:uid="{5977887E-F1AC-46DF-9144-64381C68F542}"/>
    <cellStyle name="Entrada 2 5 5 23 3" xfId="40227" xr:uid="{0411A6E5-C148-4E85-9F66-6FE9A7B2BB8E}"/>
    <cellStyle name="Entrada 2 5 5 24" xfId="5715" xr:uid="{44BA5617-D2D8-4670-9D61-DE2757421700}"/>
    <cellStyle name="Entrada 2 5 5 24 2" xfId="22970" xr:uid="{BD0B232C-06D1-4F12-A2C3-E0D1DCF601A9}"/>
    <cellStyle name="Entrada 2 5 5 24 3" xfId="39992" xr:uid="{DB8279CE-6C26-435D-A8B8-0BD50D88B957}"/>
    <cellStyle name="Entrada 2 5 5 25" xfId="8148" xr:uid="{9B30BCDD-F81B-4D02-A189-B1932B1EAF7F}"/>
    <cellStyle name="Entrada 2 5 5 25 2" xfId="25403" xr:uid="{6B701198-A0C7-4F4A-B5F2-CEDC2A8B09AB}"/>
    <cellStyle name="Entrada 2 5 5 25 3" xfId="42425" xr:uid="{4BFFF606-E8FE-4312-9BA1-A59D109AA5B1}"/>
    <cellStyle name="Entrada 2 5 5 26" xfId="7381" xr:uid="{D054BD02-D395-4619-8DB3-6182B7AD2FFB}"/>
    <cellStyle name="Entrada 2 5 5 26 2" xfId="24636" xr:uid="{6EBCFD5A-D4BC-4B1E-8F37-119866BA231F}"/>
    <cellStyle name="Entrada 2 5 5 26 3" xfId="41658" xr:uid="{626E413D-7CC7-4D9A-9B29-2D5C75FACB08}"/>
    <cellStyle name="Entrada 2 5 5 27" xfId="7656" xr:uid="{E9EE8BA6-C226-4823-B911-8B52A849F781}"/>
    <cellStyle name="Entrada 2 5 5 27 2" xfId="24911" xr:uid="{7596635D-FCFC-48CF-A99B-65CFC4BF7486}"/>
    <cellStyle name="Entrada 2 5 5 27 3" xfId="41933" xr:uid="{8FF9C19C-1AF2-46E2-9AA6-BDB995A2AF02}"/>
    <cellStyle name="Entrada 2 5 5 28" xfId="9335" xr:uid="{562ABF97-ED53-4970-A407-B5CE4ECD4C36}"/>
    <cellStyle name="Entrada 2 5 5 28 2" xfId="26590" xr:uid="{EEE22C12-29BD-4B68-9DB4-A1F21F34ADD7}"/>
    <cellStyle name="Entrada 2 5 5 28 3" xfId="43612" xr:uid="{D6888558-A741-4D29-9DB6-4D450B6CCCC3}"/>
    <cellStyle name="Entrada 2 5 5 29" xfId="9390" xr:uid="{F810418C-CF72-4230-8E62-DC7007D90703}"/>
    <cellStyle name="Entrada 2 5 5 29 2" xfId="26645" xr:uid="{37B5458F-C286-478F-9B3C-B76BC29DB640}"/>
    <cellStyle name="Entrada 2 5 5 29 3" xfId="43667" xr:uid="{8E872376-D3CF-40D4-924D-3B8828375E73}"/>
    <cellStyle name="Entrada 2 5 5 3" xfId="1261" xr:uid="{8BDD64D2-D175-4C50-9122-9C81CC80AF81}"/>
    <cellStyle name="Entrada 2 5 5 3 2" xfId="18516" xr:uid="{A081966B-97DD-442B-A0A9-E518EC1FF78A}"/>
    <cellStyle name="Entrada 2 5 5 3 3" xfId="35538" xr:uid="{7176E8EC-4A40-4500-A8BA-FB6FDD212F45}"/>
    <cellStyle name="Entrada 2 5 5 30" xfId="8200" xr:uid="{C0D77708-7A22-4051-8FE6-8A78C7AF28D5}"/>
    <cellStyle name="Entrada 2 5 5 30 2" xfId="25455" xr:uid="{259844BF-2D6E-495F-BC53-0DDE4A8702A4}"/>
    <cellStyle name="Entrada 2 5 5 30 3" xfId="42477" xr:uid="{A03B112F-B6A0-4ECB-A7C0-BB771FF8CDA7}"/>
    <cellStyle name="Entrada 2 5 5 31" xfId="8566" xr:uid="{63B945F5-86BB-433E-9C3D-9F28D853274E}"/>
    <cellStyle name="Entrada 2 5 5 31 2" xfId="25821" xr:uid="{8E3C20D5-A718-4ECF-AB77-EAA5171F872F}"/>
    <cellStyle name="Entrada 2 5 5 31 3" xfId="42843" xr:uid="{4404A56F-1EBE-4D0C-B284-2AC2B43C1E9A}"/>
    <cellStyle name="Entrada 2 5 5 32" xfId="9200" xr:uid="{F958DD1E-5DE6-4001-B9B3-91F7004BE8C2}"/>
    <cellStyle name="Entrada 2 5 5 32 2" xfId="26455" xr:uid="{5EE4B2DB-A52E-46FA-AA5C-80AAB25DDEEB}"/>
    <cellStyle name="Entrada 2 5 5 32 3" xfId="43477" xr:uid="{FBB6EFF8-9CEB-4DA4-8E88-32BEF2213511}"/>
    <cellStyle name="Entrada 2 5 5 33" xfId="10583" xr:uid="{BF786849-6EAD-45D3-B85B-A9F6B3D1B7C0}"/>
    <cellStyle name="Entrada 2 5 5 33 2" xfId="27838" xr:uid="{6CF4A03E-DA18-4325-82CA-A0BFB20E4BD0}"/>
    <cellStyle name="Entrada 2 5 5 33 3" xfId="44860" xr:uid="{D20610D3-EA13-49C4-8B71-0309E9956049}"/>
    <cellStyle name="Entrada 2 5 5 34" xfId="10873" xr:uid="{CCC7856C-CB9B-416D-9413-A7F6E1D27A26}"/>
    <cellStyle name="Entrada 2 5 5 34 2" xfId="28128" xr:uid="{0EFAFC40-2BEF-43F0-8624-638EE2DB49B0}"/>
    <cellStyle name="Entrada 2 5 5 34 3" xfId="45150" xr:uid="{1BBC7086-7B08-41FA-9E80-89A67F5E62A5}"/>
    <cellStyle name="Entrada 2 5 5 35" xfId="11150" xr:uid="{E925EE4B-C48D-4446-8A2B-4A4077108369}"/>
    <cellStyle name="Entrada 2 5 5 35 2" xfId="28405" xr:uid="{71BADE86-C5FB-4A08-B607-B3D8234A81DC}"/>
    <cellStyle name="Entrada 2 5 5 35 3" xfId="45427" xr:uid="{D96D88DC-4C35-4871-A1B0-91E357E19EB2}"/>
    <cellStyle name="Entrada 2 5 5 36" xfId="11405" xr:uid="{269077CC-EC37-4CE2-9149-4052C8A5294E}"/>
    <cellStyle name="Entrada 2 5 5 36 2" xfId="28660" xr:uid="{66C6585B-A3F7-4034-BAE6-409BEDFBC3CF}"/>
    <cellStyle name="Entrada 2 5 5 36 3" xfId="45682" xr:uid="{31DA91FD-9A10-4EB0-9E69-7FC3FC69C2CF}"/>
    <cellStyle name="Entrada 2 5 5 37" xfId="11892" xr:uid="{10F49E72-541A-4DC1-B2AC-5E5BD6A0D250}"/>
    <cellStyle name="Entrada 2 5 5 37 2" xfId="29147" xr:uid="{DF29E548-1FB7-4057-9CD2-8767EFB3FB16}"/>
    <cellStyle name="Entrada 2 5 5 37 3" xfId="46093" xr:uid="{42A84BAF-1D5E-474A-805E-F059DDC3DFEF}"/>
    <cellStyle name="Entrada 2 5 5 38" xfId="12359" xr:uid="{47D64FFF-4D57-48DD-949D-60CA241DBD5F}"/>
    <cellStyle name="Entrada 2 5 5 38 2" xfId="29614" xr:uid="{67831E11-502E-4F2B-B07B-029C5C7E7BC7}"/>
    <cellStyle name="Entrada 2 5 5 38 3" xfId="46484" xr:uid="{FC9733A5-DBE2-4642-B183-6386AE10CB4D}"/>
    <cellStyle name="Entrada 2 5 5 39" xfId="11755" xr:uid="{F9AF40AB-2DF7-453B-8973-3E0BB852B8FA}"/>
    <cellStyle name="Entrada 2 5 5 39 2" xfId="29010" xr:uid="{096A027F-A076-48CD-A249-1F8BC4715AB1}"/>
    <cellStyle name="Entrada 2 5 5 39 3" xfId="46015" xr:uid="{91E97961-1AE8-408D-8685-2F5805A05E92}"/>
    <cellStyle name="Entrada 2 5 5 4" xfId="1603" xr:uid="{44AB1107-DAA4-493E-956C-0F7CCC28FC6A}"/>
    <cellStyle name="Entrada 2 5 5 4 2" xfId="18858" xr:uid="{F4D187CC-5E1A-408A-B90F-D5912FDC7EDB}"/>
    <cellStyle name="Entrada 2 5 5 4 3" xfId="35880" xr:uid="{BDBD1DC7-08B5-4A5F-A486-16BACDFAA882}"/>
    <cellStyle name="Entrada 2 5 5 40" xfId="13076" xr:uid="{AB31BECD-00A9-424D-BF1D-C8890BAB5E25}"/>
    <cellStyle name="Entrada 2 5 5 40 2" xfId="30331" xr:uid="{94B69B1F-3BE3-43BF-B638-1BA3942FD720}"/>
    <cellStyle name="Entrada 2 5 5 40 3" xfId="47201" xr:uid="{B8A5AC22-7EDA-4802-82DB-01A1D83D0C72}"/>
    <cellStyle name="Entrada 2 5 5 41" xfId="13553" xr:uid="{77E0473F-3CAA-4C63-B652-E0F384BF8290}"/>
    <cellStyle name="Entrada 2 5 5 41 2" xfId="30808" xr:uid="{C02A6CF0-697A-4C52-8FD8-2C508663BD64}"/>
    <cellStyle name="Entrada 2 5 5 41 3" xfId="47678" xr:uid="{F52FDA95-36BA-4D6C-AEF0-6B3D20AD4FF0}"/>
    <cellStyle name="Entrada 2 5 5 42" xfId="13124" xr:uid="{754138B4-E4FA-4497-B532-CAC850414996}"/>
    <cellStyle name="Entrada 2 5 5 42 2" xfId="30379" xr:uid="{BA6EC38E-35DF-4524-820E-8440058E0143}"/>
    <cellStyle name="Entrada 2 5 5 42 3" xfId="47249" xr:uid="{9E8F09FD-332D-488A-A8CD-4760B1D047FC}"/>
    <cellStyle name="Entrada 2 5 5 43" xfId="13294" xr:uid="{95E94188-13F1-49B4-90DE-312050CE62FA}"/>
    <cellStyle name="Entrada 2 5 5 43 2" xfId="30549" xr:uid="{6F8A8A9A-EDA5-40C4-BE9A-FA22F49BAD76}"/>
    <cellStyle name="Entrada 2 5 5 43 3" xfId="47419" xr:uid="{42891AC8-8766-41DE-B86A-C4D02DF44F5F}"/>
    <cellStyle name="Entrada 2 5 5 44" xfId="14486" xr:uid="{81EBE30E-C5F9-4C7C-A433-73A2F0794BEB}"/>
    <cellStyle name="Entrada 2 5 5 44 2" xfId="31741" xr:uid="{DCDFC4B9-A26D-4AA4-9450-68CC49B4A162}"/>
    <cellStyle name="Entrada 2 5 5 44 3" xfId="48611" xr:uid="{2B78879C-63C3-424D-9FA1-903194AF5E86}"/>
    <cellStyle name="Entrada 2 5 5 45" xfId="14547" xr:uid="{C64D223A-412C-439F-B9A6-077F873A72AC}"/>
    <cellStyle name="Entrada 2 5 5 45 2" xfId="31802" xr:uid="{7BA55041-F078-4F6D-A29E-CEE4E94225B8}"/>
    <cellStyle name="Entrada 2 5 5 45 3" xfId="48672" xr:uid="{B69C37EC-5665-41EF-8EF4-D2FD1EDF541F}"/>
    <cellStyle name="Entrada 2 5 5 46" xfId="14402" xr:uid="{16751325-9A76-4BC6-BEF6-1D95BCA5FDBF}"/>
    <cellStyle name="Entrada 2 5 5 46 2" xfId="31657" xr:uid="{DFE81BA1-8C53-42B8-8315-C0434BB4E6EE}"/>
    <cellStyle name="Entrada 2 5 5 46 3" xfId="48527" xr:uid="{E3DAACD5-AAD7-422F-8992-DE77EC45B5E6}"/>
    <cellStyle name="Entrada 2 5 5 47" xfId="15122" xr:uid="{B10F6515-5192-453B-BD4F-A5F245E84341}"/>
    <cellStyle name="Entrada 2 5 5 47 2" xfId="32377" xr:uid="{C48B24B4-AF6C-4ECA-89CE-8F86E8DA36C0}"/>
    <cellStyle name="Entrada 2 5 5 47 3" xfId="49247" xr:uid="{6D203352-5D64-4451-82FE-A453A8AF60E8}"/>
    <cellStyle name="Entrada 2 5 5 48" xfId="15429" xr:uid="{B1A9AEA9-9566-44FB-9290-81A60989DB22}"/>
    <cellStyle name="Entrada 2 5 5 48 2" xfId="32684" xr:uid="{58F83709-92DE-4B4D-845B-D6586763EF2A}"/>
    <cellStyle name="Entrada 2 5 5 48 3" xfId="49554" xr:uid="{57E3389B-9B32-431D-8896-F40E5078F81F}"/>
    <cellStyle name="Entrada 2 5 5 49" xfId="14987" xr:uid="{B6FBD673-FF0D-426A-A48C-45BCD63BAE38}"/>
    <cellStyle name="Entrada 2 5 5 49 2" xfId="32242" xr:uid="{E0CB5D14-DCA2-4AED-99B7-0ADE810F9F71}"/>
    <cellStyle name="Entrada 2 5 5 49 3" xfId="49112" xr:uid="{0532EC18-B433-4F12-95AC-0AB8F6B89EDC}"/>
    <cellStyle name="Entrada 2 5 5 5" xfId="1916" xr:uid="{A7994E09-E17A-45FD-9EBD-1B00A92DAD36}"/>
    <cellStyle name="Entrada 2 5 5 5 2" xfId="19171" xr:uid="{0BFA9736-371C-4C4B-9D8F-E404D4160196}"/>
    <cellStyle name="Entrada 2 5 5 5 3" xfId="36193" xr:uid="{F4EF2C4C-C2D2-447D-B605-544DDCAD0FC0}"/>
    <cellStyle name="Entrada 2 5 5 50" xfId="14975" xr:uid="{9038A900-95BE-48EE-99D6-D62A69EEC4E1}"/>
    <cellStyle name="Entrada 2 5 5 50 2" xfId="32230" xr:uid="{E2D7124C-55C1-40AF-B6A0-60ADF64C7109}"/>
    <cellStyle name="Entrada 2 5 5 50 3" xfId="49100" xr:uid="{2AAE7AD9-185F-4282-87ED-FF633103255C}"/>
    <cellStyle name="Entrada 2 5 5 51" xfId="14532" xr:uid="{00A6B328-3A1C-4B62-A93B-D6D008F4A527}"/>
    <cellStyle name="Entrada 2 5 5 51 2" xfId="31787" xr:uid="{B3D4F928-A0A2-4F71-A156-3FF5EF62BAB0}"/>
    <cellStyle name="Entrada 2 5 5 51 3" xfId="48657" xr:uid="{0DA8AE3A-12BF-48D7-8DB5-D7AE3AA51442}"/>
    <cellStyle name="Entrada 2 5 5 52" xfId="15590" xr:uid="{E9D3C755-99B1-4917-8A6B-155B3806B7BA}"/>
    <cellStyle name="Entrada 2 5 5 52 2" xfId="32845" xr:uid="{0689A39F-1D1D-498F-90B5-9F7901AAB63E}"/>
    <cellStyle name="Entrada 2 5 5 52 3" xfId="49715" xr:uid="{809D6815-A958-4D82-B606-3D90AA108027}"/>
    <cellStyle name="Entrada 2 5 5 53" xfId="15887" xr:uid="{C130935E-006A-4E27-B191-834B344C96F1}"/>
    <cellStyle name="Entrada 2 5 5 53 2" xfId="33142" xr:uid="{23DD5EEA-8DAD-466F-A95D-2302C8DE42F2}"/>
    <cellStyle name="Entrada 2 5 5 53 3" xfId="50012" xr:uid="{F84D0740-08C2-4B37-BCEF-BBDFE59261EA}"/>
    <cellStyle name="Entrada 2 5 5 54" xfId="17122" xr:uid="{3035311C-5D55-4A1B-AEC3-5597A15F4683}"/>
    <cellStyle name="Entrada 2 5 5 54 2" xfId="34377" xr:uid="{63ADBD38-DFDD-4E0B-8B00-0FF13DAF9466}"/>
    <cellStyle name="Entrada 2 5 5 54 3" xfId="51247" xr:uid="{3046E55E-F364-46A9-AEF0-61B76E1A67E7}"/>
    <cellStyle name="Entrada 2 5 5 55" xfId="17752" xr:uid="{68D7BCFA-0559-4FA6-8103-DA5A41AD9269}"/>
    <cellStyle name="Entrada 2 5 5 56" xfId="34850" xr:uid="{F64DAA57-1EF5-4B64-8D18-E4821FA36DFB}"/>
    <cellStyle name="Entrada 2 5 5 6" xfId="1287" xr:uid="{8E38C55E-08CF-41C0-8759-EE5E11CD1701}"/>
    <cellStyle name="Entrada 2 5 5 6 2" xfId="18542" xr:uid="{788424F9-7AD5-4E1C-8933-C3D86529207C}"/>
    <cellStyle name="Entrada 2 5 5 6 3" xfId="35564" xr:uid="{6DF2515E-56B7-4FB2-BA4A-34D9D6291741}"/>
    <cellStyle name="Entrada 2 5 5 7" xfId="306" xr:uid="{C458EA1D-1F7A-4430-A125-12C8866A316E}"/>
    <cellStyle name="Entrada 2 5 5 7 2" xfId="17561" xr:uid="{21727750-CC50-49D9-905A-8DFE68FDF89E}"/>
    <cellStyle name="Entrada 2 5 5 7 3" xfId="34730" xr:uid="{57B58E93-8AE6-4FD6-A300-914FE58986C0}"/>
    <cellStyle name="Entrada 2 5 5 8" xfId="1581" xr:uid="{C8382029-B177-445D-AD15-02711C297283}"/>
    <cellStyle name="Entrada 2 5 5 8 2" xfId="18836" xr:uid="{8767EF05-1779-4A58-91E8-10AD3D1397E0}"/>
    <cellStyle name="Entrada 2 5 5 8 3" xfId="35858" xr:uid="{6CD5ED43-E735-421F-B79E-E4E596710526}"/>
    <cellStyle name="Entrada 2 5 5 9" xfId="2082" xr:uid="{701773A1-E163-4793-AC0B-5ADF824AB457}"/>
    <cellStyle name="Entrada 2 5 5 9 2" xfId="19337" xr:uid="{1ED309AC-7488-4F63-BD82-141EB5CB69BB}"/>
    <cellStyle name="Entrada 2 5 5 9 3" xfId="36359" xr:uid="{6047CB3E-4BF1-4F9D-B30B-F9A78FE43D89}"/>
    <cellStyle name="Entrada 2 5 50" xfId="14346" xr:uid="{BC4F01A3-AEA9-4C65-829A-2D42CFDA93E8}"/>
    <cellStyle name="Entrada 2 5 50 2" xfId="31601" xr:uid="{3F4ABCAA-6C84-4AA3-B584-80CB4D4A1B80}"/>
    <cellStyle name="Entrada 2 5 50 3" xfId="48471" xr:uid="{5C5D5408-6F92-4146-A176-34A6A5167B13}"/>
    <cellStyle name="Entrada 2 5 51" xfId="14759" xr:uid="{9061A8F6-4A86-476E-8C4C-6B3E086339A9}"/>
    <cellStyle name="Entrada 2 5 51 2" xfId="32014" xr:uid="{A22A00CF-4E54-4D3E-939E-F8BFBBEA4172}"/>
    <cellStyle name="Entrada 2 5 51 3" xfId="48884" xr:uid="{37B046E6-6D7B-49D7-BFC5-5039B36D63A4}"/>
    <cellStyle name="Entrada 2 5 52" xfId="14905" xr:uid="{4E78E2D3-3986-4925-A5CA-5113CB47BAF4}"/>
    <cellStyle name="Entrada 2 5 52 2" xfId="32160" xr:uid="{546314EA-B613-4C77-B852-CC60F56988FB}"/>
    <cellStyle name="Entrada 2 5 52 3" xfId="49030" xr:uid="{93F885C5-1AF4-4171-8E13-10999B1ECAF7}"/>
    <cellStyle name="Entrada 2 5 53" xfId="15120" xr:uid="{5FFFBB37-9C18-4D26-AB0D-433A09A8D07E}"/>
    <cellStyle name="Entrada 2 5 53 2" xfId="32375" xr:uid="{A0320839-F66F-4734-B6CC-7A173167FADD}"/>
    <cellStyle name="Entrada 2 5 53 3" xfId="49245" xr:uid="{C922D3BA-BF47-417C-9BB5-5759B0801559}"/>
    <cellStyle name="Entrada 2 5 54" xfId="15609" xr:uid="{AC43D5F4-F70A-4A38-86AF-6026A32E642B}"/>
    <cellStyle name="Entrada 2 5 54 2" xfId="32864" xr:uid="{CA6E2627-45C2-432E-B8F3-86488C9C5487}"/>
    <cellStyle name="Entrada 2 5 54 3" xfId="49734" xr:uid="{522CAA6C-289F-4E6F-89B3-FAEDDF296204}"/>
    <cellStyle name="Entrada 2 5 55" xfId="15905" xr:uid="{06DDC482-436B-4231-A850-4143349D4080}"/>
    <cellStyle name="Entrada 2 5 55 2" xfId="33160" xr:uid="{3491ACB5-6C3E-46F0-89EB-E08B82726D32}"/>
    <cellStyle name="Entrada 2 5 55 3" xfId="50030" xr:uid="{AF9A66A0-08ED-48D8-9F7C-D4CF92696541}"/>
    <cellStyle name="Entrada 2 5 56" xfId="16197" xr:uid="{BC36A431-25D2-49E8-AF35-1D9B9719B9EE}"/>
    <cellStyle name="Entrada 2 5 56 2" xfId="33452" xr:uid="{2FBC8BB1-1E47-49EC-871C-8AFFAA5444B1}"/>
    <cellStyle name="Entrada 2 5 56 3" xfId="50322" xr:uid="{777CF395-6EA1-48C4-ACAE-7B1CFAA04D96}"/>
    <cellStyle name="Entrada 2 5 57" xfId="16475" xr:uid="{8B4BCB92-1186-445E-86B3-24B6FB1293DD}"/>
    <cellStyle name="Entrada 2 5 57 2" xfId="33730" xr:uid="{8B5A7DA0-CA55-4ABC-BBBC-0412AE3EAD94}"/>
    <cellStyle name="Entrada 2 5 57 3" xfId="50600" xr:uid="{8FE7770C-DA06-42D8-8F3D-40870F64FC07}"/>
    <cellStyle name="Entrada 2 5 58" xfId="16743" xr:uid="{799A42BB-C1D2-4192-8FAA-27B14F739DE6}"/>
    <cellStyle name="Entrada 2 5 58 2" xfId="33998" xr:uid="{848F1E05-E5ED-4475-8A09-3DD68AC6B2E1}"/>
    <cellStyle name="Entrada 2 5 58 3" xfId="50868" xr:uid="{21B6322E-12CB-4D59-9300-66AAAD1091B2}"/>
    <cellStyle name="Entrada 2 5 59" xfId="16936" xr:uid="{156FF9E2-3AF8-4C67-A612-EC9F6B89BBEB}"/>
    <cellStyle name="Entrada 2 5 59 2" xfId="34191" xr:uid="{0C2B34FF-BEEA-4437-AA42-E92BBC8458F7}"/>
    <cellStyle name="Entrada 2 5 59 3" xfId="51061" xr:uid="{2BF4762F-66E8-436B-BA06-8657EC85B9AD}"/>
    <cellStyle name="Entrada 2 5 6" xfId="385" xr:uid="{DEDBFF15-94CC-478F-9219-2D9A9652DC80}"/>
    <cellStyle name="Entrada 2 5 6 2" xfId="17640" xr:uid="{58638D34-B9C5-49A1-8801-E69628B4CC0B}"/>
    <cellStyle name="Entrada 2 5 6 3" xfId="34791" xr:uid="{8F1C8A5D-6D6C-4FD6-AC33-A990E6006FA7}"/>
    <cellStyle name="Entrada 2 5 60" xfId="17402" xr:uid="{587C5C02-314A-4851-9C16-7A6D1996858E}"/>
    <cellStyle name="Entrada 2 5 61" xfId="34629" xr:uid="{30E45E48-2A44-493A-AAF3-8C80E7D843DE}"/>
    <cellStyle name="Entrada 2 5 7" xfId="848" xr:uid="{671DB832-106F-46D1-A6A5-71816F43752C}"/>
    <cellStyle name="Entrada 2 5 7 2" xfId="18103" xr:uid="{F0A39494-5BCE-4926-BBF3-A6074F2EACCA}"/>
    <cellStyle name="Entrada 2 5 7 3" xfId="35125" xr:uid="{19A05DA4-94F1-40A1-9276-88F2E1056FB9}"/>
    <cellStyle name="Entrada 2 5 8" xfId="1048" xr:uid="{C10C8D5B-F92F-48EC-B75F-77BD2CFE0198}"/>
    <cellStyle name="Entrada 2 5 8 2" xfId="18303" xr:uid="{16E165C5-5878-4210-9802-DA8A4BF8C0A2}"/>
    <cellStyle name="Entrada 2 5 8 3" xfId="35325" xr:uid="{03DC3E21-133A-42EB-AB83-C1CAE42E293B}"/>
    <cellStyle name="Entrada 2 5 9" xfId="1001" xr:uid="{DD2E87E0-C1C7-4883-BDB0-F5A79058B356}"/>
    <cellStyle name="Entrada 2 5 9 2" xfId="18256" xr:uid="{E9F4A8A1-270A-4ABE-9939-020C74E4AC56}"/>
    <cellStyle name="Entrada 2 5 9 3" xfId="35278" xr:uid="{353F14B0-60FF-4139-B5B3-A445331EDD60}"/>
    <cellStyle name="Entrada 2 6" xfId="141" xr:uid="{A84AE6FD-6C3A-4661-8930-11D1BC49DBAA}"/>
    <cellStyle name="Entrada 2 6 10" xfId="330" xr:uid="{C67D7C94-DE74-454A-BB29-4264E1708826}"/>
    <cellStyle name="Entrada 2 6 10 2" xfId="17585" xr:uid="{D06904D4-2152-414A-80C3-28733582E9BD}"/>
    <cellStyle name="Entrada 2 6 10 3" xfId="34749" xr:uid="{4C190C34-6E72-49C7-8D71-077A564FBCC2}"/>
    <cellStyle name="Entrada 2 6 11" xfId="1310" xr:uid="{CE9ABAFE-4648-45DD-A8F4-48435D1CE68F}"/>
    <cellStyle name="Entrada 2 6 11 2" xfId="18565" xr:uid="{9CED1698-16F8-47F1-ABB1-4A972EA47A83}"/>
    <cellStyle name="Entrada 2 6 11 3" xfId="35587" xr:uid="{D0D3A897-C763-461E-9548-5B4E8D7F901F}"/>
    <cellStyle name="Entrada 2 6 12" xfId="1346" xr:uid="{02A57E7A-92CA-4E1D-B22C-20D3D31C4D59}"/>
    <cellStyle name="Entrada 2 6 12 2" xfId="18601" xr:uid="{B804610C-86AD-4A6D-ACA3-D70CC91A170F}"/>
    <cellStyle name="Entrada 2 6 12 3" xfId="35623" xr:uid="{CFA8C5C9-C5CF-4716-8D64-AA68E3F8B153}"/>
    <cellStyle name="Entrada 2 6 13" xfId="277" xr:uid="{73A3E792-FBA9-48ED-9181-EA8007C4C5F7}"/>
    <cellStyle name="Entrada 2 6 13 2" xfId="17532" xr:uid="{4A9AB4CF-CE9D-40C5-A659-04D38544EA99}"/>
    <cellStyle name="Entrada 2 6 13 3" xfId="34701" xr:uid="{58ACC2D7-0557-4719-95EA-6BDAD183704A}"/>
    <cellStyle name="Entrada 2 6 14" xfId="1972" xr:uid="{7206E02A-0E90-418B-910C-6800E4E16932}"/>
    <cellStyle name="Entrada 2 6 14 2" xfId="19227" xr:uid="{21099955-FCB5-45F1-8D41-DDA094010D6A}"/>
    <cellStyle name="Entrada 2 6 14 3" xfId="36249" xr:uid="{FA3C5B42-AF52-407A-9637-1E015914BC30}"/>
    <cellStyle name="Entrada 2 6 15" xfId="2282" xr:uid="{82797AEC-0FDD-4CB1-8966-3B81072A9984}"/>
    <cellStyle name="Entrada 2 6 15 2" xfId="19537" xr:uid="{49AB065E-2E3D-4758-946B-D20F7ADAF401}"/>
    <cellStyle name="Entrada 2 6 15 3" xfId="36559" xr:uid="{01EDF60A-4608-40D3-A055-512D388F1726}"/>
    <cellStyle name="Entrada 2 6 16" xfId="2592" xr:uid="{03707AE0-C40B-4B26-B71A-F0D8816C3E09}"/>
    <cellStyle name="Entrada 2 6 16 2" xfId="19847" xr:uid="{91ECFEE9-73FC-4FCD-9A1C-22C1099EB3B6}"/>
    <cellStyle name="Entrada 2 6 16 3" xfId="36869" xr:uid="{8E0133A0-9A2C-4F2F-94D4-44EDE842B49A}"/>
    <cellStyle name="Entrada 2 6 17" xfId="2899" xr:uid="{97D1275F-41EF-4059-962C-C5048F3A8D1E}"/>
    <cellStyle name="Entrada 2 6 17 2" xfId="20154" xr:uid="{F7B282C3-2731-416B-83F5-29AF05D08C17}"/>
    <cellStyle name="Entrada 2 6 17 3" xfId="37176" xr:uid="{EEB3EF12-83D0-4D61-B056-BD28B0F9843D}"/>
    <cellStyle name="Entrada 2 6 18" xfId="3770" xr:uid="{B3593437-3C57-4B8E-BBCF-F61232908544}"/>
    <cellStyle name="Entrada 2 6 18 2" xfId="21025" xr:uid="{45FD4397-688C-4B62-AF7B-1AAE9BD1F6AD}"/>
    <cellStyle name="Entrada 2 6 18 3" xfId="38047" xr:uid="{3B89DCE4-5AEC-4E26-9F31-7F1BAD603E01}"/>
    <cellStyle name="Entrada 2 6 19" xfId="2702" xr:uid="{A86B5DED-4DF7-4FCF-BAF0-FB6707C547A8}"/>
    <cellStyle name="Entrada 2 6 19 2" xfId="19957" xr:uid="{C33EBABF-5B33-4A98-BF87-0AC61D9E8D42}"/>
    <cellStyle name="Entrada 2 6 19 3" xfId="36979" xr:uid="{A3DB98C1-7901-4934-9BBB-B14AA910EEFC}"/>
    <cellStyle name="Entrada 2 6 2" xfId="219" xr:uid="{34D499CC-9381-4BA9-A1F4-81A01791D240}"/>
    <cellStyle name="Entrada 2 6 2 10" xfId="2025" xr:uid="{F7B9F795-84DE-462E-A047-53A4D081D79A}"/>
    <cellStyle name="Entrada 2 6 2 10 2" xfId="19280" xr:uid="{989D18A5-4AA0-4A9C-865E-07BAC175B1E2}"/>
    <cellStyle name="Entrada 2 6 2 10 3" xfId="36302" xr:uid="{0F899187-828C-4B54-92C6-62E2F5A2FFE0}"/>
    <cellStyle name="Entrada 2 6 2 11" xfId="2335" xr:uid="{31711ADB-709C-43D7-8983-E39CEAE6C1B2}"/>
    <cellStyle name="Entrada 2 6 2 11 2" xfId="19590" xr:uid="{FEC052DF-1176-42E0-BCFB-B4176EA6D5B8}"/>
    <cellStyle name="Entrada 2 6 2 11 3" xfId="36612" xr:uid="{575C00F8-5257-4BE5-ADAC-351962742856}"/>
    <cellStyle name="Entrada 2 6 2 12" xfId="2644" xr:uid="{0F8B48DC-C458-45C5-9D74-0E74E0028BA9}"/>
    <cellStyle name="Entrada 2 6 2 12 2" xfId="19899" xr:uid="{D68142E1-96ED-4526-94E2-3108B21B266F}"/>
    <cellStyle name="Entrada 2 6 2 12 3" xfId="36921" xr:uid="{7ED573BD-F319-4E3C-9409-0206589A9636}"/>
    <cellStyle name="Entrada 2 6 2 13" xfId="2952" xr:uid="{F904C18F-F74E-440E-96B4-5EB2DA78FFE6}"/>
    <cellStyle name="Entrada 2 6 2 13 2" xfId="20207" xr:uid="{09567DC2-02A3-4017-B198-FBEE57B0B75E}"/>
    <cellStyle name="Entrada 2 6 2 13 3" xfId="37229" xr:uid="{EB76B67F-54F7-4F5A-B3EC-91381EB9BB26}"/>
    <cellStyle name="Entrada 2 6 2 14" xfId="3260" xr:uid="{2A68F3AD-51AF-4506-B08E-A3029F1C7041}"/>
    <cellStyle name="Entrada 2 6 2 14 2" xfId="20515" xr:uid="{BFA79327-7CEC-4D9D-A17A-6579D0D38371}"/>
    <cellStyle name="Entrada 2 6 2 14 3" xfId="37537" xr:uid="{F93C8D1B-6473-4736-9295-78674E31EA33}"/>
    <cellStyle name="Entrada 2 6 2 15" xfId="3570" xr:uid="{3798ED1B-F52D-4E9C-BE97-F46209F2AC79}"/>
    <cellStyle name="Entrada 2 6 2 15 2" xfId="20825" xr:uid="{7E01E953-E41A-4F89-8706-9923315DF02E}"/>
    <cellStyle name="Entrada 2 6 2 15 3" xfId="37847" xr:uid="{7BF47CC3-2F4E-4052-9261-368CD017CE13}"/>
    <cellStyle name="Entrada 2 6 2 16" xfId="3875" xr:uid="{4E66B519-A479-482D-A14D-1738A0650307}"/>
    <cellStyle name="Entrada 2 6 2 16 2" xfId="21130" xr:uid="{7CB38031-B8DA-4195-B3C9-95E908D91ABB}"/>
    <cellStyle name="Entrada 2 6 2 16 3" xfId="38152" xr:uid="{0A6A51A7-96D3-41D1-9F9C-61205B3A5F60}"/>
    <cellStyle name="Entrada 2 6 2 17" xfId="3325" xr:uid="{017912AE-8A24-44B0-9842-51C3D06687EF}"/>
    <cellStyle name="Entrada 2 6 2 17 2" xfId="20580" xr:uid="{42C04FB1-1543-4A82-B032-344D82E87BDA}"/>
    <cellStyle name="Entrada 2 6 2 17 3" xfId="37602" xr:uid="{F4C33DB3-5491-4BB5-93D9-0267974A8B82}"/>
    <cellStyle name="Entrada 2 6 2 18" xfId="4480" xr:uid="{C14688C2-73B2-49C6-91AD-5DD6AA4BE4C6}"/>
    <cellStyle name="Entrada 2 6 2 18 2" xfId="21735" xr:uid="{ED475A91-9B28-4414-B61E-4A975B0AC2DD}"/>
    <cellStyle name="Entrada 2 6 2 18 3" xfId="38757" xr:uid="{FF36DDB3-F296-4557-B6F5-B512155C907F}"/>
    <cellStyle name="Entrada 2 6 2 19" xfId="4101" xr:uid="{2732A751-8F55-449A-9CF0-D3F17CD5D103}"/>
    <cellStyle name="Entrada 2 6 2 19 2" xfId="21356" xr:uid="{ED411FC4-F55E-4168-B4ED-5D9E310FC3DA}"/>
    <cellStyle name="Entrada 2 6 2 19 3" xfId="38378" xr:uid="{73123667-8470-4069-A8DA-93C72457F84B}"/>
    <cellStyle name="Entrada 2 6 2 2" xfId="645" xr:uid="{1BAD8222-79D2-410F-8434-A8850FA4E0DF}"/>
    <cellStyle name="Entrada 2 6 2 2 10" xfId="3608" xr:uid="{C8D120ED-5E41-4296-9F5D-9BAB076CFDAE}"/>
    <cellStyle name="Entrada 2 6 2 2 10 2" xfId="20863" xr:uid="{61A2BECF-D78F-4EA3-AE07-D2478A46800D}"/>
    <cellStyle name="Entrada 2 6 2 2 10 3" xfId="37885" xr:uid="{B3F30ED8-D658-43AA-80E8-53A59A969DA4}"/>
    <cellStyle name="Entrada 2 6 2 2 11" xfId="3914" xr:uid="{F5A2BA93-0446-4686-8CBF-479190ED7370}"/>
    <cellStyle name="Entrada 2 6 2 2 11 2" xfId="21169" xr:uid="{AEBAFA2A-8540-4F51-B98C-800E2BBFD727}"/>
    <cellStyle name="Entrada 2 6 2 2 11 3" xfId="38191" xr:uid="{1C2C1F39-2658-4260-8481-BC4A8672F993}"/>
    <cellStyle name="Entrada 2 6 2 2 12" xfId="4216" xr:uid="{2BC7C4A0-73B6-4338-B24F-09E8E0BD3E2A}"/>
    <cellStyle name="Entrada 2 6 2 2 12 2" xfId="21471" xr:uid="{E60B9A64-2A8A-4C8F-93B6-0F2E5E925718}"/>
    <cellStyle name="Entrada 2 6 2 2 12 3" xfId="38493" xr:uid="{40458888-A7AD-4375-BBA1-67F173246E55}"/>
    <cellStyle name="Entrada 2 6 2 2 13" xfId="4516" xr:uid="{902B923D-364E-4963-9557-14FF0A0EA315}"/>
    <cellStyle name="Entrada 2 6 2 2 13 2" xfId="21771" xr:uid="{435A97FD-B8CD-4B41-9955-B7AB69295FB0}"/>
    <cellStyle name="Entrada 2 6 2 2 13 3" xfId="38793" xr:uid="{F4C9C161-5DD8-4267-A991-BB1A8C8F7C98}"/>
    <cellStyle name="Entrada 2 6 2 2 14" xfId="4813" xr:uid="{F8F2A932-6499-4CA0-8F96-7E8028097737}"/>
    <cellStyle name="Entrada 2 6 2 2 14 2" xfId="22068" xr:uid="{C2CD98CE-50E8-4ABC-8C8B-141EAECD9A90}"/>
    <cellStyle name="Entrada 2 6 2 2 14 3" xfId="39090" xr:uid="{AA41F8EA-DF2D-492A-BBC4-83FBFB57B30E}"/>
    <cellStyle name="Entrada 2 6 2 2 15" xfId="5098" xr:uid="{5097A46C-B718-414E-96E0-5BBD177B9D32}"/>
    <cellStyle name="Entrada 2 6 2 2 15 2" xfId="22353" xr:uid="{BF719FC6-DB7D-4252-9385-7AD47CCC5368}"/>
    <cellStyle name="Entrada 2 6 2 2 15 3" xfId="39375" xr:uid="{0F579DC1-4CA2-4454-B0F4-A645F31AADD8}"/>
    <cellStyle name="Entrada 2 6 2 2 16" xfId="5481" xr:uid="{F8EBEA63-8E0B-4879-994D-91EE590899A7}"/>
    <cellStyle name="Entrada 2 6 2 2 16 2" xfId="22736" xr:uid="{14189C2E-D57C-4245-8647-9A4B0FF88C44}"/>
    <cellStyle name="Entrada 2 6 2 2 16 3" xfId="39758" xr:uid="{7AF982C5-CFEF-4802-AA41-1ED3915D93F8}"/>
    <cellStyle name="Entrada 2 6 2 2 17" xfId="5660" xr:uid="{47BE34E3-E4E4-4EDF-A744-F8CE32A8DD81}"/>
    <cellStyle name="Entrada 2 6 2 2 17 2" xfId="22915" xr:uid="{2017CFB9-935B-432A-9F29-E1D42BC27147}"/>
    <cellStyle name="Entrada 2 6 2 2 17 3" xfId="39937" xr:uid="{590F1A45-D2C8-4579-A4EB-F68867F64DC0}"/>
    <cellStyle name="Entrada 2 6 2 2 18" xfId="6112" xr:uid="{6A10A4A5-C3AF-4F37-ABC6-7058A69D2432}"/>
    <cellStyle name="Entrada 2 6 2 2 18 2" xfId="23367" xr:uid="{F161B975-6412-4280-8EB3-2C2AC9E9E1D9}"/>
    <cellStyle name="Entrada 2 6 2 2 18 3" xfId="40389" xr:uid="{BA443D5B-E6BC-4159-A96C-9E337E531965}"/>
    <cellStyle name="Entrada 2 6 2 2 19" xfId="6427" xr:uid="{718862D4-4FE2-4759-9DBF-CD5550AB82D4}"/>
    <cellStyle name="Entrada 2 6 2 2 19 2" xfId="23682" xr:uid="{0FAB33B9-3E6D-4CB7-833F-79E3315B0DA5}"/>
    <cellStyle name="Entrada 2 6 2 2 19 3" xfId="40704" xr:uid="{6F52BBBC-E5D4-4128-813B-230C9E138C58}"/>
    <cellStyle name="Entrada 2 6 2 2 2" xfId="1095" xr:uid="{7DD0A190-91AE-467D-BD6D-22EC0B19F7AD}"/>
    <cellStyle name="Entrada 2 6 2 2 2 2" xfId="18350" xr:uid="{1D96FE6C-F9C7-4EEB-A5BF-86DA01498E9A}"/>
    <cellStyle name="Entrada 2 6 2 2 2 3" xfId="35372" xr:uid="{DE315D89-1022-4ECB-839A-68C20904EC81}"/>
    <cellStyle name="Entrada 2 6 2 2 20" xfId="6742" xr:uid="{26474B2B-330A-44F0-AACE-352F825A5644}"/>
    <cellStyle name="Entrada 2 6 2 2 20 2" xfId="23997" xr:uid="{B515E32E-1078-48E7-AE5C-862B44F10203}"/>
    <cellStyle name="Entrada 2 6 2 2 20 3" xfId="41019" xr:uid="{8E7FF742-4C93-4797-8BBA-AA005D6182E6}"/>
    <cellStyle name="Entrada 2 6 2 2 21" xfId="7053" xr:uid="{5A45196A-74E0-40DE-B12C-52F605B81325}"/>
    <cellStyle name="Entrada 2 6 2 2 21 2" xfId="24308" xr:uid="{4F0F2F9D-6C1F-4DAB-B644-E198DB02C82C}"/>
    <cellStyle name="Entrada 2 6 2 2 21 3" xfId="41330" xr:uid="{D1CDA52A-BD25-4D99-BA6A-7D209A1DAC29}"/>
    <cellStyle name="Entrada 2 6 2 2 22" xfId="7363" xr:uid="{7356F7F7-D987-4114-B3C7-B7C7860A1A17}"/>
    <cellStyle name="Entrada 2 6 2 2 22 2" xfId="24618" xr:uid="{7A6AFD86-43E9-458F-B0A2-9121CA9C4EE2}"/>
    <cellStyle name="Entrada 2 6 2 2 22 3" xfId="41640" xr:uid="{65D354F9-B056-45AD-A0BD-81C21987CD2C}"/>
    <cellStyle name="Entrada 2 6 2 2 23" xfId="7673" xr:uid="{422CDC9F-95AA-4E22-94D8-2CC8311633EE}"/>
    <cellStyle name="Entrada 2 6 2 2 23 2" xfId="24928" xr:uid="{42730B1B-837D-4EA2-A5DC-7E87C06EA49B}"/>
    <cellStyle name="Entrada 2 6 2 2 23 3" xfId="41950" xr:uid="{8802DD20-C02A-44BA-A966-6767CDA2EC71}"/>
    <cellStyle name="Entrada 2 6 2 2 24" xfId="7983" xr:uid="{14D3A4BF-2828-4EDE-BABF-4E478C1C130D}"/>
    <cellStyle name="Entrada 2 6 2 2 24 2" xfId="25238" xr:uid="{768AF2E0-01B9-41BD-8CC0-F0732CDFB66F}"/>
    <cellStyle name="Entrada 2 6 2 2 24 3" xfId="42260" xr:uid="{CA1ABFC7-8B30-48FE-B781-093C69CE4B57}"/>
    <cellStyle name="Entrada 2 6 2 2 25" xfId="8296" xr:uid="{4D65A45D-EA08-4D3E-8FAB-ACE4ECD3F766}"/>
    <cellStyle name="Entrada 2 6 2 2 25 2" xfId="25551" xr:uid="{3E63CFCC-ADBA-45B7-8F4E-56787918341B}"/>
    <cellStyle name="Entrada 2 6 2 2 25 3" xfId="42573" xr:uid="{9B9E28CF-1779-45D6-BBF9-B1DAE8E3C387}"/>
    <cellStyle name="Entrada 2 6 2 2 26" xfId="8606" xr:uid="{AB64AB7E-92B6-4A69-AD69-91E7180F5762}"/>
    <cellStyle name="Entrada 2 6 2 2 26 2" xfId="25861" xr:uid="{D5C9383D-2AF8-4847-8C42-F0BC328917DF}"/>
    <cellStyle name="Entrada 2 6 2 2 26 3" xfId="42883" xr:uid="{FEC70DC7-0BF8-4FB9-BC21-DAE99064CBEA}"/>
    <cellStyle name="Entrada 2 6 2 2 27" xfId="8914" xr:uid="{C8866FE6-0EF6-4B4D-8A8A-2CF5530C8653}"/>
    <cellStyle name="Entrada 2 6 2 2 27 2" xfId="26169" xr:uid="{FFD0547D-F893-4A83-96BC-BEC449982210}"/>
    <cellStyle name="Entrada 2 6 2 2 27 3" xfId="43191" xr:uid="{9B7EB5BC-B6C8-44ED-A30F-2F05BBD2F846}"/>
    <cellStyle name="Entrada 2 6 2 2 28" xfId="5798" xr:uid="{C9E3A176-AA8A-4773-BD33-77F0A0493DDF}"/>
    <cellStyle name="Entrada 2 6 2 2 28 2" xfId="23053" xr:uid="{978BC68E-A6AF-4214-B059-E9CB8DD3C3AE}"/>
    <cellStyle name="Entrada 2 6 2 2 28 3" xfId="40075" xr:uid="{C8F0BEBD-1E6A-44CF-A7DB-F5EFFF4B82C6}"/>
    <cellStyle name="Entrada 2 6 2 2 29" xfId="9536" xr:uid="{12D68DAA-0231-4FB0-AE6E-38BC0E5855E8}"/>
    <cellStyle name="Entrada 2 6 2 2 29 2" xfId="26791" xr:uid="{13DD97CC-9355-446C-8107-B78A4B84CBD9}"/>
    <cellStyle name="Entrada 2 6 2 2 29 3" xfId="43813" xr:uid="{F34D77A6-8E19-4DE3-A884-83575AEE526F}"/>
    <cellStyle name="Entrada 2 6 2 2 3" xfId="1388" xr:uid="{DC1F2BFC-E8DC-4EF6-B158-416A78476FF9}"/>
    <cellStyle name="Entrada 2 6 2 2 3 2" xfId="18643" xr:uid="{5C8C4E1E-AEAD-48F3-9310-BD6DC3F53927}"/>
    <cellStyle name="Entrada 2 6 2 2 3 3" xfId="35665" xr:uid="{3C17CF67-3479-4F06-A5DE-B1CA5742E1CB}"/>
    <cellStyle name="Entrada 2 6 2 2 30" xfId="9832" xr:uid="{B4A47777-AC4F-4A68-A8B1-A24F43A38A54}"/>
    <cellStyle name="Entrada 2 6 2 2 30 2" xfId="27087" xr:uid="{4B779AD0-298C-4F7B-B9F9-4EE01AFDC85D}"/>
    <cellStyle name="Entrada 2 6 2 2 30 3" xfId="44109" xr:uid="{232A7D0B-63B9-4C7C-B786-02225621D39C}"/>
    <cellStyle name="Entrada 2 6 2 2 31" xfId="10132" xr:uid="{70888550-9FE4-4193-A328-6138606B0CE2}"/>
    <cellStyle name="Entrada 2 6 2 2 31 2" xfId="27387" xr:uid="{6978E749-1A5F-4856-A60F-482EEC017BA9}"/>
    <cellStyle name="Entrada 2 6 2 2 31 3" xfId="44409" xr:uid="{DD625874-2981-4B4B-B9C0-DAB46DEBCEEF}"/>
    <cellStyle name="Entrada 2 6 2 2 32" xfId="10424" xr:uid="{495887C8-2AE5-43B8-8872-1598C44094AB}"/>
    <cellStyle name="Entrada 2 6 2 2 32 2" xfId="27679" xr:uid="{2A0F217B-86F4-45A6-AB0D-7421B0EE946D}"/>
    <cellStyle name="Entrada 2 6 2 2 32 3" xfId="44701" xr:uid="{201E7C09-3147-4248-88F9-443086D9AEEF}"/>
    <cellStyle name="Entrada 2 6 2 2 33" xfId="10714" xr:uid="{3C3607E2-AFC9-4F24-A2B8-D72419813213}"/>
    <cellStyle name="Entrada 2 6 2 2 33 2" xfId="27969" xr:uid="{5D8AAA09-1815-4075-9EE8-45DF9E9B9216}"/>
    <cellStyle name="Entrada 2 6 2 2 33 3" xfId="44991" xr:uid="{8DCD57F9-C760-4592-9E5F-EA70FD3B8628}"/>
    <cellStyle name="Entrada 2 6 2 2 34" xfId="10991" xr:uid="{C00B1B83-20A4-4A87-8246-39D29C41F612}"/>
    <cellStyle name="Entrada 2 6 2 2 34 2" xfId="28246" xr:uid="{E451CCCE-97BB-47F8-A471-1F6396393605}"/>
    <cellStyle name="Entrada 2 6 2 2 34 3" xfId="45268" xr:uid="{1711FD5C-7198-49F5-9B50-AF25EBB6F182}"/>
    <cellStyle name="Entrada 2 6 2 2 35" xfId="11251" xr:uid="{6B2EA8A6-E89A-4CC5-99B9-1A9BD0AF97DD}"/>
    <cellStyle name="Entrada 2 6 2 2 35 2" xfId="28506" xr:uid="{E1578737-040D-4A23-80C0-47D00DC97DB7}"/>
    <cellStyle name="Entrada 2 6 2 2 35 3" xfId="45528" xr:uid="{6C3BC44E-7423-46C0-A338-5941FE6D0399}"/>
    <cellStyle name="Entrada 2 6 2 2 36" xfId="11493" xr:uid="{1143FD19-23B1-4FEB-8892-DEF10E0CD62F}"/>
    <cellStyle name="Entrada 2 6 2 2 36 2" xfId="28748" xr:uid="{E24528C4-63F8-41CA-89A1-8DF1BCD4D9FB}"/>
    <cellStyle name="Entrada 2 6 2 2 36 3" xfId="45770" xr:uid="{B77897FE-17F5-4BBA-967D-70C997702E3C}"/>
    <cellStyle name="Entrada 2 6 2 2 37" xfId="12040" xr:uid="{97DDCA0D-0BBC-4FDD-835F-254C23D793E0}"/>
    <cellStyle name="Entrada 2 6 2 2 37 2" xfId="29295" xr:uid="{A8C983C8-67DA-445A-82EF-CAD5E9E77145}"/>
    <cellStyle name="Entrada 2 6 2 2 37 3" xfId="46181" xr:uid="{C9A4B8BB-A124-432A-A264-B3311B9536C3}"/>
    <cellStyle name="Entrada 2 6 2 2 38" xfId="12507" xr:uid="{DC7B37BD-34AA-4CBC-9E0B-912CB66DE361}"/>
    <cellStyle name="Entrada 2 6 2 2 38 2" xfId="29762" xr:uid="{492E26BE-442B-476C-819A-E351E018E141}"/>
    <cellStyle name="Entrada 2 6 2 2 38 3" xfId="46632" xr:uid="{FD01F145-F79A-4364-A71E-BD91210633A5}"/>
    <cellStyle name="Entrada 2 6 2 2 39" xfId="12817" xr:uid="{1BDC75A4-7437-43BC-A6C8-9817EA73B044}"/>
    <cellStyle name="Entrada 2 6 2 2 39 2" xfId="30072" xr:uid="{C97F5598-458D-47D8-8A4C-1EAFFA3253DF}"/>
    <cellStyle name="Entrada 2 6 2 2 39 3" xfId="46942" xr:uid="{492CC190-3323-4495-B68D-E7DA37423974}"/>
    <cellStyle name="Entrada 2 6 2 2 4" xfId="1751" xr:uid="{6CC627CA-E2FB-41E6-AC94-68556C8C7407}"/>
    <cellStyle name="Entrada 2 6 2 2 4 2" xfId="19006" xr:uid="{4806A09A-A8FD-4A1D-89B8-14C612482B1F}"/>
    <cellStyle name="Entrada 2 6 2 2 4 3" xfId="36028" xr:uid="{03BDC1DE-97E5-42FB-9DFE-108A2DCDD32E}"/>
    <cellStyle name="Entrada 2 6 2 2 40" xfId="12983" xr:uid="{6F84C300-FCDE-41D9-9521-FCF953F57F15}"/>
    <cellStyle name="Entrada 2 6 2 2 40 2" xfId="30238" xr:uid="{458FC857-2EDD-4EFE-914D-FFF3BB79307A}"/>
    <cellStyle name="Entrada 2 6 2 2 40 3" xfId="47108" xr:uid="{BC4A730E-11CF-4E47-B8FB-FA6DC9FFC024}"/>
    <cellStyle name="Entrada 2 6 2 2 41" xfId="13187" xr:uid="{A739108D-C0E6-4143-A406-33AE93AD6060}"/>
    <cellStyle name="Entrada 2 6 2 2 41 2" xfId="30442" xr:uid="{F9713938-3F67-4813-B8E7-4FA4A8FC6790}"/>
    <cellStyle name="Entrada 2 6 2 2 41 3" xfId="47312" xr:uid="{CE0E4705-37C3-48ED-8C50-9AFAAD2AA9D9}"/>
    <cellStyle name="Entrada 2 6 2 2 42" xfId="13757" xr:uid="{BB14F30D-BC77-4CD9-B57B-62CCBE4E6957}"/>
    <cellStyle name="Entrada 2 6 2 2 42 2" xfId="31012" xr:uid="{82ADFB63-4251-4804-ADB3-F861446A2FA3}"/>
    <cellStyle name="Entrada 2 6 2 2 42 3" xfId="47882" xr:uid="{C5F0CAC1-7CA8-4771-85F2-B446C11D28FC}"/>
    <cellStyle name="Entrada 2 6 2 2 43" xfId="14067" xr:uid="{D20B3B2A-9A00-4549-A7CD-757327C2D3F4}"/>
    <cellStyle name="Entrada 2 6 2 2 43 2" xfId="31322" xr:uid="{D0654D5D-DB25-44F2-AB4A-544E03F6E7D9}"/>
    <cellStyle name="Entrada 2 6 2 2 43 3" xfId="48192" xr:uid="{647E82FB-CE6B-48C9-B848-2286FB9CADB5}"/>
    <cellStyle name="Entrada 2 6 2 2 44" xfId="14090" xr:uid="{A8D3AB6B-E897-40BA-9F5E-203D8015CCAA}"/>
    <cellStyle name="Entrada 2 6 2 2 44 2" xfId="31345" xr:uid="{9BED38A2-B838-4EC1-B771-857B9CCC3236}"/>
    <cellStyle name="Entrada 2 6 2 2 44 3" xfId="48215" xr:uid="{17287B16-DBE2-42EF-83DB-9FBA8A283475}"/>
    <cellStyle name="Entrada 2 6 2 2 45" xfId="14695" xr:uid="{917C12EB-0B73-455E-9035-9F3ED2B2C550}"/>
    <cellStyle name="Entrada 2 6 2 2 45 2" xfId="31950" xr:uid="{32E388B9-D7B4-487D-919A-305CEF517F03}"/>
    <cellStyle name="Entrada 2 6 2 2 45 3" xfId="48820" xr:uid="{7A0EB819-9899-4A0B-BE14-AC69EDD5FBDD}"/>
    <cellStyle name="Entrada 2 6 2 2 46" xfId="14957" xr:uid="{7C4050B0-D530-4E1E-8A74-60AA016A9A47}"/>
    <cellStyle name="Entrada 2 6 2 2 46 2" xfId="32212" xr:uid="{43ABCE35-B8FC-48F3-817B-0536BAE3C10E}"/>
    <cellStyle name="Entrada 2 6 2 2 46 3" xfId="49082" xr:uid="{E65A1434-910D-49B2-871D-A22B36E3707A}"/>
    <cellStyle name="Entrada 2 6 2 2 47" xfId="15267" xr:uid="{FC94DF83-56C9-4A1B-AAAC-F34AB23935B3}"/>
    <cellStyle name="Entrada 2 6 2 2 47 2" xfId="32522" xr:uid="{A408DEF5-4DCE-4D8C-AE91-C3C05D9225F5}"/>
    <cellStyle name="Entrada 2 6 2 2 47 3" xfId="49392" xr:uid="{521681B8-082F-4CC2-B448-05B3409425D9}"/>
    <cellStyle name="Entrada 2 6 2 2 48" xfId="15572" xr:uid="{65BA96CF-403C-4A43-A582-121A2A62DB1C}"/>
    <cellStyle name="Entrada 2 6 2 2 48 2" xfId="32827" xr:uid="{F5DA2BC5-9F08-435C-A208-F289AD4A4C77}"/>
    <cellStyle name="Entrada 2 6 2 2 48 3" xfId="49697" xr:uid="{BEEED8D6-E78C-484C-B580-E4F6312BA838}"/>
    <cellStyle name="Entrada 2 6 2 2 49" xfId="15869" xr:uid="{98024394-35C4-41CE-98F9-3630A71C2A2C}"/>
    <cellStyle name="Entrada 2 6 2 2 49 2" xfId="33124" xr:uid="{59E2DD20-E807-4D11-863A-756239F7D65B}"/>
    <cellStyle name="Entrada 2 6 2 2 49 3" xfId="49994" xr:uid="{9813FE0A-B15D-442A-BE8F-1F4221C8EF65}"/>
    <cellStyle name="Entrada 2 6 2 2 5" xfId="2064" xr:uid="{2CBB079D-A772-446C-9FF5-7629693A2D0D}"/>
    <cellStyle name="Entrada 2 6 2 2 5 2" xfId="19319" xr:uid="{510C2327-F4DD-4A89-A415-2ADF6B927B35}"/>
    <cellStyle name="Entrada 2 6 2 2 5 3" xfId="36341" xr:uid="{BDD48164-E6BE-47AB-8170-6D40EEDAFB53}"/>
    <cellStyle name="Entrada 2 6 2 2 50" xfId="16161" xr:uid="{EA801FA5-FE3B-42DF-83FC-4340994A2294}"/>
    <cellStyle name="Entrada 2 6 2 2 50 2" xfId="33416" xr:uid="{EC0A57AA-CE85-4861-8386-B0F346A7E3E4}"/>
    <cellStyle name="Entrada 2 6 2 2 50 3" xfId="50286" xr:uid="{C4BD0040-A4D0-4767-AFC1-921E3BE874D9}"/>
    <cellStyle name="Entrada 2 6 2 2 51" xfId="16442" xr:uid="{0F1040E7-FC2B-49B4-9AAF-43A9D318D644}"/>
    <cellStyle name="Entrada 2 6 2 2 51 2" xfId="33697" xr:uid="{DCF5588F-7C96-452B-8337-77FE7C24CE0E}"/>
    <cellStyle name="Entrada 2 6 2 2 51 3" xfId="50567" xr:uid="{3F9E5146-6DC6-4F2C-83E9-4FC7E2CAF509}"/>
    <cellStyle name="Entrada 2 6 2 2 52" xfId="16713" xr:uid="{C3A15BD5-4506-4E9A-BA14-D840210B0DD0}"/>
    <cellStyle name="Entrada 2 6 2 2 52 2" xfId="33968" xr:uid="{3440496A-6513-44E4-A84B-77816DE7D016}"/>
    <cellStyle name="Entrada 2 6 2 2 52 3" xfId="50838" xr:uid="{9B4518B7-BCD6-409B-A2A7-F2A750A2E735}"/>
    <cellStyle name="Entrada 2 6 2 2 53" xfId="16968" xr:uid="{CB556677-3D2C-468E-9B24-CA7D9A466F94}"/>
    <cellStyle name="Entrada 2 6 2 2 53 2" xfId="34223" xr:uid="{B5AB91B1-BE83-4085-AE42-AAC2AFE28F07}"/>
    <cellStyle name="Entrada 2 6 2 2 53 3" xfId="51093" xr:uid="{65EE9951-7756-44A4-863C-C3B5A4782697}"/>
    <cellStyle name="Entrada 2 6 2 2 54" xfId="17210" xr:uid="{3FEF497E-A01E-4A3D-9D8F-3A80CFBBBA69}"/>
    <cellStyle name="Entrada 2 6 2 2 54 2" xfId="34465" xr:uid="{1798D565-3C01-4953-8605-1929EA3FB882}"/>
    <cellStyle name="Entrada 2 6 2 2 54 3" xfId="51335" xr:uid="{C9660E3D-CA95-48A4-A53B-AFA165ACA0D6}"/>
    <cellStyle name="Entrada 2 6 2 2 55" xfId="17900" xr:uid="{41325605-2944-4753-9C66-57DAD12E9009}"/>
    <cellStyle name="Entrada 2 6 2 2 56" xfId="34938" xr:uid="{88DD34B0-C6E5-4F8B-B60F-E677F8AB7C98}"/>
    <cellStyle name="Entrada 2 6 2 2 6" xfId="2374" xr:uid="{FD82FC74-257E-4572-AD0D-BAB785D17524}"/>
    <cellStyle name="Entrada 2 6 2 2 6 2" xfId="19629" xr:uid="{F712D8BA-C6B1-4B23-AD7E-CBC6E2DB0427}"/>
    <cellStyle name="Entrada 2 6 2 2 6 3" xfId="36651" xr:uid="{2F72EA2A-B756-47FF-84EA-B2D0FE6489DD}"/>
    <cellStyle name="Entrada 2 6 2 2 7" xfId="2683" xr:uid="{11CAF6BF-BE56-4D35-B495-260AEA883B45}"/>
    <cellStyle name="Entrada 2 6 2 2 7 2" xfId="19938" xr:uid="{D026CC5E-9060-4E27-80FD-0A7AD665E140}"/>
    <cellStyle name="Entrada 2 6 2 2 7 3" xfId="36960" xr:uid="{E17B3675-6E17-47FB-96F0-9AA38A2DC93D}"/>
    <cellStyle name="Entrada 2 6 2 2 8" xfId="2990" xr:uid="{AA71B111-5296-4F2B-878A-041CB6D6E682}"/>
    <cellStyle name="Entrada 2 6 2 2 8 2" xfId="20245" xr:uid="{92600296-8C79-413A-B0EE-ED6D95D1D4B8}"/>
    <cellStyle name="Entrada 2 6 2 2 8 3" xfId="37267" xr:uid="{2BEA067D-0F0E-4897-B8BC-5C172163BA7F}"/>
    <cellStyle name="Entrada 2 6 2 2 9" xfId="3299" xr:uid="{8B7106F0-89B1-4B2D-83FA-8E65D5EAC71D}"/>
    <cellStyle name="Entrada 2 6 2 2 9 2" xfId="20554" xr:uid="{9F8BCFBD-A0A7-4D3A-9D75-88260B59337B}"/>
    <cellStyle name="Entrada 2 6 2 2 9 3" xfId="37576" xr:uid="{CB978D6D-80E8-458D-A91E-AB7134C03F50}"/>
    <cellStyle name="Entrada 2 6 2 20" xfId="5293" xr:uid="{EEE23089-8B60-4BD5-A41D-2A83195B194A}"/>
    <cellStyle name="Entrada 2 6 2 20 2" xfId="22548" xr:uid="{8B37E286-6ACB-4850-8760-F429EE5AD151}"/>
    <cellStyle name="Entrada 2 6 2 20 3" xfId="39570" xr:uid="{D007C362-F553-4230-BCEC-261E943A1D4B}"/>
    <cellStyle name="Entrada 2 6 2 21" xfId="5737" xr:uid="{EA44B0AB-16AD-411C-8D8D-89326D76C086}"/>
    <cellStyle name="Entrada 2 6 2 21 2" xfId="22992" xr:uid="{544D983A-F231-4717-8D18-B63B4FE475B6}"/>
    <cellStyle name="Entrada 2 6 2 21 3" xfId="40014" xr:uid="{67F63810-6790-4B42-AA31-9C70AAB30060}"/>
    <cellStyle name="Entrada 2 6 2 22" xfId="5935" xr:uid="{98F24B76-809F-46D2-83FD-A93FDA973FD4}"/>
    <cellStyle name="Entrada 2 6 2 22 2" xfId="23190" xr:uid="{76B6E717-04FF-4B81-A071-2E60A23625E5}"/>
    <cellStyle name="Entrada 2 6 2 22 3" xfId="40212" xr:uid="{2442B02F-7702-4656-B982-5DBCE716BD70}"/>
    <cellStyle name="Entrada 2 6 2 23" xfId="5819" xr:uid="{5BD8B7B5-5C46-4D2D-8411-EF0487ECA0EE}"/>
    <cellStyle name="Entrada 2 6 2 23 2" xfId="23074" xr:uid="{A945BDA4-10C3-453B-8EBC-049E613B10CB}"/>
    <cellStyle name="Entrada 2 6 2 23 3" xfId="40096" xr:uid="{90D8EE31-F056-400D-A8B0-22C814BDD804}"/>
    <cellStyle name="Entrada 2 6 2 24" xfId="5927" xr:uid="{29B84BF1-4D49-4C8F-BAD8-984011BA6E80}"/>
    <cellStyle name="Entrada 2 6 2 24 2" xfId="23182" xr:uid="{2FAC7BC3-77B7-4DA5-87A8-B42D9CBF39EE}"/>
    <cellStyle name="Entrada 2 6 2 24 3" xfId="40204" xr:uid="{9B7A70D5-602E-48B9-A895-738297EFF4FC}"/>
    <cellStyle name="Entrada 2 6 2 25" xfId="6593" xr:uid="{252932CD-4691-451F-A86D-FAD3516D11B6}"/>
    <cellStyle name="Entrada 2 6 2 25 2" xfId="23848" xr:uid="{F21EC67E-F48B-4507-9811-B0C541052DCC}"/>
    <cellStyle name="Entrada 2 6 2 25 3" xfId="40870" xr:uid="{EFE5BA6F-33AE-4072-8D72-300FEAD3A169}"/>
    <cellStyle name="Entrada 2 6 2 26" xfId="7015" xr:uid="{5559C71B-8AAB-426A-BDE0-6B836FB4CC1E}"/>
    <cellStyle name="Entrada 2 6 2 26 2" xfId="24270" xr:uid="{40E8C10B-0B16-461C-8185-1D8EE699EBCA}"/>
    <cellStyle name="Entrada 2 6 2 26 3" xfId="41292" xr:uid="{6FE5DBAD-A1E9-4482-A825-D56BA7313D9D}"/>
    <cellStyle name="Entrada 2 6 2 27" xfId="7324" xr:uid="{77E76B5D-134E-4325-86CF-AF6C1E29FC73}"/>
    <cellStyle name="Entrada 2 6 2 27 2" xfId="24579" xr:uid="{2291E7A4-6ACB-4D36-B89D-A205486AEEE3}"/>
    <cellStyle name="Entrada 2 6 2 27 3" xfId="41601" xr:uid="{E909739B-5358-4A97-AC67-4FD04B112D46}"/>
    <cellStyle name="Entrada 2 6 2 28" xfId="7634" xr:uid="{C16C4A10-9882-41E1-A4B8-5BADEBB12E0C}"/>
    <cellStyle name="Entrada 2 6 2 28 2" xfId="24889" xr:uid="{9DEB9F11-C609-4345-AA48-DE279F7FFFC9}"/>
    <cellStyle name="Entrada 2 6 2 28 3" xfId="41911" xr:uid="{13698E9D-58C3-4F57-B1D1-AE069B18D721}"/>
    <cellStyle name="Entrada 2 6 2 29" xfId="7079" xr:uid="{08BA7C9C-A22D-404E-9F91-96BF212E0EB5}"/>
    <cellStyle name="Entrada 2 6 2 29 2" xfId="24334" xr:uid="{5F121EBE-FE7C-4531-B1DD-18FE11F56D5F}"/>
    <cellStyle name="Entrada 2 6 2 29 3" xfId="41356" xr:uid="{8EDEA50E-995F-4B52-8A9F-601967CFC560}"/>
    <cellStyle name="Entrada 2 6 2 3" xfId="742" xr:uid="{B683FCA5-EAE3-48E0-9B2C-73F752C8CC91}"/>
    <cellStyle name="Entrada 2 6 2 3 10" xfId="3704" xr:uid="{6B3936D2-2BDF-4926-BE5C-2286B688A97E}"/>
    <cellStyle name="Entrada 2 6 2 3 10 2" xfId="20959" xr:uid="{FBD3D238-2106-40ED-BF62-97984DD3E67B}"/>
    <cellStyle name="Entrada 2 6 2 3 10 3" xfId="37981" xr:uid="{3399CECB-FD41-436D-82F9-CBE610DA38EC}"/>
    <cellStyle name="Entrada 2 6 2 3 11" xfId="4011" xr:uid="{A3D1699A-6446-42C9-9C98-A6B9C810305E}"/>
    <cellStyle name="Entrada 2 6 2 3 11 2" xfId="21266" xr:uid="{5674A888-D2EA-4080-88DE-DBDC8DE437DE}"/>
    <cellStyle name="Entrada 2 6 2 3 11 3" xfId="38288" xr:uid="{72931FB5-94D9-467B-A1AD-971C13A0CE08}"/>
    <cellStyle name="Entrada 2 6 2 3 12" xfId="4312" xr:uid="{A0B25CFE-3947-41D3-9B31-202342846630}"/>
    <cellStyle name="Entrada 2 6 2 3 12 2" xfId="21567" xr:uid="{C1D989BA-4A0F-455C-AAFF-936439DC99B2}"/>
    <cellStyle name="Entrada 2 6 2 3 12 3" xfId="38589" xr:uid="{EBF8747A-ADD6-4B5C-AB36-65DBD5B33EC7}"/>
    <cellStyle name="Entrada 2 6 2 3 13" xfId="4610" xr:uid="{11164991-0565-493C-9D85-19079B9181A0}"/>
    <cellStyle name="Entrada 2 6 2 3 13 2" xfId="21865" xr:uid="{3CE70606-056D-4E72-9B8C-C3B39D6C33E3}"/>
    <cellStyle name="Entrada 2 6 2 3 13 3" xfId="38887" xr:uid="{29314039-45B1-4678-95B1-ACDA91A7AA84}"/>
    <cellStyle name="Entrada 2 6 2 3 14" xfId="4909" xr:uid="{82B11316-8896-43B7-AF7E-880AAB821760}"/>
    <cellStyle name="Entrada 2 6 2 3 14 2" xfId="22164" xr:uid="{1CB8EAE7-83F4-433A-99F5-6319C7B2144B}"/>
    <cellStyle name="Entrada 2 6 2 3 14 3" xfId="39186" xr:uid="{F8475C81-1C3C-48F7-99B8-9BF8184050CE}"/>
    <cellStyle name="Entrada 2 6 2 3 15" xfId="5191" xr:uid="{9763D0B1-359E-48C7-8D81-78775ED8227F}"/>
    <cellStyle name="Entrada 2 6 2 3 15 2" xfId="22446" xr:uid="{29E3B05C-C346-440D-A8AD-38EAAE7AC0BD}"/>
    <cellStyle name="Entrada 2 6 2 3 15 3" xfId="39468" xr:uid="{330A5C7F-2A56-43D7-9A82-1F23DA9495BC}"/>
    <cellStyle name="Entrada 2 6 2 3 16" xfId="5578" xr:uid="{F059E1EC-5620-499A-AAFF-9123411346CD}"/>
    <cellStyle name="Entrada 2 6 2 3 16 2" xfId="22833" xr:uid="{6491393E-5B3D-4842-999A-8FA2737278C0}"/>
    <cellStyle name="Entrada 2 6 2 3 16 3" xfId="39855" xr:uid="{E493870A-F8C9-432E-8531-2D3CC24B0218}"/>
    <cellStyle name="Entrada 2 6 2 3 17" xfId="5907" xr:uid="{08316233-790E-4091-8A91-98AADF5DC226}"/>
    <cellStyle name="Entrada 2 6 2 3 17 2" xfId="23162" xr:uid="{AC68A020-B8D1-4A88-9695-C37129A2EDD1}"/>
    <cellStyle name="Entrada 2 6 2 3 17 3" xfId="40184" xr:uid="{8651E0E1-1CB0-4B20-99A8-214565F322FC}"/>
    <cellStyle name="Entrada 2 6 2 3 18" xfId="6209" xr:uid="{AA9D6D37-442D-426A-98B2-93EC0CC0ADF4}"/>
    <cellStyle name="Entrada 2 6 2 3 18 2" xfId="23464" xr:uid="{BB6D6E24-B767-41EF-A22B-D0073F40490C}"/>
    <cellStyle name="Entrada 2 6 2 3 18 3" xfId="40486" xr:uid="{189DE452-0C47-4750-8DB4-D7518E664787}"/>
    <cellStyle name="Entrada 2 6 2 3 19" xfId="6524" xr:uid="{78E7C286-556F-473E-98F0-892A30607414}"/>
    <cellStyle name="Entrada 2 6 2 3 19 2" xfId="23779" xr:uid="{96BC03B1-D040-462E-AD12-0A41DD92A98D}"/>
    <cellStyle name="Entrada 2 6 2 3 19 3" xfId="40801" xr:uid="{687C49AF-3F2C-488C-9913-4AD5C43201AA}"/>
    <cellStyle name="Entrada 2 6 2 3 2" xfId="1191" xr:uid="{E1DD1204-D2FE-4D5B-AE7C-CEF945479D93}"/>
    <cellStyle name="Entrada 2 6 2 3 2 2" xfId="18446" xr:uid="{083B5D24-6CBF-440B-9D96-91CDF7338041}"/>
    <cellStyle name="Entrada 2 6 2 3 2 3" xfId="35468" xr:uid="{5F533843-0C94-42D8-8076-EBA29FD45CD4}"/>
    <cellStyle name="Entrada 2 6 2 3 20" xfId="6839" xr:uid="{10925333-F490-4379-97D3-2F23D1D15287}"/>
    <cellStyle name="Entrada 2 6 2 3 20 2" xfId="24094" xr:uid="{3479DC5B-1BC9-4FFE-91DF-FD3C86B3DB42}"/>
    <cellStyle name="Entrada 2 6 2 3 20 3" xfId="41116" xr:uid="{BAD26D97-70FB-49C2-AB44-4491FDCDDC03}"/>
    <cellStyle name="Entrada 2 6 2 3 21" xfId="7150" xr:uid="{A9330132-CC03-46AF-8629-834919157F2E}"/>
    <cellStyle name="Entrada 2 6 2 3 21 2" xfId="24405" xr:uid="{09F32CE1-FCB1-4708-9E5C-DC508D5E1092}"/>
    <cellStyle name="Entrada 2 6 2 3 21 3" xfId="41427" xr:uid="{675D38DF-12A4-4CA5-BC16-7BD656D64177}"/>
    <cellStyle name="Entrada 2 6 2 3 22" xfId="7460" xr:uid="{E4A1B04E-12B3-4058-BB04-7455D4FF9E04}"/>
    <cellStyle name="Entrada 2 6 2 3 22 2" xfId="24715" xr:uid="{8A130E13-1E98-40E4-B5DA-811A9E0A01AE}"/>
    <cellStyle name="Entrada 2 6 2 3 22 3" xfId="41737" xr:uid="{8E7CD448-FA32-4084-9DA2-2FD33E1C8A62}"/>
    <cellStyle name="Entrada 2 6 2 3 23" xfId="7770" xr:uid="{264D712C-B25B-4905-8D08-1CD7AFC99E3B}"/>
    <cellStyle name="Entrada 2 6 2 3 23 2" xfId="25025" xr:uid="{32518DFE-B73D-4D6D-839B-D98DB6E89356}"/>
    <cellStyle name="Entrada 2 6 2 3 23 3" xfId="42047" xr:uid="{DA491153-E94C-4F82-B863-91ECE4502C02}"/>
    <cellStyle name="Entrada 2 6 2 3 24" xfId="8080" xr:uid="{E86E832D-BFA3-4176-AAFF-0AD038BEE490}"/>
    <cellStyle name="Entrada 2 6 2 3 24 2" xfId="25335" xr:uid="{DB403A2F-D460-49FB-BA8B-930402BD6862}"/>
    <cellStyle name="Entrada 2 6 2 3 24 3" xfId="42357" xr:uid="{50D8339E-C1B3-44FA-B804-5E36F7FF217D}"/>
    <cellStyle name="Entrada 2 6 2 3 25" xfId="8393" xr:uid="{2C85CA84-5D37-4F3E-8A58-B9C453681473}"/>
    <cellStyle name="Entrada 2 6 2 3 25 2" xfId="25648" xr:uid="{BFC6D887-6484-465B-A9AF-9F3E97A6CAC7}"/>
    <cellStyle name="Entrada 2 6 2 3 25 3" xfId="42670" xr:uid="{96D6A6F1-D42F-49BE-BC4E-2E08B9A748C1}"/>
    <cellStyle name="Entrada 2 6 2 3 26" xfId="8701" xr:uid="{9507C16C-B689-47C8-A5F6-9F3EABE7E3C5}"/>
    <cellStyle name="Entrada 2 6 2 3 26 2" xfId="25956" xr:uid="{08A45253-C042-47F8-B9A1-CFAABDD657AE}"/>
    <cellStyle name="Entrada 2 6 2 3 26 3" xfId="42978" xr:uid="{5CC28E22-DC01-4018-9208-9695C2530D0A}"/>
    <cellStyle name="Entrada 2 6 2 3 27" xfId="9011" xr:uid="{E5D87EA4-708E-4131-8F73-28228C418455}"/>
    <cellStyle name="Entrada 2 6 2 3 27 2" xfId="26266" xr:uid="{F6CFA9CF-5A7A-475C-964D-A4147B8AEA57}"/>
    <cellStyle name="Entrada 2 6 2 3 27 3" xfId="43288" xr:uid="{B5F51B33-DC3C-425C-81A1-4FE88F9EEC53}"/>
    <cellStyle name="Entrada 2 6 2 3 28" xfId="8326" xr:uid="{CBC7512B-C3C2-47D5-9F7D-D58431A30653}"/>
    <cellStyle name="Entrada 2 6 2 3 28 2" xfId="25581" xr:uid="{B84B8E96-C089-4623-8FDE-9F5F5A163569}"/>
    <cellStyle name="Entrada 2 6 2 3 28 3" xfId="42603" xr:uid="{2A4F4CAA-7ED3-421B-9202-EBFC2652F1C2}"/>
    <cellStyle name="Entrada 2 6 2 3 29" xfId="9633" xr:uid="{9C16329E-CE22-427D-8DD4-4E9F6490D747}"/>
    <cellStyle name="Entrada 2 6 2 3 29 2" xfId="26888" xr:uid="{841398D3-5BE5-46A5-BD29-0FB1205FFDF0}"/>
    <cellStyle name="Entrada 2 6 2 3 29 3" xfId="43910" xr:uid="{6984BFB3-6F80-4B43-9650-B59C4E0AF554}"/>
    <cellStyle name="Entrada 2 6 2 3 3" xfId="1482" xr:uid="{9D3E12C0-2877-4E45-B852-061584F8551D}"/>
    <cellStyle name="Entrada 2 6 2 3 3 2" xfId="18737" xr:uid="{33CF704B-EF60-4D86-B4B0-2CC90144113D}"/>
    <cellStyle name="Entrada 2 6 2 3 3 3" xfId="35759" xr:uid="{E3C3AE5A-00E6-4615-8F5C-F348AC8EDC84}"/>
    <cellStyle name="Entrada 2 6 2 3 30" xfId="9928" xr:uid="{C60C6BC3-34FF-41E1-8169-2C8A28235EDF}"/>
    <cellStyle name="Entrada 2 6 2 3 30 2" xfId="27183" xr:uid="{293A29CD-06C5-41B0-98D8-E46682BEA7C7}"/>
    <cellStyle name="Entrada 2 6 2 3 30 3" xfId="44205" xr:uid="{9B9B06FA-6D30-43FC-A9BD-D2A87FFF36E8}"/>
    <cellStyle name="Entrada 2 6 2 3 31" xfId="10228" xr:uid="{36C78107-A768-4D67-AC5E-856B669E9F9A}"/>
    <cellStyle name="Entrada 2 6 2 3 31 2" xfId="27483" xr:uid="{01EBBDCB-8FBC-4679-9711-B9003369472D}"/>
    <cellStyle name="Entrada 2 6 2 3 31 3" xfId="44505" xr:uid="{DECE8A04-ECEC-4285-AF9D-F68427F1B06A}"/>
    <cellStyle name="Entrada 2 6 2 3 32" xfId="10516" xr:uid="{9C95F522-3FE2-4C99-823E-9806C522E242}"/>
    <cellStyle name="Entrada 2 6 2 3 32 2" xfId="27771" xr:uid="{425DFE67-0E1A-4A17-96D2-23CA0D18E786}"/>
    <cellStyle name="Entrada 2 6 2 3 32 3" xfId="44793" xr:uid="{A6A56DF5-967D-4EC2-A168-2C4F1EE180ED}"/>
    <cellStyle name="Entrada 2 6 2 3 33" xfId="10806" xr:uid="{95BB2C24-7A7A-43FC-B24E-22A4AC1B65A6}"/>
    <cellStyle name="Entrada 2 6 2 3 33 2" xfId="28061" xr:uid="{88A7AB2E-CC7E-4DA8-99A1-775BCBB3AD8C}"/>
    <cellStyle name="Entrada 2 6 2 3 33 3" xfId="45083" xr:uid="{CBDF960D-072E-4E2C-AF29-140C827259A2}"/>
    <cellStyle name="Entrada 2 6 2 3 34" xfId="11080" xr:uid="{8ADBF101-F006-4D0A-A562-C26B6ACEE433}"/>
    <cellStyle name="Entrada 2 6 2 3 34 2" xfId="28335" xr:uid="{EB740C7C-C48F-4259-B1D0-A10F91A7B4E0}"/>
    <cellStyle name="Entrada 2 6 2 3 34 3" xfId="45357" xr:uid="{EB9AA2B6-7C51-486B-9838-FEA09FA7556C}"/>
    <cellStyle name="Entrada 2 6 2 3 35" xfId="11337" xr:uid="{B428296E-DC1E-4940-989D-EFD97FF72E98}"/>
    <cellStyle name="Entrada 2 6 2 3 35 2" xfId="28592" xr:uid="{2142117D-0C6E-413F-8EDC-0454607CC6E9}"/>
    <cellStyle name="Entrada 2 6 2 3 35 3" xfId="45614" xr:uid="{EAFB5964-1AC9-4860-ABF4-CAAD76CF637F}"/>
    <cellStyle name="Entrada 2 6 2 3 36" xfId="11574" xr:uid="{B2ECC82E-22FA-4536-8583-46FB4C9716C7}"/>
    <cellStyle name="Entrada 2 6 2 3 36 2" xfId="28829" xr:uid="{24AD62F7-D6A7-4F28-82AC-E1B7BA50D25F}"/>
    <cellStyle name="Entrada 2 6 2 3 36 3" xfId="45851" xr:uid="{04B4B713-C629-4091-896F-9F28BB1B60C3}"/>
    <cellStyle name="Entrada 2 6 2 3 37" xfId="12137" xr:uid="{3993D8CF-5488-40A8-AF44-F03B34A85CD9}"/>
    <cellStyle name="Entrada 2 6 2 3 37 2" xfId="29392" xr:uid="{981823B8-A1A7-4262-BFCB-FD9D0EDC657C}"/>
    <cellStyle name="Entrada 2 6 2 3 37 3" xfId="46262" xr:uid="{6E18834E-5BAF-4DDE-A5DB-F28524B09DF9}"/>
    <cellStyle name="Entrada 2 6 2 3 38" xfId="12604" xr:uid="{5D3FBC99-FE82-4799-933A-7F82E26D825D}"/>
    <cellStyle name="Entrada 2 6 2 3 38 2" xfId="29859" xr:uid="{706DF699-D99A-4F79-A450-786808237E84}"/>
    <cellStyle name="Entrada 2 6 2 3 38 3" xfId="46729" xr:uid="{512B8348-CC91-49F3-90DE-23587BC9594E}"/>
    <cellStyle name="Entrada 2 6 2 3 39" xfId="12914" xr:uid="{7A356DF9-83A3-4741-9A4D-3186F028AE78}"/>
    <cellStyle name="Entrada 2 6 2 3 39 2" xfId="30169" xr:uid="{F49C7687-7DFB-4B93-84E9-FD98E2959A80}"/>
    <cellStyle name="Entrada 2 6 2 3 39 3" xfId="47039" xr:uid="{921888BC-027B-4F1D-8F40-9D740A447F6A}"/>
    <cellStyle name="Entrada 2 6 2 3 4" xfId="1848" xr:uid="{B1B175BD-2A60-4049-AEFD-5D26C25C2ACD}"/>
    <cellStyle name="Entrada 2 6 2 3 4 2" xfId="19103" xr:uid="{36A4AB37-7C60-46DA-A11F-2B999CF86106}"/>
    <cellStyle name="Entrada 2 6 2 3 4 3" xfId="36125" xr:uid="{B1CC5237-9AD2-4064-B5C7-C7B252C2B0F0}"/>
    <cellStyle name="Entrada 2 6 2 3 40" xfId="13252" xr:uid="{3E8C6CAD-BCC4-4730-AD32-13EAABEA1A9E}"/>
    <cellStyle name="Entrada 2 6 2 3 40 2" xfId="30507" xr:uid="{58CD0908-D364-443C-885B-5F083BD84CFE}"/>
    <cellStyle name="Entrada 2 6 2 3 40 3" xfId="47377" xr:uid="{5A4AC80D-DCAC-40F8-94EA-10537291BD11}"/>
    <cellStyle name="Entrada 2 6 2 3 41" xfId="13304" xr:uid="{D5819B53-078C-4864-ABBA-A9677F9098A2}"/>
    <cellStyle name="Entrada 2 6 2 3 41 2" xfId="30559" xr:uid="{5F1292B6-3EEE-431A-9E11-A483A7281FA3}"/>
    <cellStyle name="Entrada 2 6 2 3 41 3" xfId="47429" xr:uid="{074F6CA3-FF50-482A-867E-E272D71D8265}"/>
    <cellStyle name="Entrada 2 6 2 3 42" xfId="13854" xr:uid="{D56E6286-9C77-4660-B443-2429249CC6C5}"/>
    <cellStyle name="Entrada 2 6 2 3 42 2" xfId="31109" xr:uid="{DB640DF7-CB6E-4E7A-915F-5E6E4107D8A3}"/>
    <cellStyle name="Entrada 2 6 2 3 42 3" xfId="47979" xr:uid="{09B0D438-7149-4E92-B668-04B51BF51013}"/>
    <cellStyle name="Entrada 2 6 2 3 43" xfId="14164" xr:uid="{8DC0187C-E49C-4528-BED1-0368B968E0DA}"/>
    <cellStyle name="Entrada 2 6 2 3 43 2" xfId="31419" xr:uid="{DCBE5F9A-3948-40D1-94C4-A0AAC0F4B167}"/>
    <cellStyle name="Entrada 2 6 2 3 43 3" xfId="48289" xr:uid="{708D6A87-4975-4F9E-AA08-8F663FC4DB01}"/>
    <cellStyle name="Entrada 2 6 2 3 44" xfId="14239" xr:uid="{8F3EED7C-E21F-424C-AAFD-CBFB04427E60}"/>
    <cellStyle name="Entrada 2 6 2 3 44 2" xfId="31494" xr:uid="{C82C9901-9738-437D-9344-78C797BB8AB3}"/>
    <cellStyle name="Entrada 2 6 2 3 44 3" xfId="48364" xr:uid="{0CE8CD37-6061-4117-AAF2-30B6925ADFF3}"/>
    <cellStyle name="Entrada 2 6 2 3 45" xfId="14792" xr:uid="{795C2E2A-1BD1-417C-B10A-EB58CDDE0BED}"/>
    <cellStyle name="Entrada 2 6 2 3 45 2" xfId="32047" xr:uid="{3EEF349D-B538-437E-8C73-B7BE48AB30A3}"/>
    <cellStyle name="Entrada 2 6 2 3 45 3" xfId="48917" xr:uid="{8CD71E13-EE63-4643-91D2-C93A0E7F885B}"/>
    <cellStyle name="Entrada 2 6 2 3 46" xfId="15054" xr:uid="{583E505B-0891-4A98-B846-7022ECED444E}"/>
    <cellStyle name="Entrada 2 6 2 3 46 2" xfId="32309" xr:uid="{7EDC62F7-101A-4D31-8866-10A9F83A50CC}"/>
    <cellStyle name="Entrada 2 6 2 3 46 3" xfId="49179" xr:uid="{EA8FD749-173C-4012-BB44-480C4D48474E}"/>
    <cellStyle name="Entrada 2 6 2 3 47" xfId="15363" xr:uid="{49C27584-E055-40C6-A442-92252C27847B}"/>
    <cellStyle name="Entrada 2 6 2 3 47 2" xfId="32618" xr:uid="{11C2D063-4119-4E29-9017-8B1859B0D4E7}"/>
    <cellStyle name="Entrada 2 6 2 3 47 3" xfId="49488" xr:uid="{3905FD33-F557-47DC-AA52-1489A1AC11AB}"/>
    <cellStyle name="Entrada 2 6 2 3 48" xfId="15668" xr:uid="{85297120-7BD9-46C9-9136-29330CBAB2AF}"/>
    <cellStyle name="Entrada 2 6 2 3 48 2" xfId="32923" xr:uid="{167C9A4C-308E-4D0E-805D-5303248D4D2B}"/>
    <cellStyle name="Entrada 2 6 2 3 48 3" xfId="49793" xr:uid="{999C09BB-2D4C-40C6-9F3D-129B9A09C3A0}"/>
    <cellStyle name="Entrada 2 6 2 3 49" xfId="15964" xr:uid="{4957BE03-AB85-4BA4-A141-30913C9ACC5B}"/>
    <cellStyle name="Entrada 2 6 2 3 49 2" xfId="33219" xr:uid="{CD4D4754-1144-405E-A690-66A631ACD59B}"/>
    <cellStyle name="Entrada 2 6 2 3 49 3" xfId="50089" xr:uid="{E1508F55-9ADC-4B2A-BF2C-6811693F6B38}"/>
    <cellStyle name="Entrada 2 6 2 3 5" xfId="2161" xr:uid="{C41C481C-3CCC-4D91-83BB-4A44128D7795}"/>
    <cellStyle name="Entrada 2 6 2 3 5 2" xfId="19416" xr:uid="{70BF2FE2-4C57-4892-B018-E3E14C6CF441}"/>
    <cellStyle name="Entrada 2 6 2 3 5 3" xfId="36438" xr:uid="{7441D6C2-D297-4303-8F08-759DFEB55C23}"/>
    <cellStyle name="Entrada 2 6 2 3 50" xfId="16256" xr:uid="{9E3BD489-AA07-4A92-A743-74D96675F2D1}"/>
    <cellStyle name="Entrada 2 6 2 3 50 2" xfId="33511" xr:uid="{87FCA10F-7A86-4EF5-8A91-93A023D67747}"/>
    <cellStyle name="Entrada 2 6 2 3 50 3" xfId="50381" xr:uid="{8F37B20C-020F-45B4-9AA5-0BFEC7A3B88F}"/>
    <cellStyle name="Entrada 2 6 2 3 51" xfId="16534" xr:uid="{A5ED4466-4910-4FF7-9139-A53F6552D5E2}"/>
    <cellStyle name="Entrada 2 6 2 3 51 2" xfId="33789" xr:uid="{2C45C28F-6EF5-4A1C-8BA7-E2BC95096E0D}"/>
    <cellStyle name="Entrada 2 6 2 3 51 3" xfId="50659" xr:uid="{526125E1-FA7A-480F-B61C-A285951509A9}"/>
    <cellStyle name="Entrada 2 6 2 3 52" xfId="16802" xr:uid="{2322F264-7478-4E73-92C7-BB12426A76C9}"/>
    <cellStyle name="Entrada 2 6 2 3 52 2" xfId="34057" xr:uid="{765F2FC3-8B5F-4121-95B2-84895666E803}"/>
    <cellStyle name="Entrada 2 6 2 3 52 3" xfId="50927" xr:uid="{5925F180-7B85-483F-8FD6-1D6799FD8131}"/>
    <cellStyle name="Entrada 2 6 2 3 53" xfId="17054" xr:uid="{28F1928A-F4D5-4BED-81D3-FC16629B07AC}"/>
    <cellStyle name="Entrada 2 6 2 3 53 2" xfId="34309" xr:uid="{F11F95AF-A221-464D-92B4-43E187145646}"/>
    <cellStyle name="Entrada 2 6 2 3 53 3" xfId="51179" xr:uid="{B7E78399-F33F-4B71-AAB5-9CCC3BB80A44}"/>
    <cellStyle name="Entrada 2 6 2 3 54" xfId="17291" xr:uid="{6FD46FC6-9EEF-4DF1-AC7F-1A870D355046}"/>
    <cellStyle name="Entrada 2 6 2 3 54 2" xfId="34546" xr:uid="{AF360A46-603F-4483-97C0-E81B87002A67}"/>
    <cellStyle name="Entrada 2 6 2 3 54 3" xfId="51416" xr:uid="{D58DF0DC-26B0-468D-85EF-9C939868A85C}"/>
    <cellStyle name="Entrada 2 6 2 3 55" xfId="17997" xr:uid="{445AE301-2919-4FFA-835C-6C7278489084}"/>
    <cellStyle name="Entrada 2 6 2 3 56" xfId="35019" xr:uid="{0FEE6E21-2CC9-4302-9F43-F2DFCD7C2DF3}"/>
    <cellStyle name="Entrada 2 6 2 3 6" xfId="2471" xr:uid="{4095414A-4426-4A60-91AA-D8B105B6C41A}"/>
    <cellStyle name="Entrada 2 6 2 3 6 2" xfId="19726" xr:uid="{D0DDD272-9E2A-4AE7-AF9F-EBED461FC91C}"/>
    <cellStyle name="Entrada 2 6 2 3 6 3" xfId="36748" xr:uid="{DA94E453-5E22-4C6D-92BA-424507F3E6EA}"/>
    <cellStyle name="Entrada 2 6 2 3 7" xfId="2780" xr:uid="{3B862D72-CEC3-45D1-83FC-E433ACC36846}"/>
    <cellStyle name="Entrada 2 6 2 3 7 2" xfId="20035" xr:uid="{17E400D9-3B4D-46B3-9512-E59768AD6C45}"/>
    <cellStyle name="Entrada 2 6 2 3 7 3" xfId="37057" xr:uid="{1B6FE68F-AE41-4DAE-87B0-A3D34379851F}"/>
    <cellStyle name="Entrada 2 6 2 3 8" xfId="3086" xr:uid="{FEB6F81A-8400-496D-879E-6AF54FF2F2F0}"/>
    <cellStyle name="Entrada 2 6 2 3 8 2" xfId="20341" xr:uid="{894B90A0-B386-4FDB-982E-FE5BAF9ECA29}"/>
    <cellStyle name="Entrada 2 6 2 3 8 3" xfId="37363" xr:uid="{E6F72ED4-12A1-4750-ADEE-37BF0686319F}"/>
    <cellStyle name="Entrada 2 6 2 3 9" xfId="3396" xr:uid="{3CD54D25-20E8-4613-93FF-A9B9C97E6911}"/>
    <cellStyle name="Entrada 2 6 2 3 9 2" xfId="20651" xr:uid="{1E0941A5-788B-4D54-B2A8-85EC76364389}"/>
    <cellStyle name="Entrada 2 6 2 3 9 3" xfId="37673" xr:uid="{37C4BC8D-398C-451A-A91B-E1A4F6751519}"/>
    <cellStyle name="Entrada 2 6 2 30" xfId="8257" xr:uid="{2F955EA9-4887-48CF-99F9-4927BF4D6D88}"/>
    <cellStyle name="Entrada 2 6 2 30 2" xfId="25512" xr:uid="{85B38A2A-596B-4201-9E95-59D454F2F921}"/>
    <cellStyle name="Entrada 2 6 2 30 3" xfId="42534" xr:uid="{5A892143-C569-4F40-8D33-9ADC19718211}"/>
    <cellStyle name="Entrada 2 6 2 31" xfId="8567" xr:uid="{2FDE8CC8-9B13-4D40-80EC-A526F50B4A5C}"/>
    <cellStyle name="Entrada 2 6 2 31 2" xfId="25822" xr:uid="{D31ABD6B-EB07-4646-9F6B-6086ED2C140D}"/>
    <cellStyle name="Entrada 2 6 2 31 3" xfId="42844" xr:uid="{CA0F15C8-DE45-4892-AEFA-B1A5715E65A0}"/>
    <cellStyle name="Entrada 2 6 2 32" xfId="8502" xr:uid="{FCCF42E5-AD46-41C2-8340-6820D38B6EB8}"/>
    <cellStyle name="Entrada 2 6 2 32 2" xfId="25757" xr:uid="{37FA6D67-FFB5-4BEF-B418-C87BAF0934D5}"/>
    <cellStyle name="Entrada 2 6 2 32 3" xfId="42779" xr:uid="{FB01FBC8-251C-4FDA-AB20-468542DAF4FD}"/>
    <cellStyle name="Entrada 2 6 2 33" xfId="9376" xr:uid="{81213481-F947-4F15-8BDC-F14BD13652A1}"/>
    <cellStyle name="Entrada 2 6 2 33 2" xfId="26631" xr:uid="{DE559090-CD54-486E-939B-C16DD8F83B1E}"/>
    <cellStyle name="Entrada 2 6 2 33 3" xfId="43653" xr:uid="{8FDFC784-1106-4928-96C2-5301F8082A6B}"/>
    <cellStyle name="Entrada 2 6 2 34" xfId="9499" xr:uid="{000C5659-9098-4545-A03B-2C8F7C37A422}"/>
    <cellStyle name="Entrada 2 6 2 34 2" xfId="26754" xr:uid="{B9A4C084-3E10-4B88-9C4A-61A906AFE730}"/>
    <cellStyle name="Entrada 2 6 2 34 3" xfId="43776" xr:uid="{FF50B1D3-DC0D-4020-AEDC-5EB908BAA5F0}"/>
    <cellStyle name="Entrada 2 6 2 35" xfId="9797" xr:uid="{A9513CE6-4464-4295-B107-CCF66D08C746}"/>
    <cellStyle name="Entrada 2 6 2 35 2" xfId="27052" xr:uid="{BC6BF5B1-83B1-4E0C-A2BD-7FB5149E60F8}"/>
    <cellStyle name="Entrada 2 6 2 35 3" xfId="44074" xr:uid="{D5306866-041F-4491-BF5B-7920D5FE9ED1}"/>
    <cellStyle name="Entrada 2 6 2 36" xfId="10095" xr:uid="{CF0D7869-EB70-4E72-A672-502B21ECDA19}"/>
    <cellStyle name="Entrada 2 6 2 36 2" xfId="27350" xr:uid="{98C86D0B-A7C9-4AE7-BE08-A939AA4E270E}"/>
    <cellStyle name="Entrada 2 6 2 36 3" xfId="44372" xr:uid="{7373C1D1-3E0E-44D2-94BD-F4196BE63A52}"/>
    <cellStyle name="Entrada 2 6 2 37" xfId="9562" xr:uid="{5EDBB248-CC07-4FF0-9D5B-1AD681516CFD}"/>
    <cellStyle name="Entrada 2 6 2 37 2" xfId="26817" xr:uid="{CFA65B87-E939-48EF-AC94-01E4C330AD4E}"/>
    <cellStyle name="Entrada 2 6 2 37 3" xfId="43839" xr:uid="{A1BD04F2-ED1B-4DFF-8AF3-6D42663D9A77}"/>
    <cellStyle name="Entrada 2 6 2 38" xfId="10582" xr:uid="{F839AD44-C006-4DED-82FD-42C92D03681C}"/>
    <cellStyle name="Entrada 2 6 2 38 2" xfId="27837" xr:uid="{70694E28-2EB4-4A0C-9134-E81985E29F5A}"/>
    <cellStyle name="Entrada 2 6 2 38 3" xfId="44859" xr:uid="{4C6AB43C-E91A-421B-9BB1-20C151127113}"/>
    <cellStyle name="Entrada 2 6 2 39" xfId="10722" xr:uid="{CC8DC7A1-3AB3-4FF4-87E2-196662DF25D0}"/>
    <cellStyle name="Entrada 2 6 2 39 2" xfId="27977" xr:uid="{74127666-6195-4F7C-952F-E0E7D935829E}"/>
    <cellStyle name="Entrada 2 6 2 39 3" xfId="44999" xr:uid="{6FD44094-7F30-4379-973F-FEBCB2C06DDD}"/>
    <cellStyle name="Entrada 2 6 2 4" xfId="784" xr:uid="{5D7827F0-D9A0-4379-B225-A550B9A710A6}"/>
    <cellStyle name="Entrada 2 6 2 4 10" xfId="3746" xr:uid="{1DF6D2F8-45B3-41A9-8174-F4C3C07ADA35}"/>
    <cellStyle name="Entrada 2 6 2 4 10 2" xfId="21001" xr:uid="{936D719A-DAB5-49A6-9EBF-34543DD0EB31}"/>
    <cellStyle name="Entrada 2 6 2 4 10 3" xfId="38023" xr:uid="{3E50B34A-ED41-4314-A9EF-65FDD2736D5B}"/>
    <cellStyle name="Entrada 2 6 2 4 11" xfId="4053" xr:uid="{EB18EF16-621A-4A2C-B343-8BBC4F185CA8}"/>
    <cellStyle name="Entrada 2 6 2 4 11 2" xfId="21308" xr:uid="{E21CF668-F6E5-48B8-A4C4-9865AC94DEF9}"/>
    <cellStyle name="Entrada 2 6 2 4 11 3" xfId="38330" xr:uid="{4C412841-53F2-4B61-A9D7-B4FC20914950}"/>
    <cellStyle name="Entrada 2 6 2 4 12" xfId="4354" xr:uid="{E7D69449-F186-4C80-83D6-13B9106D1076}"/>
    <cellStyle name="Entrada 2 6 2 4 12 2" xfId="21609" xr:uid="{BBFEED24-F80D-429F-90CA-E7354F8CC547}"/>
    <cellStyle name="Entrada 2 6 2 4 12 3" xfId="38631" xr:uid="{2493A081-191F-495A-BBEE-28B459E84CEB}"/>
    <cellStyle name="Entrada 2 6 2 4 13" xfId="4652" xr:uid="{FCCE5CA5-4748-4389-9E28-998B189D6306}"/>
    <cellStyle name="Entrada 2 6 2 4 13 2" xfId="21907" xr:uid="{3946867E-1CA0-40C2-BD08-20F10CC52931}"/>
    <cellStyle name="Entrada 2 6 2 4 13 3" xfId="38929" xr:uid="{2EF83463-142C-44B2-8491-8803975846A3}"/>
    <cellStyle name="Entrada 2 6 2 4 14" xfId="4951" xr:uid="{B4826461-33E9-4C06-A5A8-16AF68AB128C}"/>
    <cellStyle name="Entrada 2 6 2 4 14 2" xfId="22206" xr:uid="{DB52C9CE-84E4-4873-9093-0D2589217FEB}"/>
    <cellStyle name="Entrada 2 6 2 4 14 3" xfId="39228" xr:uid="{9132E085-54D5-4A81-804A-51C749718A33}"/>
    <cellStyle name="Entrada 2 6 2 4 15" xfId="5233" xr:uid="{97476021-BF14-4757-BA06-C0E4D25CFDF5}"/>
    <cellStyle name="Entrada 2 6 2 4 15 2" xfId="22488" xr:uid="{3070D9C9-8AC2-4059-9DF9-97DF3EC4F43B}"/>
    <cellStyle name="Entrada 2 6 2 4 15 3" xfId="39510" xr:uid="{1A2652E0-1C83-40FE-B2F1-48D9FC90178C}"/>
    <cellStyle name="Entrada 2 6 2 4 16" xfId="5620" xr:uid="{3107B70C-1F7A-45C2-89C6-C3223A82AA4F}"/>
    <cellStyle name="Entrada 2 6 2 4 16 2" xfId="22875" xr:uid="{502F419A-88BB-4AC6-B2C0-B95D60BB0A5E}"/>
    <cellStyle name="Entrada 2 6 2 4 16 3" xfId="39897" xr:uid="{571BA5DA-1B56-435B-A1A7-9F8040280E96}"/>
    <cellStyle name="Entrada 2 6 2 4 17" xfId="5451" xr:uid="{4BD48114-4E26-467E-9C7C-38E1BEB83291}"/>
    <cellStyle name="Entrada 2 6 2 4 17 2" xfId="22706" xr:uid="{4D088137-6372-4829-96A5-00533DC01C52}"/>
    <cellStyle name="Entrada 2 6 2 4 17 3" xfId="39728" xr:uid="{C4B6BDF6-D8D3-4A2D-8063-4AEE3FC08E35}"/>
    <cellStyle name="Entrada 2 6 2 4 18" xfId="6251" xr:uid="{ED1A7163-F51A-4B90-8CC2-A6FCFE2B0FC6}"/>
    <cellStyle name="Entrada 2 6 2 4 18 2" xfId="23506" xr:uid="{5C0DDDBF-8F5F-4E95-B4F7-D5FBB5678D65}"/>
    <cellStyle name="Entrada 2 6 2 4 18 3" xfId="40528" xr:uid="{CA585B7A-C826-402E-BE90-9D77CAB7D384}"/>
    <cellStyle name="Entrada 2 6 2 4 19" xfId="6566" xr:uid="{DA17F205-7409-4113-ACC6-9244C4D1FCC9}"/>
    <cellStyle name="Entrada 2 6 2 4 19 2" xfId="23821" xr:uid="{43D69DD7-A70C-4667-9135-EF2900E4F7E0}"/>
    <cellStyle name="Entrada 2 6 2 4 19 3" xfId="40843" xr:uid="{44F02A8E-77F8-467E-ACA0-0450D9C97732}"/>
    <cellStyle name="Entrada 2 6 2 4 2" xfId="1233" xr:uid="{E82B03A3-4479-4339-AA29-A510E338DEDA}"/>
    <cellStyle name="Entrada 2 6 2 4 2 2" xfId="18488" xr:uid="{4C256DC8-9BC0-4613-913A-0A19E75E978B}"/>
    <cellStyle name="Entrada 2 6 2 4 2 3" xfId="35510" xr:uid="{AF6E7F39-5526-4C58-AD4F-587754CBFDE1}"/>
    <cellStyle name="Entrada 2 6 2 4 20" xfId="6881" xr:uid="{4D91ED2E-8155-48C7-A28A-AFE8A4A81867}"/>
    <cellStyle name="Entrada 2 6 2 4 20 2" xfId="24136" xr:uid="{4121DA79-1BE5-4C86-912C-B8CCCE15850C}"/>
    <cellStyle name="Entrada 2 6 2 4 20 3" xfId="41158" xr:uid="{70C1D30C-8857-4A8A-A4A1-2EF5D17C7526}"/>
    <cellStyle name="Entrada 2 6 2 4 21" xfId="7192" xr:uid="{2A4133AE-8BD5-4F02-BAC3-294F276B45CA}"/>
    <cellStyle name="Entrada 2 6 2 4 21 2" xfId="24447" xr:uid="{071AB076-674D-4060-AA99-9AEA0EB4FBA0}"/>
    <cellStyle name="Entrada 2 6 2 4 21 3" xfId="41469" xr:uid="{3FC67FE0-673A-4873-9DAA-3D386EFB9E65}"/>
    <cellStyle name="Entrada 2 6 2 4 22" xfId="7502" xr:uid="{F63CECBE-38C7-40C5-A896-781ECE8026F2}"/>
    <cellStyle name="Entrada 2 6 2 4 22 2" xfId="24757" xr:uid="{24C0464B-412A-4895-83EF-7AECA5EFCA0C}"/>
    <cellStyle name="Entrada 2 6 2 4 22 3" xfId="41779" xr:uid="{60FA74F3-6FA6-4F34-89C2-BF2BEEF6EC90}"/>
    <cellStyle name="Entrada 2 6 2 4 23" xfId="7812" xr:uid="{16CCE520-4711-44D5-A89B-B48FDDCE84EC}"/>
    <cellStyle name="Entrada 2 6 2 4 23 2" xfId="25067" xr:uid="{5F41A11D-2CDD-4923-8061-910F05595628}"/>
    <cellStyle name="Entrada 2 6 2 4 23 3" xfId="42089" xr:uid="{DAC27001-77A7-4A22-B7D0-9709049AA50E}"/>
    <cellStyle name="Entrada 2 6 2 4 24" xfId="8122" xr:uid="{8D2B63DE-9531-48E6-BA8A-5AADACA6262D}"/>
    <cellStyle name="Entrada 2 6 2 4 24 2" xfId="25377" xr:uid="{94AF030F-2779-48AC-830B-B45D4763910F}"/>
    <cellStyle name="Entrada 2 6 2 4 24 3" xfId="42399" xr:uid="{7F5265F6-8B73-4EE7-934C-B39B4F4C38B7}"/>
    <cellStyle name="Entrada 2 6 2 4 25" xfId="8435" xr:uid="{0ACF8F23-F5E7-4A5B-AEF6-FDD9269EDD74}"/>
    <cellStyle name="Entrada 2 6 2 4 25 2" xfId="25690" xr:uid="{8AA27652-04EA-4B3C-9CD4-96987A767CCB}"/>
    <cellStyle name="Entrada 2 6 2 4 25 3" xfId="42712" xr:uid="{3F168C45-EBC0-450A-A6CB-9BF70760B4BD}"/>
    <cellStyle name="Entrada 2 6 2 4 26" xfId="8743" xr:uid="{4ED41D7C-DC0E-4A79-A8AD-2456F2B5C6DB}"/>
    <cellStyle name="Entrada 2 6 2 4 26 2" xfId="25998" xr:uid="{286903E2-176A-4CA6-9971-BC17259343C6}"/>
    <cellStyle name="Entrada 2 6 2 4 26 3" xfId="43020" xr:uid="{3012B2B6-C1D5-4124-82BF-B93FB9241C01}"/>
    <cellStyle name="Entrada 2 6 2 4 27" xfId="9053" xr:uid="{FCC25F7E-9FB6-4B2D-BE6D-B9402CD86043}"/>
    <cellStyle name="Entrada 2 6 2 4 27 2" xfId="26308" xr:uid="{94782D9A-168F-4D1C-9F4C-39C15AE61BB9}"/>
    <cellStyle name="Entrada 2 6 2 4 27 3" xfId="43330" xr:uid="{6EAA8F5D-D501-48BD-BB80-0156092C13E5}"/>
    <cellStyle name="Entrada 2 6 2 4 28" xfId="9265" xr:uid="{D274A172-4CFE-4FA1-A15A-EA9D692F3180}"/>
    <cellStyle name="Entrada 2 6 2 4 28 2" xfId="26520" xr:uid="{ECFDA1C8-012D-4B6F-BB05-57B57CA7904C}"/>
    <cellStyle name="Entrada 2 6 2 4 28 3" xfId="43542" xr:uid="{C6DFAB5A-B3BD-4B76-B721-04CC77C0BD92}"/>
    <cellStyle name="Entrada 2 6 2 4 29" xfId="9675" xr:uid="{DE43D9D2-65A0-4D3B-BC88-DF96C4CF6D17}"/>
    <cellStyle name="Entrada 2 6 2 4 29 2" xfId="26930" xr:uid="{50395A8C-B7B9-48CF-924C-C964BF817DE9}"/>
    <cellStyle name="Entrada 2 6 2 4 29 3" xfId="43952" xr:uid="{EB82AAD4-8277-4872-97B0-CA979D859C75}"/>
    <cellStyle name="Entrada 2 6 2 4 3" xfId="1524" xr:uid="{34EC1C9B-FD55-428B-9292-96A8C8D1CBAE}"/>
    <cellStyle name="Entrada 2 6 2 4 3 2" xfId="18779" xr:uid="{073C91EB-1795-48AF-9BB1-3CB8CE1DCB84}"/>
    <cellStyle name="Entrada 2 6 2 4 3 3" xfId="35801" xr:uid="{56FEAF52-4A9F-4A79-B186-9B867D486869}"/>
    <cellStyle name="Entrada 2 6 2 4 30" xfId="9970" xr:uid="{8405E87C-613C-491C-8804-4138E015F96A}"/>
    <cellStyle name="Entrada 2 6 2 4 30 2" xfId="27225" xr:uid="{D56F8DA7-415B-4B3C-918F-90C7D08EF9D7}"/>
    <cellStyle name="Entrada 2 6 2 4 30 3" xfId="44247" xr:uid="{23AE0AD8-CC8F-4678-A7C9-0999F6A2E4B8}"/>
    <cellStyle name="Entrada 2 6 2 4 31" xfId="10270" xr:uid="{18288527-AC82-477E-BD58-BB35D76B2BE0}"/>
    <cellStyle name="Entrada 2 6 2 4 31 2" xfId="27525" xr:uid="{0BEE6E11-3BAF-47CA-8223-92F0E47A617B}"/>
    <cellStyle name="Entrada 2 6 2 4 31 3" xfId="44547" xr:uid="{F25246BF-EC61-4B18-A891-B1C65EB37FD3}"/>
    <cellStyle name="Entrada 2 6 2 4 32" xfId="10558" xr:uid="{66EC4761-C725-4802-B4C8-953D76912D21}"/>
    <cellStyle name="Entrada 2 6 2 4 32 2" xfId="27813" xr:uid="{1C2C79A3-8F13-4905-87F1-B97BF2B81010}"/>
    <cellStyle name="Entrada 2 6 2 4 32 3" xfId="44835" xr:uid="{168335C2-472A-4ABC-A87B-D86B13964FF7}"/>
    <cellStyle name="Entrada 2 6 2 4 33" xfId="10848" xr:uid="{FC69898C-5674-422C-AFAA-0239F9999671}"/>
    <cellStyle name="Entrada 2 6 2 4 33 2" xfId="28103" xr:uid="{CD1F9C24-CBD7-47F8-BE08-56260ADB21BF}"/>
    <cellStyle name="Entrada 2 6 2 4 33 3" xfId="45125" xr:uid="{F5B8ECD0-280B-4338-8036-E4FF58CA7595}"/>
    <cellStyle name="Entrada 2 6 2 4 34" xfId="11122" xr:uid="{E651C5C3-7C96-4643-985A-C5C3BFDBB4AF}"/>
    <cellStyle name="Entrada 2 6 2 4 34 2" xfId="28377" xr:uid="{98F875FD-9766-4396-8113-985F818D7D02}"/>
    <cellStyle name="Entrada 2 6 2 4 34 3" xfId="45399" xr:uid="{4A034AFD-517D-427C-A1A2-F1B80FC78D46}"/>
    <cellStyle name="Entrada 2 6 2 4 35" xfId="11379" xr:uid="{D7B9C8B7-3DA6-41E0-95CA-D7DDA167D710}"/>
    <cellStyle name="Entrada 2 6 2 4 35 2" xfId="28634" xr:uid="{BDDC42BF-2F74-4619-BB1B-4DA2A7E981CE}"/>
    <cellStyle name="Entrada 2 6 2 4 35 3" xfId="45656" xr:uid="{919B6CC0-F4D0-4CE2-A3F7-7AAF59799D20}"/>
    <cellStyle name="Entrada 2 6 2 4 36" xfId="11616" xr:uid="{2B07D85E-AA7F-4AC3-A060-C4BA7672856C}"/>
    <cellStyle name="Entrada 2 6 2 4 36 2" xfId="28871" xr:uid="{16DF0EB4-7CED-4984-8B27-908B7FD627AF}"/>
    <cellStyle name="Entrada 2 6 2 4 36 3" xfId="45893" xr:uid="{B580CE10-02E7-4EBE-A068-E95C5BD0139A}"/>
    <cellStyle name="Entrada 2 6 2 4 37" xfId="12179" xr:uid="{680FAFD3-B038-4386-83A7-343FF7ADD650}"/>
    <cellStyle name="Entrada 2 6 2 4 37 2" xfId="29434" xr:uid="{0D6D548B-11A8-459F-822B-45547C4E1A24}"/>
    <cellStyle name="Entrada 2 6 2 4 37 3" xfId="46304" xr:uid="{D4BDF54B-725D-4A8F-96F1-FBFF216B145C}"/>
    <cellStyle name="Entrada 2 6 2 4 38" xfId="12646" xr:uid="{C22830BB-EB5A-4F63-9A69-6D12CF7CA191}"/>
    <cellStyle name="Entrada 2 6 2 4 38 2" xfId="29901" xr:uid="{E516204F-DF76-447F-AB45-85D275369CB2}"/>
    <cellStyle name="Entrada 2 6 2 4 38 3" xfId="46771" xr:uid="{1AE7D1EC-8159-4406-857D-B8A13899742A}"/>
    <cellStyle name="Entrada 2 6 2 4 39" xfId="12956" xr:uid="{628C4AB9-10E3-4F56-8AE8-10B0DB9BBCB3}"/>
    <cellStyle name="Entrada 2 6 2 4 39 2" xfId="30211" xr:uid="{4BFDDC91-33F5-4488-AF94-7D8AE852D41F}"/>
    <cellStyle name="Entrada 2 6 2 4 39 3" xfId="47081" xr:uid="{692A1CF0-B910-4147-809D-B81B3FB1CF3B}"/>
    <cellStyle name="Entrada 2 6 2 4 4" xfId="1890" xr:uid="{45124AB3-FDA2-439A-9FB6-3147ADEFF0DD}"/>
    <cellStyle name="Entrada 2 6 2 4 4 2" xfId="19145" xr:uid="{FB987B1D-ACCE-416F-86FE-9CDC9B53EBD9}"/>
    <cellStyle name="Entrada 2 6 2 4 4 3" xfId="36167" xr:uid="{97CE8227-C293-4235-AF19-6B958AF451A7}"/>
    <cellStyle name="Entrada 2 6 2 4 40" xfId="12778" xr:uid="{F38322EF-F70E-4B50-B78C-B1C09F36CD78}"/>
    <cellStyle name="Entrada 2 6 2 4 40 2" xfId="30033" xr:uid="{28655C3F-1C2E-4D9E-9587-47E2ADDD7BB0}"/>
    <cellStyle name="Entrada 2 6 2 4 40 3" xfId="46903" xr:uid="{B3D26335-C966-42C6-B5FB-72738E1AFDF2}"/>
    <cellStyle name="Entrada 2 6 2 4 41" xfId="13258" xr:uid="{0A7F8241-DF8E-426B-8478-ABE93FD674A5}"/>
    <cellStyle name="Entrada 2 6 2 4 41 2" xfId="30513" xr:uid="{8DA8EE7C-D1DE-4DBB-AD06-B509613C340A}"/>
    <cellStyle name="Entrada 2 6 2 4 41 3" xfId="47383" xr:uid="{DB46D4F4-2234-470D-A89F-F248C5671389}"/>
    <cellStyle name="Entrada 2 6 2 4 42" xfId="13896" xr:uid="{F036EB55-2026-410F-9887-722656CE49B6}"/>
    <cellStyle name="Entrada 2 6 2 4 42 2" xfId="31151" xr:uid="{FC11167D-CC9D-4DB5-A757-3EC65C02CCC0}"/>
    <cellStyle name="Entrada 2 6 2 4 42 3" xfId="48021" xr:uid="{C06DB310-40C0-4614-B700-D632EA87788C}"/>
    <cellStyle name="Entrada 2 6 2 4 43" xfId="14206" xr:uid="{C9994AE7-429B-414F-82CD-CFDDC50CB31E}"/>
    <cellStyle name="Entrada 2 6 2 4 43 2" xfId="31461" xr:uid="{CAD0A696-B5D1-422F-AE3E-BE6BB6B3F20B}"/>
    <cellStyle name="Entrada 2 6 2 4 43 3" xfId="48331" xr:uid="{EAF8DD3B-BC80-4F68-8E92-E04F445141EC}"/>
    <cellStyle name="Entrada 2 6 2 4 44" xfId="13452" xr:uid="{DA2E84BA-FC2A-4DCF-A677-E1BE58321DBF}"/>
    <cellStyle name="Entrada 2 6 2 4 44 2" xfId="30707" xr:uid="{8BCDB406-40CE-4FEB-B66B-F0E4C1D8D858}"/>
    <cellStyle name="Entrada 2 6 2 4 44 3" xfId="47577" xr:uid="{8472D89B-7B43-4F22-93D6-78F6D1AC2E94}"/>
    <cellStyle name="Entrada 2 6 2 4 45" xfId="14834" xr:uid="{EB5B7222-9D3B-4E34-9A6B-04CC783D6BD2}"/>
    <cellStyle name="Entrada 2 6 2 4 45 2" xfId="32089" xr:uid="{7D64C20E-6E72-4C09-BA6F-2786B48281F9}"/>
    <cellStyle name="Entrada 2 6 2 4 45 3" xfId="48959" xr:uid="{A2D5FEBB-18BF-45FD-B327-081014295BBE}"/>
    <cellStyle name="Entrada 2 6 2 4 46" xfId="15096" xr:uid="{E9AC7B47-78B3-4ECE-902C-ED4433185B81}"/>
    <cellStyle name="Entrada 2 6 2 4 46 2" xfId="32351" xr:uid="{B83E2B43-EA8F-41A0-AA66-A67A1C9138DB}"/>
    <cellStyle name="Entrada 2 6 2 4 46 3" xfId="49221" xr:uid="{861A6A0C-39C3-40C3-8A4D-B3244537BB73}"/>
    <cellStyle name="Entrada 2 6 2 4 47" xfId="15405" xr:uid="{F8EF1202-3EA1-44D7-B639-0307BA78DACD}"/>
    <cellStyle name="Entrada 2 6 2 4 47 2" xfId="32660" xr:uid="{EA3EE4D5-BEF8-4232-A976-9832264A7DFD}"/>
    <cellStyle name="Entrada 2 6 2 4 47 3" xfId="49530" xr:uid="{159DD78A-68EF-4E3E-B3FF-CB3D25B92523}"/>
    <cellStyle name="Entrada 2 6 2 4 48" xfId="15710" xr:uid="{F4B6C6B4-4441-46BD-9379-3D97FA34328E}"/>
    <cellStyle name="Entrada 2 6 2 4 48 2" xfId="32965" xr:uid="{A0E34367-A8B2-4CE6-B325-F23E0EBF1C53}"/>
    <cellStyle name="Entrada 2 6 2 4 48 3" xfId="49835" xr:uid="{860F4976-8C86-4BD9-A02F-19C542E295F6}"/>
    <cellStyle name="Entrada 2 6 2 4 49" xfId="16006" xr:uid="{061D99E0-D28B-4C1B-8698-502D5A9A8E5C}"/>
    <cellStyle name="Entrada 2 6 2 4 49 2" xfId="33261" xr:uid="{BAC2AAD3-0538-4509-9D8F-EB3E35B561F8}"/>
    <cellStyle name="Entrada 2 6 2 4 49 3" xfId="50131" xr:uid="{F014116C-A47C-4A66-B646-E49FBAF288FB}"/>
    <cellStyle name="Entrada 2 6 2 4 5" xfId="2203" xr:uid="{743586AA-DB73-470B-8BA6-389AB2674FA7}"/>
    <cellStyle name="Entrada 2 6 2 4 5 2" xfId="19458" xr:uid="{5B2E45ED-E908-4FD4-9222-5613A86159BE}"/>
    <cellStyle name="Entrada 2 6 2 4 5 3" xfId="36480" xr:uid="{4BBFE3F3-206B-4B60-A310-95969854533E}"/>
    <cellStyle name="Entrada 2 6 2 4 50" xfId="16298" xr:uid="{9C6DB6E2-EB6C-475B-AFFC-7A6344187E5C}"/>
    <cellStyle name="Entrada 2 6 2 4 50 2" xfId="33553" xr:uid="{2D5AB772-C40E-450B-BBC3-D9EAA3BDF088}"/>
    <cellStyle name="Entrada 2 6 2 4 50 3" xfId="50423" xr:uid="{FD9B7054-C517-4897-8565-EAA3BCDD581D}"/>
    <cellStyle name="Entrada 2 6 2 4 51" xfId="16576" xr:uid="{7EA2A7A1-CF31-4E60-B12F-07CF9CB0E925}"/>
    <cellStyle name="Entrada 2 6 2 4 51 2" xfId="33831" xr:uid="{047B24F4-F8FA-4660-A8FE-7AFE5F5D7052}"/>
    <cellStyle name="Entrada 2 6 2 4 51 3" xfId="50701" xr:uid="{5A2FA6CB-9A5F-4DEC-8BCF-AF9D7C39354F}"/>
    <cellStyle name="Entrada 2 6 2 4 52" xfId="16844" xr:uid="{2D3C7F44-F19E-43D1-9DF4-C226DAEDFDBE}"/>
    <cellStyle name="Entrada 2 6 2 4 52 2" xfId="34099" xr:uid="{7C383579-D3E3-43A8-88D3-B1EF40CDAF7F}"/>
    <cellStyle name="Entrada 2 6 2 4 52 3" xfId="50969" xr:uid="{2A2EB0D7-9402-48FF-9FB7-84FB0930E0A0}"/>
    <cellStyle name="Entrada 2 6 2 4 53" xfId="17096" xr:uid="{DCE1716F-6DB8-4CD6-B881-2EE6FC42B060}"/>
    <cellStyle name="Entrada 2 6 2 4 53 2" xfId="34351" xr:uid="{3B02020D-B35D-4313-A8D7-E434359BDFC4}"/>
    <cellStyle name="Entrada 2 6 2 4 53 3" xfId="51221" xr:uid="{1E0E2D7B-0AC3-43DD-8387-FC4D132940F4}"/>
    <cellStyle name="Entrada 2 6 2 4 54" xfId="17333" xr:uid="{AF3FD595-B2A4-4334-82D0-5F4B255E5F82}"/>
    <cellStyle name="Entrada 2 6 2 4 54 2" xfId="34588" xr:uid="{F4580462-9C06-4D27-85A0-4B5139C85B3D}"/>
    <cellStyle name="Entrada 2 6 2 4 54 3" xfId="51458" xr:uid="{B62402B2-C5AE-4E3E-A28E-679840A11797}"/>
    <cellStyle name="Entrada 2 6 2 4 55" xfId="18039" xr:uid="{AA4656CA-E408-4478-A8F7-8D8AC764B80F}"/>
    <cellStyle name="Entrada 2 6 2 4 56" xfId="35061" xr:uid="{05FAD680-2003-4CB1-AD35-A0E8705822D4}"/>
    <cellStyle name="Entrada 2 6 2 4 6" xfId="2513" xr:uid="{DBE07377-15B5-47DE-80A5-EA7E2BE75D01}"/>
    <cellStyle name="Entrada 2 6 2 4 6 2" xfId="19768" xr:uid="{5825BB9F-C755-4ABB-8D4D-B735C192B7A0}"/>
    <cellStyle name="Entrada 2 6 2 4 6 3" xfId="36790" xr:uid="{7AFEDD8D-35AF-45D4-B086-49CDF7A4B801}"/>
    <cellStyle name="Entrada 2 6 2 4 7" xfId="2822" xr:uid="{463435D9-4A1D-4140-B67D-277A3D618E9F}"/>
    <cellStyle name="Entrada 2 6 2 4 7 2" xfId="20077" xr:uid="{A5FBBAE9-31D5-4210-ADBE-9BC0E766F13C}"/>
    <cellStyle name="Entrada 2 6 2 4 7 3" xfId="37099" xr:uid="{1C4B75C4-CDF1-44CD-9ABE-D16523D39205}"/>
    <cellStyle name="Entrada 2 6 2 4 8" xfId="3128" xr:uid="{243C80BF-27DA-47E1-9B64-85EEAF00A260}"/>
    <cellStyle name="Entrada 2 6 2 4 8 2" xfId="20383" xr:uid="{A94CCDAA-0416-4BB1-B3A5-54C7B41BB774}"/>
    <cellStyle name="Entrada 2 6 2 4 8 3" xfId="37405" xr:uid="{8E1F3E24-9439-4668-9D34-119A60148A03}"/>
    <cellStyle name="Entrada 2 6 2 4 9" xfId="3438" xr:uid="{95D1DB73-6D57-43BC-9CFB-479DF3136F94}"/>
    <cellStyle name="Entrada 2 6 2 4 9 2" xfId="20693" xr:uid="{C36527B6-FEDA-498E-8BA1-572AF6EDA91F}"/>
    <cellStyle name="Entrada 2 6 2 4 9 3" xfId="37715" xr:uid="{7B281105-FEF7-4219-97E4-8E4E40A1843E}"/>
    <cellStyle name="Entrada 2 6 2 40" xfId="10335" xr:uid="{3428EC89-C2C2-4B6F-83A5-50A8238AE9AD}"/>
    <cellStyle name="Entrada 2 6 2 40 2" xfId="27590" xr:uid="{9FC20B29-97F4-4D33-B674-B7A464FD60A3}"/>
    <cellStyle name="Entrada 2 6 2 40 3" xfId="44612" xr:uid="{23BFD195-041F-45A8-8C52-05976CC5DAEF}"/>
    <cellStyle name="Entrada 2 6 2 41" xfId="11852" xr:uid="{85D39F37-F73C-4D7A-BD3A-DB95801F1E6A}"/>
    <cellStyle name="Entrada 2 6 2 41 2" xfId="29107" xr:uid="{DBB870C6-7892-47AE-95C5-5E9193CC7444}"/>
    <cellStyle name="Entrada 2 6 2 41 3" xfId="46069" xr:uid="{5FEDA24E-EB22-46D1-95F0-0A6C0552F990}"/>
    <cellStyle name="Entrada 2 6 2 42" xfId="12319" xr:uid="{6AB11D9B-CB82-4E5C-8E68-614E84C11FC6}"/>
    <cellStyle name="Entrada 2 6 2 42 2" xfId="29574" xr:uid="{EE8E79CB-C503-4B59-94F8-865AF86B9308}"/>
    <cellStyle name="Entrada 2 6 2 42 3" xfId="46444" xr:uid="{CF5A97D4-828C-4FB3-912A-4A656D97868F}"/>
    <cellStyle name="Entrada 2 6 2 43" xfId="12468" xr:uid="{4C0003C6-C897-4F4B-8CAA-2A5B21BEBB46}"/>
    <cellStyle name="Entrada 2 6 2 43 2" xfId="29723" xr:uid="{7EF16121-81A0-43E0-A27C-57462C93FB54}"/>
    <cellStyle name="Entrada 2 6 2 43 3" xfId="46593" xr:uid="{839D0D4D-B331-4F40-80BC-8C41BA5C41A1}"/>
    <cellStyle name="Entrada 2 6 2 44" xfId="12342" xr:uid="{867185B0-50DB-48D3-9009-3BE53B91BB9D}"/>
    <cellStyle name="Entrada 2 6 2 44 2" xfId="29597" xr:uid="{81CA423B-CA33-4C89-9D0B-3ECF51D9E397}"/>
    <cellStyle name="Entrada 2 6 2 44 3" xfId="46467" xr:uid="{C76EC162-BC17-4B8D-8D93-D52477C18223}"/>
    <cellStyle name="Entrada 2 6 2 45" xfId="12455" xr:uid="{A6E228DD-F494-4DAD-A88A-BA99226753DA}"/>
    <cellStyle name="Entrada 2 6 2 45 2" xfId="29710" xr:uid="{BD3CB170-CCCE-4F9E-9FF1-1036F952A529}"/>
    <cellStyle name="Entrada 2 6 2 45 3" xfId="46580" xr:uid="{2048DB0B-BE40-463E-8145-A7085AA71566}"/>
    <cellStyle name="Entrada 2 6 2 46" xfId="13323" xr:uid="{5327E0B4-E12D-4C47-A0B1-D01C9BD493EA}"/>
    <cellStyle name="Entrada 2 6 2 46 2" xfId="30578" xr:uid="{EA163978-F7AC-4121-B698-E0C4CDDBBF1F}"/>
    <cellStyle name="Entrada 2 6 2 46 3" xfId="47448" xr:uid="{39F92736-60D8-4946-8CA7-522B6565BF20}"/>
    <cellStyle name="Entrada 2 6 2 47" xfId="13718" xr:uid="{19FD49AE-7060-4E30-9FE4-FDF6C588BE77}"/>
    <cellStyle name="Entrada 2 6 2 47 2" xfId="30973" xr:uid="{812B1BFE-7C84-4918-995B-0A00234435F4}"/>
    <cellStyle name="Entrada 2 6 2 47 3" xfId="47843" xr:uid="{22C5FED7-021E-4DE2-8C63-CEB07E030A62}"/>
    <cellStyle name="Entrada 2 6 2 48" xfId="13467" xr:uid="{4CBC26EC-307D-452C-9AEB-A2FA2965C415}"/>
    <cellStyle name="Entrada 2 6 2 48 2" xfId="30722" xr:uid="{DE2F2D69-4896-4D1E-88D9-AB4AEA69BA3A}"/>
    <cellStyle name="Entrada 2 6 2 48 3" xfId="47592" xr:uid="{623CB4FA-4A6C-4CAE-846B-755D6D40A22E}"/>
    <cellStyle name="Entrada 2 6 2 49" xfId="14253" xr:uid="{D037D296-A9DE-4693-BD85-6BB7533D723A}"/>
    <cellStyle name="Entrada 2 6 2 49 2" xfId="31508" xr:uid="{82AC1423-AFCF-4E73-AA34-2C59A599673E}"/>
    <cellStyle name="Entrada 2 6 2 49 3" xfId="48378" xr:uid="{116747B1-3DC2-4BC9-8E75-7297AE101A1B}"/>
    <cellStyle name="Entrada 2 6 2 5" xfId="457" xr:uid="{F296EA24-19E9-4F27-A4A3-E6BD73974985}"/>
    <cellStyle name="Entrada 2 6 2 5 2" xfId="17712" xr:uid="{FC2E6AE0-3A5E-468D-9DAE-DCCC68A17444}"/>
    <cellStyle name="Entrada 2 6 2 5 3" xfId="34826" xr:uid="{78BA6A2A-5582-4C64-8930-5DC5DA7D9E2E}"/>
    <cellStyle name="Entrada 2 6 2 50" xfId="14282" xr:uid="{DC601F32-198E-447B-B88A-00C1CDE67D53}"/>
    <cellStyle name="Entrada 2 6 2 50 2" xfId="31537" xr:uid="{1BFC5A64-6237-462B-976A-FDD922FDD3E8}"/>
    <cellStyle name="Entrada 2 6 2 50 3" xfId="48407" xr:uid="{68412399-3BED-4F70-B578-69F488DD4390}"/>
    <cellStyle name="Entrada 2 6 2 51" xfId="14426" xr:uid="{3CE3F8A7-DBFB-4AAD-83FD-A52E9C25A3CB}"/>
    <cellStyle name="Entrada 2 6 2 51 2" xfId="31681" xr:uid="{570A65FE-7078-4773-A490-BA3F368C5E43}"/>
    <cellStyle name="Entrada 2 6 2 51 3" xfId="48551" xr:uid="{0FEA6807-F0C2-4E76-B0E3-F4DC8A284230}"/>
    <cellStyle name="Entrada 2 6 2 52" xfId="15305" xr:uid="{B6CB73D0-2AB9-4999-8A1A-AE5203E434F6}"/>
    <cellStyle name="Entrada 2 6 2 52 2" xfId="32560" xr:uid="{D7E271A8-8D3B-49E6-BB00-246B24D7C537}"/>
    <cellStyle name="Entrada 2 6 2 52 3" xfId="49430" xr:uid="{F2BA249C-3F3D-4EC1-B324-809783B6C73D}"/>
    <cellStyle name="Entrada 2 6 2 53" xfId="15536" xr:uid="{E2946E33-1003-434F-A0BD-81F09F2D9C19}"/>
    <cellStyle name="Entrada 2 6 2 53 2" xfId="32791" xr:uid="{92365347-B64C-4EFF-A357-B308D4E62BD6}"/>
    <cellStyle name="Entrada 2 6 2 53 3" xfId="49661" xr:uid="{FBC00959-87C9-43BD-B9A7-F1FEB9279006}"/>
    <cellStyle name="Entrada 2 6 2 54" xfId="15834" xr:uid="{8F63599D-DA1E-4439-B28E-663A6AACC2AB}"/>
    <cellStyle name="Entrada 2 6 2 54 2" xfId="33089" xr:uid="{93B362CB-43D7-4EC2-983C-35F9D4A39F4D}"/>
    <cellStyle name="Entrada 2 6 2 54 3" xfId="49959" xr:uid="{98185F9F-3E5D-4368-A450-C8D4B07A5223}"/>
    <cellStyle name="Entrada 2 6 2 55" xfId="16129" xr:uid="{2000EE7D-BE2E-4040-B57D-B76193184A50}"/>
    <cellStyle name="Entrada 2 6 2 55 2" xfId="33384" xr:uid="{970817A4-65F8-45D9-99C3-7ACFF0564B15}"/>
    <cellStyle name="Entrada 2 6 2 55 3" xfId="50254" xr:uid="{644FC566-E409-4190-9E9C-11A1625BEE75}"/>
    <cellStyle name="Entrada 2 6 2 56" xfId="16413" xr:uid="{D0422837-6316-4FAF-BBAE-F37EF8E32C09}"/>
    <cellStyle name="Entrada 2 6 2 56 2" xfId="33668" xr:uid="{BE0F4F57-3DC3-487A-B008-B4D4F2F9E86C}"/>
    <cellStyle name="Entrada 2 6 2 56 3" xfId="50538" xr:uid="{3687FE8B-F9A9-4662-B657-EA9532CB32F3}"/>
    <cellStyle name="Entrada 2 6 2 57" xfId="16684" xr:uid="{21C956D8-3C32-4F03-9A97-D36F26D5BEB0}"/>
    <cellStyle name="Entrada 2 6 2 57 2" xfId="33939" xr:uid="{0AF90829-CACC-43CF-8BBA-B60F115A104B}"/>
    <cellStyle name="Entrada 2 6 2 57 3" xfId="50809" xr:uid="{D52CFA2F-61DD-41EC-A419-B0AC0807D95E}"/>
    <cellStyle name="Entrada 2 6 2 58" xfId="16185" xr:uid="{CB474C37-1206-4185-B6DC-E7FF692EAB22}"/>
    <cellStyle name="Entrada 2 6 2 58 2" xfId="33440" xr:uid="{8261E032-9BD4-4D13-A406-A9D37A8701F7}"/>
    <cellStyle name="Entrada 2 6 2 58 3" xfId="50310" xr:uid="{D6EA4C49-675E-4553-A962-83EE94B7AD81}"/>
    <cellStyle name="Entrada 2 6 2 59" xfId="17474" xr:uid="{6A1918AE-6418-4EE8-B781-0348644D3D25}"/>
    <cellStyle name="Entrada 2 6 2 6" xfId="917" xr:uid="{CD056C40-99D0-43CE-BEBF-EDCB1D0659B6}"/>
    <cellStyle name="Entrada 2 6 2 6 2" xfId="18172" xr:uid="{CCFCDC04-2959-47F8-AB10-2F0EB3B32AF6}"/>
    <cellStyle name="Entrada 2 6 2 6 3" xfId="35194" xr:uid="{123E0D9F-6B1C-431C-86B4-AB68BD552FEB}"/>
    <cellStyle name="Entrada 2 6 2 60" xfId="34664" xr:uid="{C51616AB-2F51-4FA5-850B-55E468C26464}"/>
    <cellStyle name="Entrada 2 6 2 7" xfId="880" xr:uid="{C2D55626-A10A-43B7-9EDB-70AB4AE3E164}"/>
    <cellStyle name="Entrada 2 6 2 7 2" xfId="18135" xr:uid="{F9809048-4ABC-4CEF-A535-D9D2AE84D6B7}"/>
    <cellStyle name="Entrada 2 6 2 7 3" xfId="35157" xr:uid="{FB39FF9F-D565-4659-8554-996A669054F7}"/>
    <cellStyle name="Entrada 2 6 2 8" xfId="1563" xr:uid="{2E577D26-43C3-4DBA-BED2-242E7C701F86}"/>
    <cellStyle name="Entrada 2 6 2 8 2" xfId="18818" xr:uid="{BBDA955C-C890-42F6-9041-6C0F161D6668}"/>
    <cellStyle name="Entrada 2 6 2 8 3" xfId="35840" xr:uid="{A35F0729-1F22-457F-9059-9CC4210E4474}"/>
    <cellStyle name="Entrada 2 6 2 9" xfId="819" xr:uid="{187DA440-ADA5-405F-82E7-88AED2AD1750}"/>
    <cellStyle name="Entrada 2 6 2 9 2" xfId="18074" xr:uid="{CEC5D291-DBB1-496A-8771-3C659552EF90}"/>
    <cellStyle name="Entrada 2 6 2 9 3" xfId="35096" xr:uid="{0ED72CCF-7E99-475A-A53E-6D2A8DE3A5A9}"/>
    <cellStyle name="Entrada 2 6 20" xfId="4381" xr:uid="{88B87AED-D369-4E8D-AC3E-FECB4BC46B18}"/>
    <cellStyle name="Entrada 2 6 20 2" xfId="21636" xr:uid="{6ED87802-57B8-4667-85F9-1DD2F4831748}"/>
    <cellStyle name="Entrada 2 6 20 3" xfId="38658" xr:uid="{B0BED0D8-D787-4EA2-B3A9-39A1589A4C3C}"/>
    <cellStyle name="Entrada 2 6 21" xfId="4977" xr:uid="{56EABAC0-1AB8-4198-BEC2-E4AB203A9A8E}"/>
    <cellStyle name="Entrada 2 6 21 2" xfId="22232" xr:uid="{1D1A646A-0392-41C5-A664-004C5C606363}"/>
    <cellStyle name="Entrada 2 6 21 3" xfId="39254" xr:uid="{B1D735A8-2D57-4DE3-9934-3196B9C275E3}"/>
    <cellStyle name="Entrada 2 6 22" xfId="5801" xr:uid="{EB9ED5BE-CCD6-4A74-9CA7-2A8FF65214B4}"/>
    <cellStyle name="Entrada 2 6 22 2" xfId="23056" xr:uid="{41DAEB34-B377-4479-9557-0DA08173A43A}"/>
    <cellStyle name="Entrada 2 6 22 3" xfId="40078" xr:uid="{E6910F29-1F3F-4667-B8EC-23054B702903}"/>
    <cellStyle name="Entrada 2 6 23" xfId="4796" xr:uid="{3092CADB-25E0-403D-81EE-5BD9ADE2C3CD}"/>
    <cellStyle name="Entrada 2 6 23 2" xfId="22051" xr:uid="{99027720-5BD7-4CB9-9DF1-DD66D5328DCC}"/>
    <cellStyle name="Entrada 2 6 23 3" xfId="39073" xr:uid="{53751E6F-A0B8-4FE3-82A4-B502E28980D7}"/>
    <cellStyle name="Entrada 2 6 24" xfId="4405" xr:uid="{990FD5FB-EB0F-4606-8835-E675392E9571}"/>
    <cellStyle name="Entrada 2 6 24 2" xfId="21660" xr:uid="{462CCE88-B5BD-4CE0-977E-D4FBBEA8104A}"/>
    <cellStyle name="Entrada 2 6 24 3" xfId="38682" xr:uid="{56A6AAED-E686-4394-9449-16A7CDAC5868}"/>
    <cellStyle name="Entrada 2 6 25" xfId="5965" xr:uid="{B1A0AADF-101A-4494-9215-71EAB8CCB63A}"/>
    <cellStyle name="Entrada 2 6 25 2" xfId="23220" xr:uid="{83BF3B65-3589-4565-ADD8-639B5EEED723}"/>
    <cellStyle name="Entrada 2 6 25 3" xfId="40242" xr:uid="{C12D7417-CAD6-46A5-91AC-5895BB37DBFD}"/>
    <cellStyle name="Entrada 2 6 26" xfId="5500" xr:uid="{697E56CE-1608-47CD-B14A-FC2983D08D21}"/>
    <cellStyle name="Entrada 2 6 26 2" xfId="22755" xr:uid="{9AB57385-4D22-4FBF-A0FC-40C1A79FFD16}"/>
    <cellStyle name="Entrada 2 6 26 3" xfId="39777" xr:uid="{8A6780AC-39AA-465D-B426-D9722086E570}"/>
    <cellStyle name="Entrada 2 6 27" xfId="5930" xr:uid="{43640751-1D8E-43F8-A63B-1054C39A57F3}"/>
    <cellStyle name="Entrada 2 6 27 2" xfId="23185" xr:uid="{DDB4EB8A-DF3C-45A0-9C2A-C425A891D623}"/>
    <cellStyle name="Entrada 2 6 27 3" xfId="40207" xr:uid="{9148F407-0780-4BDA-A8B8-0230538127B1}"/>
    <cellStyle name="Entrada 2 6 28" xfId="6120" xr:uid="{D6BA434F-9C1E-429D-A325-F79236F786C5}"/>
    <cellStyle name="Entrada 2 6 28 2" xfId="23375" xr:uid="{74ACEAFA-9DA8-41B5-8AF1-D8FF6F99FC21}"/>
    <cellStyle name="Entrada 2 6 28 3" xfId="40397" xr:uid="{89FC44D2-6B8B-43BE-9064-FB106CCDF384}"/>
    <cellStyle name="Entrada 2 6 29" xfId="6432" xr:uid="{5E518133-D61C-48A0-9AC7-CFA99F5635B2}"/>
    <cellStyle name="Entrada 2 6 29 2" xfId="23687" xr:uid="{F15794C9-1E38-4F04-84F2-B0F250537D2B}"/>
    <cellStyle name="Entrada 2 6 29 3" xfId="40709" xr:uid="{74FD5FA5-2DD5-411D-8146-BEFADB23D664}"/>
    <cellStyle name="Entrada 2 6 3" xfId="567" xr:uid="{3863E75B-8915-4C14-80FA-B816195CB811}"/>
    <cellStyle name="Entrada 2 6 3 10" xfId="3531" xr:uid="{A6A93039-785D-49AA-BE22-84511AABD3BA}"/>
    <cellStyle name="Entrada 2 6 3 10 2" xfId="20786" xr:uid="{95B84CEC-187A-4414-AE1D-1FA0E32C35F4}"/>
    <cellStyle name="Entrada 2 6 3 10 3" xfId="37808" xr:uid="{23C97F9E-E7ED-41C4-A8BE-8EEF987E7506}"/>
    <cellStyle name="Entrada 2 6 3 11" xfId="3838" xr:uid="{502864C6-BAC6-411D-86ED-708FA285B1AA}"/>
    <cellStyle name="Entrada 2 6 3 11 2" xfId="21093" xr:uid="{13FE462A-0E45-4E87-BDF4-907F690B3FE8}"/>
    <cellStyle name="Entrada 2 6 3 11 3" xfId="38115" xr:uid="{7EECEEC1-D366-4CBF-BCFC-AF58DA5C15F4}"/>
    <cellStyle name="Entrada 2 6 3 12" xfId="4143" xr:uid="{A3BC8D9D-547B-4A3F-B537-2B7388A3BEEF}"/>
    <cellStyle name="Entrada 2 6 3 12 2" xfId="21398" xr:uid="{6726DB11-6272-4D65-AB08-FE1C127C9269}"/>
    <cellStyle name="Entrada 2 6 3 12 3" xfId="38420" xr:uid="{8201F10B-38C5-466E-BCF3-79B6E51032F0}"/>
    <cellStyle name="Entrada 2 6 3 13" xfId="4444" xr:uid="{88FFDE87-0EAB-4EAC-B0E5-DF74F305AF44}"/>
    <cellStyle name="Entrada 2 6 3 13 2" xfId="21699" xr:uid="{D352CB7A-D505-4031-8251-5F18034F8CF7}"/>
    <cellStyle name="Entrada 2 6 3 13 3" xfId="38721" xr:uid="{699D31BB-B70F-4D25-9566-FC1B15F3887F}"/>
    <cellStyle name="Entrada 2 6 3 14" xfId="4742" xr:uid="{791333BC-4810-44D2-A8A6-9FA82DE6DB57}"/>
    <cellStyle name="Entrada 2 6 3 14 2" xfId="21997" xr:uid="{EF8A317B-E114-4CD2-8F93-DFE6A3044D41}"/>
    <cellStyle name="Entrada 2 6 3 14 3" xfId="39019" xr:uid="{9F82C770-192F-4246-A92E-5C024F922F47}"/>
    <cellStyle name="Entrada 2 6 3 15" xfId="5035" xr:uid="{192EEDD7-009C-4E6D-9408-26C9736E0456}"/>
    <cellStyle name="Entrada 2 6 3 15 2" xfId="22290" xr:uid="{EE0C5D1D-0524-4B09-9E53-31E99FF0DB9C}"/>
    <cellStyle name="Entrada 2 6 3 15 3" xfId="39312" xr:uid="{0907D596-B96B-4794-8E80-C955553688A6}"/>
    <cellStyle name="Entrada 2 6 3 16" xfId="5403" xr:uid="{31B69541-7FFC-4F44-9DEF-FA959740325E}"/>
    <cellStyle name="Entrada 2 6 3 16 2" xfId="22658" xr:uid="{9588E83E-58BD-4D89-87C7-4991B13FDBD9}"/>
    <cellStyle name="Entrada 2 6 3 16 3" xfId="39680" xr:uid="{AE5FD51A-E475-474C-9256-1E6DB2C99533}"/>
    <cellStyle name="Entrada 2 6 3 17" xfId="5725" xr:uid="{F428E2B6-852D-4E52-BD0D-2C85143B0BC0}"/>
    <cellStyle name="Entrada 2 6 3 17 2" xfId="22980" xr:uid="{F192CB43-FBB4-4C19-BEBF-97A8FBBEC518}"/>
    <cellStyle name="Entrada 2 6 3 17 3" xfId="40002" xr:uid="{CD2D40D4-28CB-4CAA-8027-10BB0774934A}"/>
    <cellStyle name="Entrada 2 6 3 18" xfId="6034" xr:uid="{F3C9F3CB-32AB-447F-A400-4F429051A06D}"/>
    <cellStyle name="Entrada 2 6 3 18 2" xfId="23289" xr:uid="{6CA1AB7E-4D2E-4E5A-BA43-C2B28D13782C}"/>
    <cellStyle name="Entrada 2 6 3 18 3" xfId="40311" xr:uid="{2578EAFC-F77B-4F50-9866-FC177C09AFE6}"/>
    <cellStyle name="Entrada 2 6 3 19" xfId="6349" xr:uid="{85D26B38-B12F-4A44-8033-A45C67CE918B}"/>
    <cellStyle name="Entrada 2 6 3 19 2" xfId="23604" xr:uid="{27B83BF4-AB60-4C6D-B89A-171E37FD8884}"/>
    <cellStyle name="Entrada 2 6 3 19 3" xfId="40626" xr:uid="{5EB55ABC-47CB-4B90-AEFF-99D2400C79DF}"/>
    <cellStyle name="Entrada 2 6 3 2" xfId="1024" xr:uid="{7BE8914D-CA09-4597-8350-8A299E7D3A1C}"/>
    <cellStyle name="Entrada 2 6 3 2 2" xfId="18279" xr:uid="{46451266-F34F-4CFE-B430-8A91EA34A1B5}"/>
    <cellStyle name="Entrada 2 6 3 2 3" xfId="35301" xr:uid="{716470DA-6862-4963-AF3F-126E5D7AC17C}"/>
    <cellStyle name="Entrada 2 6 3 20" xfId="6664" xr:uid="{FB2E9F88-E317-4A50-95A4-D68A3C238E40}"/>
    <cellStyle name="Entrada 2 6 3 20 2" xfId="23919" xr:uid="{D7EDA147-9173-44F8-81C4-F857839B1543}"/>
    <cellStyle name="Entrada 2 6 3 20 3" xfId="40941" xr:uid="{9D90AFFF-04CD-494E-8EC7-6D0D6B708497}"/>
    <cellStyle name="Entrada 2 6 3 21" xfId="6976" xr:uid="{4AA9901F-DE68-4309-B873-7A05A2E7A9FD}"/>
    <cellStyle name="Entrada 2 6 3 21 2" xfId="24231" xr:uid="{02D90D3B-C9AB-4C40-AB5D-43203BCD3CEF}"/>
    <cellStyle name="Entrada 2 6 3 21 3" xfId="41253" xr:uid="{C0FF28C4-CDA3-4F27-898C-23AA7B35BA68}"/>
    <cellStyle name="Entrada 2 6 3 22" xfId="7285" xr:uid="{6631AB63-0D11-4348-B640-03915A9F2996}"/>
    <cellStyle name="Entrada 2 6 3 22 2" xfId="24540" xr:uid="{00A58606-2172-4E05-98ED-59E4E4E62E89}"/>
    <cellStyle name="Entrada 2 6 3 22 3" xfId="41562" xr:uid="{2370731F-7830-4669-8922-7D29E479B8A8}"/>
    <cellStyle name="Entrada 2 6 3 23" xfId="7595" xr:uid="{EA286C9E-0AB9-4667-BD32-9C7D2A68863A}"/>
    <cellStyle name="Entrada 2 6 3 23 2" xfId="24850" xr:uid="{196926B3-692E-4123-8A27-E0888390D055}"/>
    <cellStyle name="Entrada 2 6 3 23 3" xfId="41872" xr:uid="{D4BDE98C-8B54-4208-9C51-6248478A5BAB}"/>
    <cellStyle name="Entrada 2 6 3 24" xfId="7905" xr:uid="{09703AD9-624B-4CE5-8EF2-438E34ECB2A9}"/>
    <cellStyle name="Entrada 2 6 3 24 2" xfId="25160" xr:uid="{DC07405E-E7F7-48B0-9577-3A2FE273E910}"/>
    <cellStyle name="Entrada 2 6 3 24 3" xfId="42182" xr:uid="{25AB7D88-35BF-4673-AD7E-D2C76ABF623D}"/>
    <cellStyle name="Entrada 2 6 3 25" xfId="8218" xr:uid="{4D1D1E2C-26C3-437E-9CD6-8C911D822F50}"/>
    <cellStyle name="Entrada 2 6 3 25 2" xfId="25473" xr:uid="{C0B8F082-45BA-4FCE-AE05-62A9A4DCB7BB}"/>
    <cellStyle name="Entrada 2 6 3 25 3" xfId="42495" xr:uid="{F982D940-12C7-4C7F-8CBF-AE99CE99AD1C}"/>
    <cellStyle name="Entrada 2 6 3 26" xfId="8528" xr:uid="{17FD92F4-010E-4F05-829D-527F8B8721BA}"/>
    <cellStyle name="Entrada 2 6 3 26 2" xfId="25783" xr:uid="{34FC9CA5-3256-4826-BEBE-B7B2B0D157E1}"/>
    <cellStyle name="Entrada 2 6 3 26 3" xfId="42805" xr:uid="{94836961-7DDB-4F0F-8EC1-337F6285D72F}"/>
    <cellStyle name="Entrada 2 6 3 27" xfId="8836" xr:uid="{F0FB0D19-83F8-4C2B-9A26-E795C30E0BF9}"/>
    <cellStyle name="Entrada 2 6 3 27 2" xfId="26091" xr:uid="{009BEBF3-A5FE-4C2F-A19D-59E8B4F07288}"/>
    <cellStyle name="Entrada 2 6 3 27 3" xfId="43113" xr:uid="{4B121DD7-9893-4339-9746-3C92079ABDFF}"/>
    <cellStyle name="Entrada 2 6 3 28" xfId="8467" xr:uid="{DA32C73B-F3CF-471C-AC4C-447526ED8062}"/>
    <cellStyle name="Entrada 2 6 3 28 2" xfId="25722" xr:uid="{9D6CFAF6-8273-412D-A225-D975E68FA5D3}"/>
    <cellStyle name="Entrada 2 6 3 28 3" xfId="42744" xr:uid="{AB74154D-EE6C-48E5-9DE3-C34C07B0552B}"/>
    <cellStyle name="Entrada 2 6 3 29" xfId="9460" xr:uid="{180B6B9E-16C7-40EC-8435-88B63F588CA0}"/>
    <cellStyle name="Entrada 2 6 3 29 2" xfId="26715" xr:uid="{6740F72E-3660-42B2-9892-C2B57675B7C1}"/>
    <cellStyle name="Entrada 2 6 3 29 3" xfId="43737" xr:uid="{8B44E836-9F04-4B49-B387-0AD8D4330B62}"/>
    <cellStyle name="Entrada 2 6 3 3" xfId="1322" xr:uid="{8C5BE42B-3F9C-4B32-9F10-BD91D4381480}"/>
    <cellStyle name="Entrada 2 6 3 3 2" xfId="18577" xr:uid="{D3E92C6B-628E-4829-89E5-47EF996B3E3B}"/>
    <cellStyle name="Entrada 2 6 3 3 3" xfId="35599" xr:uid="{23BCF2C6-FE1A-44AE-9B50-8AC1AE14245D}"/>
    <cellStyle name="Entrada 2 6 3 30" xfId="9761" xr:uid="{EF8BB80B-6793-46AC-8956-BEB8AE0FF62A}"/>
    <cellStyle name="Entrada 2 6 3 30 2" xfId="27016" xr:uid="{361B0316-284B-45AE-B595-89CC10C5F082}"/>
    <cellStyle name="Entrada 2 6 3 30 3" xfId="44038" xr:uid="{A1E640B4-0976-4493-BFBF-0EB7742DBE4F}"/>
    <cellStyle name="Entrada 2 6 3 31" xfId="10061" xr:uid="{1121D0F7-B8BB-4EED-B898-BF313F070200}"/>
    <cellStyle name="Entrada 2 6 3 31 2" xfId="27316" xr:uid="{9F2460F8-5BBD-4906-88C2-8235B370AE26}"/>
    <cellStyle name="Entrada 2 6 3 31 3" xfId="44338" xr:uid="{BB33DD67-C0E9-4D02-BC5E-0FEBD3369C03}"/>
    <cellStyle name="Entrada 2 6 3 32" xfId="10354" xr:uid="{76E7D732-B20E-4B91-9C00-D9219CE95267}"/>
    <cellStyle name="Entrada 2 6 3 32 2" xfId="27609" xr:uid="{552274D2-09BB-4A5D-B2AA-BE0A6E7797A0}"/>
    <cellStyle name="Entrada 2 6 3 32 3" xfId="44631" xr:uid="{144269E1-9700-4781-9D75-55035CE506CC}"/>
    <cellStyle name="Entrada 2 6 3 33" xfId="10647" xr:uid="{CAA345DB-F4CD-42C6-A802-DE18F6D6CCE0}"/>
    <cellStyle name="Entrada 2 6 3 33 2" xfId="27902" xr:uid="{9D9AD645-7B06-4FB4-820F-BC3D65985FA1}"/>
    <cellStyle name="Entrada 2 6 3 33 3" xfId="44924" xr:uid="{8E93564E-DF1A-48D3-8212-93F186CD1959}"/>
    <cellStyle name="Entrada 2 6 3 34" xfId="10932" xr:uid="{15B08457-51AF-4909-A07F-8E1E4236F72C}"/>
    <cellStyle name="Entrada 2 6 3 34 2" xfId="28187" xr:uid="{2E5DC37C-74D4-4483-A497-17214A10E1BE}"/>
    <cellStyle name="Entrada 2 6 3 34 3" xfId="45209" xr:uid="{FFE42240-6336-41A8-86E9-66D0501F7F1F}"/>
    <cellStyle name="Entrada 2 6 3 35" xfId="11202" xr:uid="{B51F8077-05DA-496C-B87B-C208B0C87CAB}"/>
    <cellStyle name="Entrada 2 6 3 35 2" xfId="28457" xr:uid="{D757A9C3-9D1D-4B3D-8496-B1F99FF5CA3F}"/>
    <cellStyle name="Entrada 2 6 3 35 3" xfId="45479" xr:uid="{F3AAB4AA-72EB-41A5-B223-8C8D425F0CA6}"/>
    <cellStyle name="Entrada 2 6 3 36" xfId="11453" xr:uid="{4A11CD1A-677F-40AF-A1FD-F7C33FB890E2}"/>
    <cellStyle name="Entrada 2 6 3 36 2" xfId="28708" xr:uid="{8E9A969F-0057-4010-8184-DC5EF099257D}"/>
    <cellStyle name="Entrada 2 6 3 36 3" xfId="45730" xr:uid="{2600FD41-9F3C-46C8-9AAC-76DAF3EAAC4E}"/>
    <cellStyle name="Entrada 2 6 3 37" xfId="11962" xr:uid="{D381542E-C2D9-42C1-8097-1A656FCEBCFE}"/>
    <cellStyle name="Entrada 2 6 3 37 2" xfId="29217" xr:uid="{E91C2BA9-E691-48AD-A897-921527A7495C}"/>
    <cellStyle name="Entrada 2 6 3 37 3" xfId="46141" xr:uid="{1B9940A6-806B-4B73-84A2-EF3348CF2125}"/>
    <cellStyle name="Entrada 2 6 3 38" xfId="12429" xr:uid="{473CEF1E-D59B-4346-8E11-309430E14719}"/>
    <cellStyle name="Entrada 2 6 3 38 2" xfId="29684" xr:uid="{00C003CD-A805-411D-AEC3-9F8A6F0D251C}"/>
    <cellStyle name="Entrada 2 6 3 38 3" xfId="46554" xr:uid="{3F8F471B-F511-402B-9500-B318212A73DD}"/>
    <cellStyle name="Entrada 2 6 3 39" xfId="12739" xr:uid="{110A7C7A-4BB7-42CE-A765-0A012F8F7E1A}"/>
    <cellStyle name="Entrada 2 6 3 39 2" xfId="29994" xr:uid="{BFB27EC3-AD04-4852-8F8B-73773AE8B2FF}"/>
    <cellStyle name="Entrada 2 6 3 39 3" xfId="46864" xr:uid="{C5EEFB15-3635-4CDC-BBDF-26FF9E26B598}"/>
    <cellStyle name="Entrada 2 6 3 4" xfId="1673" xr:uid="{4F2AC1AE-334E-40AE-BE3B-22289B98983F}"/>
    <cellStyle name="Entrada 2 6 3 4 2" xfId="18928" xr:uid="{829B84CE-955E-4E27-B717-5EC5E4756591}"/>
    <cellStyle name="Entrada 2 6 3 4 3" xfId="35950" xr:uid="{129F7C0D-AFE8-428C-AD6A-6CE5FAA5D725}"/>
    <cellStyle name="Entrada 2 6 3 40" xfId="11665" xr:uid="{FFE63EB8-864C-4A4A-9C3E-2ED6CB1F81CB}"/>
    <cellStyle name="Entrada 2 6 3 40 2" xfId="28920" xr:uid="{0E4C7B74-4CC8-4308-AE59-BB95133CE06F}"/>
    <cellStyle name="Entrada 2 6 3 40 3" xfId="45937" xr:uid="{EEDEED63-40F3-484E-8FF7-C900043F275F}"/>
    <cellStyle name="Entrada 2 6 3 41" xfId="13402" xr:uid="{12D0CEAE-1611-4690-B383-7418BE634D49}"/>
    <cellStyle name="Entrada 2 6 3 41 2" xfId="30657" xr:uid="{46666686-307C-416F-B591-74A08A5703C8}"/>
    <cellStyle name="Entrada 2 6 3 41 3" xfId="47527" xr:uid="{B1CFA218-B0F9-4C8F-9BD9-F86F02106F86}"/>
    <cellStyle name="Entrada 2 6 3 42" xfId="13679" xr:uid="{FD177B99-A801-450E-949D-B8A9A16C8424}"/>
    <cellStyle name="Entrada 2 6 3 42 2" xfId="30934" xr:uid="{84FD91D2-CD28-457B-90ED-CE98917C6483}"/>
    <cellStyle name="Entrada 2 6 3 42 3" xfId="47804" xr:uid="{BB105B98-3056-42EB-A09C-C34A524037EA}"/>
    <cellStyle name="Entrada 2 6 3 43" xfId="13989" xr:uid="{237092EF-1901-432A-BD0B-A9487E76EA87}"/>
    <cellStyle name="Entrada 2 6 3 43 2" xfId="31244" xr:uid="{61C2B96C-52BC-47AE-A0FA-945CE7F274E4}"/>
    <cellStyle name="Entrada 2 6 3 43 3" xfId="48114" xr:uid="{D7E49CAD-F5CD-4FCC-91F8-50F60EBEBBA5}"/>
    <cellStyle name="Entrada 2 6 3 44" xfId="14336" xr:uid="{7AD48C10-23CB-4F37-A740-812699132789}"/>
    <cellStyle name="Entrada 2 6 3 44 2" xfId="31591" xr:uid="{5EA0A9F5-AF55-4A10-89E7-4EBA457A2941}"/>
    <cellStyle name="Entrada 2 6 3 44 3" xfId="48461" xr:uid="{0EEEF3F4-4A7C-46EE-A84A-8BC18FFD2229}"/>
    <cellStyle name="Entrada 2 6 3 45" xfId="14617" xr:uid="{2C53EC0E-87EE-4800-979A-CA3A50F493CF}"/>
    <cellStyle name="Entrada 2 6 3 45 2" xfId="31872" xr:uid="{F2DF8840-2A91-4624-B7A0-856966D71A03}"/>
    <cellStyle name="Entrada 2 6 3 45 3" xfId="48742" xr:uid="{F2A8D0AA-8788-4292-9BE4-586E712E3F60}"/>
    <cellStyle name="Entrada 2 6 3 46" xfId="14879" xr:uid="{8A2E35D2-767A-4190-B560-A722362CE9D6}"/>
    <cellStyle name="Entrada 2 6 3 46 2" xfId="32134" xr:uid="{0A9E419C-FD03-406A-95F8-CAE38F3EE312}"/>
    <cellStyle name="Entrada 2 6 3 46 3" xfId="49004" xr:uid="{034F06A5-5CA4-45DF-8228-BCA860C5CD0F}"/>
    <cellStyle name="Entrada 2 6 3 47" xfId="15191" xr:uid="{BEE9D7D7-A864-4F40-BECB-BD939C38DB2D}"/>
    <cellStyle name="Entrada 2 6 3 47 2" xfId="32446" xr:uid="{D3B23EA1-EAA1-4C73-A103-70892837FB66}"/>
    <cellStyle name="Entrada 2 6 3 47 3" xfId="49316" xr:uid="{C9AEA0AA-3C1B-4B6A-97F4-FC0DB5037A10}"/>
    <cellStyle name="Entrada 2 6 3 48" xfId="15498" xr:uid="{382CC499-6760-4861-9EE9-BCB4338ED6E1}"/>
    <cellStyle name="Entrada 2 6 3 48 2" xfId="32753" xr:uid="{0FD259FB-8713-4942-823D-72F97621B957}"/>
    <cellStyle name="Entrada 2 6 3 48 3" xfId="49623" xr:uid="{4E2123E5-C595-4D3C-A05C-01B9EBD7B734}"/>
    <cellStyle name="Entrada 2 6 3 49" xfId="15797" xr:uid="{B4C7FF5E-7C29-406F-A885-181D69FFD7FB}"/>
    <cellStyle name="Entrada 2 6 3 49 2" xfId="33052" xr:uid="{D848D3FB-72A8-4708-A3F4-48F311AF5844}"/>
    <cellStyle name="Entrada 2 6 3 49 3" xfId="49922" xr:uid="{6E8A4220-B229-4A88-8E0E-BB6B0F74D681}"/>
    <cellStyle name="Entrada 2 6 3 5" xfId="1986" xr:uid="{9AF5AC2E-342D-4F1D-9974-F2D7E41C0875}"/>
    <cellStyle name="Entrada 2 6 3 5 2" xfId="19241" xr:uid="{083F5ACA-8E59-420D-9405-D1E7F068F203}"/>
    <cellStyle name="Entrada 2 6 3 5 3" xfId="36263" xr:uid="{FAEF8F87-0901-4ECD-BCD6-F19FE0E1F803}"/>
    <cellStyle name="Entrada 2 6 3 50" xfId="16093" xr:uid="{D03BF481-27E0-49A2-A261-042321DB9A05}"/>
    <cellStyle name="Entrada 2 6 3 50 2" xfId="33348" xr:uid="{4CF5377D-4556-4474-B05A-5ED6E9BAEA16}"/>
    <cellStyle name="Entrada 2 6 3 50 3" xfId="50218" xr:uid="{A41186B5-C104-4091-9465-C8A579B4EB3D}"/>
    <cellStyle name="Entrada 2 6 3 51" xfId="16380" xr:uid="{B046EFF5-FBDB-4CCF-8E4B-874090757BE2}"/>
    <cellStyle name="Entrada 2 6 3 51 2" xfId="33635" xr:uid="{FB722C4A-D112-4A65-9029-56D4B9A06CEB}"/>
    <cellStyle name="Entrada 2 6 3 51 3" xfId="50505" xr:uid="{B96E360F-4F39-4739-AAB6-90C2F94671E9}"/>
    <cellStyle name="Entrada 2 6 3 52" xfId="16655" xr:uid="{06747FA4-8D86-4E35-ACF0-1737F023EAC8}"/>
    <cellStyle name="Entrada 2 6 3 52 2" xfId="33910" xr:uid="{34FC3104-E2D3-46CB-90A6-2E18BC2930B0}"/>
    <cellStyle name="Entrada 2 6 3 52 3" xfId="50780" xr:uid="{9ECB19B3-8A4E-4662-92FF-168623FBF415}"/>
    <cellStyle name="Entrada 2 6 3 53" xfId="16919" xr:uid="{BB64EE58-4445-4CE2-8797-3EE2D9D142C3}"/>
    <cellStyle name="Entrada 2 6 3 53 2" xfId="34174" xr:uid="{141138AA-41F0-4ACF-AE07-EC1F0E7072E5}"/>
    <cellStyle name="Entrada 2 6 3 53 3" xfId="51044" xr:uid="{2A15D83D-E627-4471-AD23-8073ED66C6C7}"/>
    <cellStyle name="Entrada 2 6 3 54" xfId="17170" xr:uid="{63EE0366-167D-47B4-AE10-221F3EBFD3B7}"/>
    <cellStyle name="Entrada 2 6 3 54 2" xfId="34425" xr:uid="{845BE5A1-8295-408A-A746-6211BA3FCD42}"/>
    <cellStyle name="Entrada 2 6 3 54 3" xfId="51295" xr:uid="{1ADBB708-A761-4761-8C51-C96868062192}"/>
    <cellStyle name="Entrada 2 6 3 55" xfId="17822" xr:uid="{7027838C-D977-4615-A926-208075C538B6}"/>
    <cellStyle name="Entrada 2 6 3 56" xfId="34898" xr:uid="{608E61FB-86B8-4415-B9CE-84C0192B08D9}"/>
    <cellStyle name="Entrada 2 6 3 6" xfId="2296" xr:uid="{447370C1-5B0A-4F84-B110-6B0E03A5D744}"/>
    <cellStyle name="Entrada 2 6 3 6 2" xfId="19551" xr:uid="{0D752FFA-0B40-46A4-87EE-6A7EFA8B680E}"/>
    <cellStyle name="Entrada 2 6 3 6 3" xfId="36573" xr:uid="{56DC29C9-1A12-4D32-B161-E379C4F711D6}"/>
    <cellStyle name="Entrada 2 6 3 7" xfId="2606" xr:uid="{37B7DDC6-A308-46BB-9B31-BE4D7AA1C6CF}"/>
    <cellStyle name="Entrada 2 6 3 7 2" xfId="19861" xr:uid="{05E060AB-E1E5-4722-9F13-8A069E0BF2E8}"/>
    <cellStyle name="Entrada 2 6 3 7 3" xfId="36883" xr:uid="{50DF9C5C-D587-42C6-A89D-CE0CA1AADFEF}"/>
    <cellStyle name="Entrada 2 6 3 8" xfId="2913" xr:uid="{C55A0EBF-0870-43A8-8EB0-2E1C1774AC54}"/>
    <cellStyle name="Entrada 2 6 3 8 2" xfId="20168" xr:uid="{1C31E56B-9FE8-49F0-9386-A28E383E0997}"/>
    <cellStyle name="Entrada 2 6 3 8 3" xfId="37190" xr:uid="{533E1F03-5260-413B-B646-33B8BCD13B2F}"/>
    <cellStyle name="Entrada 2 6 3 9" xfId="3221" xr:uid="{E5EAA9C3-EB48-4F16-8B46-ABCC6BC7A939}"/>
    <cellStyle name="Entrada 2 6 3 9 2" xfId="20476" xr:uid="{7431C9D4-B279-4BD0-81D0-CA7AC62D34C0}"/>
    <cellStyle name="Entrada 2 6 3 9 3" xfId="37498" xr:uid="{0B39FC35-8697-4E52-AEF9-ABE24798EBE9}"/>
    <cellStyle name="Entrada 2 6 30" xfId="7526" xr:uid="{DC6BF707-E8FB-4008-A5B3-3650729A98A9}"/>
    <cellStyle name="Entrada 2 6 30 2" xfId="24781" xr:uid="{38CCE260-7C6B-45EB-BDE4-31D8B0D24EAF}"/>
    <cellStyle name="Entrada 2 6 30 3" xfId="41803" xr:uid="{1994EE8B-A5D9-4C53-BBA7-1F572E6DD0A3}"/>
    <cellStyle name="Entrada 2 6 31" xfId="5969" xr:uid="{226A9CB1-2E19-4D91-A9CD-A2593F5CEE67}"/>
    <cellStyle name="Entrada 2 6 31 2" xfId="23224" xr:uid="{C766C6A9-F622-4BD8-929A-C6361D54058E}"/>
    <cellStyle name="Entrada 2 6 31 3" xfId="40246" xr:uid="{16E30BC0-ECFE-4F8D-8246-250750060970}"/>
    <cellStyle name="Entrada 2 6 32" xfId="7649" xr:uid="{017C45B5-2D8B-4288-8909-CAE27CD8EC5C}"/>
    <cellStyle name="Entrada 2 6 32 2" xfId="24904" xr:uid="{39FCE0D0-DE90-4772-AB8A-5055071FFCDA}"/>
    <cellStyle name="Entrada 2 6 32 3" xfId="41926" xr:uid="{33DD199E-130B-4BEE-AD83-D22043C7DFC9}"/>
    <cellStyle name="Entrada 2 6 33" xfId="9203" xr:uid="{40B2AFD1-C1ED-4FC0-915B-AE3D03638F52}"/>
    <cellStyle name="Entrada 2 6 33 2" xfId="26458" xr:uid="{3E4DDD9E-CDB4-46C4-9EDC-6670DA216F92}"/>
    <cellStyle name="Entrada 2 6 33 3" xfId="43480" xr:uid="{85057995-E2B0-4076-9E9F-EA16B5C5A329}"/>
    <cellStyle name="Entrada 2 6 34" xfId="9210" xr:uid="{7FB55AEF-4D61-42D7-8B10-BE189E689D65}"/>
    <cellStyle name="Entrada 2 6 34 2" xfId="26465" xr:uid="{D9318EA4-37C2-42D0-B0D1-87FDAFADFE2B}"/>
    <cellStyle name="Entrada 2 6 34 3" xfId="43487" xr:uid="{2A4F9996-F6F0-423A-A80D-A90BCD063AD4}"/>
    <cellStyle name="Entrada 2 6 35" xfId="9087" xr:uid="{F9CEECD4-FDB7-4450-B277-51A242F4AE76}"/>
    <cellStyle name="Entrada 2 6 35 2" xfId="26342" xr:uid="{9A8C7930-551B-4942-9D59-6D58BDFBF9A6}"/>
    <cellStyle name="Entrada 2 6 35 3" xfId="43364" xr:uid="{02561685-7521-4FA2-8DC1-2491659F8737}"/>
    <cellStyle name="Entrada 2 6 36" xfId="9345" xr:uid="{39072F7A-2425-4D62-8E56-8EA521EA3DBA}"/>
    <cellStyle name="Entrada 2 6 36 2" xfId="26600" xr:uid="{5FFDCEB4-D229-4044-B0EB-9870028EF06C}"/>
    <cellStyle name="Entrada 2 6 36 3" xfId="43622" xr:uid="{0FABA46F-385B-4AD0-AC57-400EA3B8A0C6}"/>
    <cellStyle name="Entrada 2 6 37" xfId="9285" xr:uid="{68B10170-C0A2-47A5-97E8-4B7F864D4FF2}"/>
    <cellStyle name="Entrada 2 6 37 2" xfId="26540" xr:uid="{B9B77E8B-F857-45AA-9E26-01138547C8B5}"/>
    <cellStyle name="Entrada 2 6 37 3" xfId="43562" xr:uid="{4645699B-1713-44C1-8655-E8AE7926A03B}"/>
    <cellStyle name="Entrada 2 6 38" xfId="9994" xr:uid="{D3DF8ABE-A445-42A0-AC41-F297988D7240}"/>
    <cellStyle name="Entrada 2 6 38 2" xfId="27249" xr:uid="{2AFD0B8C-54A4-4771-BC40-06849032A41E}"/>
    <cellStyle name="Entrada 2 6 38 3" xfId="44271" xr:uid="{041DADDD-BB06-4F0A-BD9F-A719497A9DB7}"/>
    <cellStyle name="Entrada 2 6 39" xfId="9808" xr:uid="{37504136-E307-4324-A8BE-72424645320A}"/>
    <cellStyle name="Entrada 2 6 39 2" xfId="27063" xr:uid="{30B80F93-C0BD-46C3-9F3C-8CBC7057FE4B}"/>
    <cellStyle name="Entrada 2 6 39 3" xfId="44085" xr:uid="{06AA7636-97A0-4601-9849-39BEE0077E8E}"/>
    <cellStyle name="Entrada 2 6 4" xfId="697" xr:uid="{C03B2FF9-DC59-4503-8EB8-58EC2821E897}"/>
    <cellStyle name="Entrada 2 6 4 10" xfId="3659" xr:uid="{D696A445-01DD-483B-88AA-D5AED558C8FD}"/>
    <cellStyle name="Entrada 2 6 4 10 2" xfId="20914" xr:uid="{AD710C5B-2AF1-4E83-94CD-DCEBF4400494}"/>
    <cellStyle name="Entrada 2 6 4 10 3" xfId="37936" xr:uid="{A5D05C42-0B5C-48B4-A76D-892E350582B5}"/>
    <cellStyle name="Entrada 2 6 4 11" xfId="3966" xr:uid="{581C5B9E-B27F-48EF-8746-63C576E6AE37}"/>
    <cellStyle name="Entrada 2 6 4 11 2" xfId="21221" xr:uid="{F192803F-BB0B-4BCE-9D8C-4E861B4A05D9}"/>
    <cellStyle name="Entrada 2 6 4 11 3" xfId="38243" xr:uid="{683C23D1-82CC-40B4-B02B-3AAF6A0E9525}"/>
    <cellStyle name="Entrada 2 6 4 12" xfId="4267" xr:uid="{2300726C-0CDA-4A78-A6F8-6072558D698F}"/>
    <cellStyle name="Entrada 2 6 4 12 2" xfId="21522" xr:uid="{2F8D8AF4-6532-4901-9A85-353614BAF540}"/>
    <cellStyle name="Entrada 2 6 4 12 3" xfId="38544" xr:uid="{A7304417-DB4B-468D-9C65-4BE9EE95B4CD}"/>
    <cellStyle name="Entrada 2 6 4 13" xfId="4565" xr:uid="{6D0A61FC-BD4A-44D0-B1AD-FD1EB2BF6700}"/>
    <cellStyle name="Entrada 2 6 4 13 2" xfId="21820" xr:uid="{60D0C8A8-9306-4177-A795-CC9FD2B0C2BC}"/>
    <cellStyle name="Entrada 2 6 4 13 3" xfId="38842" xr:uid="{1ADE42D1-AC9B-4A19-BC6E-EC5B100B6ACA}"/>
    <cellStyle name="Entrada 2 6 4 14" xfId="4864" xr:uid="{A65C5D75-FEDF-45E2-B4D9-D7D02E4267E8}"/>
    <cellStyle name="Entrada 2 6 4 14 2" xfId="22119" xr:uid="{09D0423B-7912-4BC2-8F69-C714BA87E605}"/>
    <cellStyle name="Entrada 2 6 4 14 3" xfId="39141" xr:uid="{0E57B021-4C3D-40E4-84AD-41EA9CF136C8}"/>
    <cellStyle name="Entrada 2 6 4 15" xfId="5146" xr:uid="{1166DE9B-AE9B-49A1-986B-E621878A82AD}"/>
    <cellStyle name="Entrada 2 6 4 15 2" xfId="22401" xr:uid="{BB9CD133-6D72-406A-819D-E6B2769FD1EA}"/>
    <cellStyle name="Entrada 2 6 4 15 3" xfId="39423" xr:uid="{81B16129-4598-4AE6-AACD-D532418853E1}"/>
    <cellStyle name="Entrada 2 6 4 16" xfId="5533" xr:uid="{89157EFD-3A7B-4DF3-A10F-AB9497458B69}"/>
    <cellStyle name="Entrada 2 6 4 16 2" xfId="22788" xr:uid="{E73CE820-A69F-4E64-95D9-A9DB136F5039}"/>
    <cellStyle name="Entrada 2 6 4 16 3" xfId="39810" xr:uid="{156A644A-4E33-4A85-966C-9F8E54F3D961}"/>
    <cellStyle name="Entrada 2 6 4 17" xfId="5895" xr:uid="{177A5480-B8E7-45AB-A56F-E2089DF3A779}"/>
    <cellStyle name="Entrada 2 6 4 17 2" xfId="23150" xr:uid="{E9429CCF-14A5-4E11-8DBE-1DD1CE51A19E}"/>
    <cellStyle name="Entrada 2 6 4 17 3" xfId="40172" xr:uid="{1B0E1595-DB88-4ABC-B657-6A5011410F5A}"/>
    <cellStyle name="Entrada 2 6 4 18" xfId="6164" xr:uid="{BF7A69CE-C9CE-4789-AE86-EF32346B0F5B}"/>
    <cellStyle name="Entrada 2 6 4 18 2" xfId="23419" xr:uid="{B29500E2-7E8B-4E7D-B2DD-236688C395A5}"/>
    <cellStyle name="Entrada 2 6 4 18 3" xfId="40441" xr:uid="{47049688-B3C1-4640-8972-77C7CE5B9D82}"/>
    <cellStyle name="Entrada 2 6 4 19" xfId="6479" xr:uid="{F62AFCB9-0A95-4553-9BA1-AA1199737051}"/>
    <cellStyle name="Entrada 2 6 4 19 2" xfId="23734" xr:uid="{0850F3FB-9432-4D0D-8112-7A2CBE4675CF}"/>
    <cellStyle name="Entrada 2 6 4 19 3" xfId="40756" xr:uid="{D44A24DF-E3B6-4F41-8FF4-8B426EA153B1}"/>
    <cellStyle name="Entrada 2 6 4 2" xfId="1146" xr:uid="{4241D4AA-F150-45F1-9B2A-CB36685056A9}"/>
    <cellStyle name="Entrada 2 6 4 2 2" xfId="18401" xr:uid="{F20563C2-922E-4653-AFC3-C322C80B1070}"/>
    <cellStyle name="Entrada 2 6 4 2 3" xfId="35423" xr:uid="{76FDC4D5-91F2-4816-A077-1520BA26F04B}"/>
    <cellStyle name="Entrada 2 6 4 20" xfId="6794" xr:uid="{4FE54D05-78CB-40F5-B345-DFD9AD7688A6}"/>
    <cellStyle name="Entrada 2 6 4 20 2" xfId="24049" xr:uid="{46D2C7B6-8AFD-42B5-9BC5-B08EDA702A88}"/>
    <cellStyle name="Entrada 2 6 4 20 3" xfId="41071" xr:uid="{A2C3F5EF-A83F-4695-80F3-20AEFE1BF68F}"/>
    <cellStyle name="Entrada 2 6 4 21" xfId="7105" xr:uid="{D1BA09A3-402F-4F19-AA3E-3C5474C8A101}"/>
    <cellStyle name="Entrada 2 6 4 21 2" xfId="24360" xr:uid="{06800583-5E2A-44C6-B602-3BE1FA4EB386}"/>
    <cellStyle name="Entrada 2 6 4 21 3" xfId="41382" xr:uid="{BD41D4A3-3B7E-4ECC-94F3-746D29285657}"/>
    <cellStyle name="Entrada 2 6 4 22" xfId="7415" xr:uid="{494F8BF7-7418-4359-BB94-1371438B10F6}"/>
    <cellStyle name="Entrada 2 6 4 22 2" xfId="24670" xr:uid="{05C03840-16F7-4F33-91A4-8BDAEAE0B347}"/>
    <cellStyle name="Entrada 2 6 4 22 3" xfId="41692" xr:uid="{CC04F92B-C5E7-4749-A8D3-F5ED83F6DE70}"/>
    <cellStyle name="Entrada 2 6 4 23" xfId="7725" xr:uid="{A426C3A8-BEBB-41CE-8733-A1550007F1A1}"/>
    <cellStyle name="Entrada 2 6 4 23 2" xfId="24980" xr:uid="{A8BC48E1-BEDD-4658-96B5-5789E75D693E}"/>
    <cellStyle name="Entrada 2 6 4 23 3" xfId="42002" xr:uid="{0861D25A-AB8B-405D-B970-E4C11811A023}"/>
    <cellStyle name="Entrada 2 6 4 24" xfId="8035" xr:uid="{C03ECB63-6548-4FEE-8140-205ADF1F8B96}"/>
    <cellStyle name="Entrada 2 6 4 24 2" xfId="25290" xr:uid="{A0F00F8E-35AC-4A5D-A916-DC0621B459E7}"/>
    <cellStyle name="Entrada 2 6 4 24 3" xfId="42312" xr:uid="{9CA4D24B-5C0B-4913-A781-23409F9542A1}"/>
    <cellStyle name="Entrada 2 6 4 25" xfId="8348" xr:uid="{31330354-873C-43CC-A57D-D7478360BBB8}"/>
    <cellStyle name="Entrada 2 6 4 25 2" xfId="25603" xr:uid="{5BE54693-9300-4452-AC03-6A9806AA4B2D}"/>
    <cellStyle name="Entrada 2 6 4 25 3" xfId="42625" xr:uid="{61583E93-D563-4019-BF89-28673FA34D21}"/>
    <cellStyle name="Entrada 2 6 4 26" xfId="8656" xr:uid="{5A81F309-199C-4D81-ACBC-077821308399}"/>
    <cellStyle name="Entrada 2 6 4 26 2" xfId="25911" xr:uid="{65664D4F-3E18-4237-87E9-8A7F4A272C59}"/>
    <cellStyle name="Entrada 2 6 4 26 3" xfId="42933" xr:uid="{7A20F7BF-0458-45E4-A7E7-F4FA1656CEAF}"/>
    <cellStyle name="Entrada 2 6 4 27" xfId="8966" xr:uid="{E0151833-9489-4809-8D4A-C1EFA477AED6}"/>
    <cellStyle name="Entrada 2 6 4 27 2" xfId="26221" xr:uid="{80BBBED6-2DF1-48A9-B73C-C413AC11D6E4}"/>
    <cellStyle name="Entrada 2 6 4 27 3" xfId="43243" xr:uid="{AC27FDEC-A36B-4A15-818C-26AC5EB5403D}"/>
    <cellStyle name="Entrada 2 6 4 28" xfId="9097" xr:uid="{D58D574C-F102-484D-92A4-16CEBD34439B}"/>
    <cellStyle name="Entrada 2 6 4 28 2" xfId="26352" xr:uid="{55955BD3-D3DA-40E4-A51E-AA49106F7BC9}"/>
    <cellStyle name="Entrada 2 6 4 28 3" xfId="43374" xr:uid="{2A612CA7-84AA-4A1A-B5B2-85FCC5D0F647}"/>
    <cellStyle name="Entrada 2 6 4 29" xfId="9588" xr:uid="{76C73799-5763-411E-9691-A7EC90D9C019}"/>
    <cellStyle name="Entrada 2 6 4 29 2" xfId="26843" xr:uid="{D5B03B2C-AF0F-4984-93F2-CE3DDA6A6EC9}"/>
    <cellStyle name="Entrada 2 6 4 29 3" xfId="43865" xr:uid="{DF18D54F-C6C7-4B1B-A340-9EBEC87854CF}"/>
    <cellStyle name="Entrada 2 6 4 3" xfId="1437" xr:uid="{5D6E0A63-CDAD-4D78-A3F6-D90156906023}"/>
    <cellStyle name="Entrada 2 6 4 3 2" xfId="18692" xr:uid="{A063EF9B-8D3F-4D58-85BD-8D2B647708ED}"/>
    <cellStyle name="Entrada 2 6 4 3 3" xfId="35714" xr:uid="{02DA3430-321A-49CB-8288-9A1A28BDA985}"/>
    <cellStyle name="Entrada 2 6 4 30" xfId="9883" xr:uid="{2DEF168E-AA40-487D-AF52-903846052F7D}"/>
    <cellStyle name="Entrada 2 6 4 30 2" xfId="27138" xr:uid="{3F20E7ED-523F-4B84-9E28-D76B31A000E7}"/>
    <cellStyle name="Entrada 2 6 4 30 3" xfId="44160" xr:uid="{301FDA1B-4335-477D-95E8-26F19D56A60B}"/>
    <cellStyle name="Entrada 2 6 4 31" xfId="10183" xr:uid="{7A97AEBE-918F-4354-A119-9D99EF984317}"/>
    <cellStyle name="Entrada 2 6 4 31 2" xfId="27438" xr:uid="{ED2ED1A9-B447-4FC3-970B-34824C5D8566}"/>
    <cellStyle name="Entrada 2 6 4 31 3" xfId="44460" xr:uid="{303EE16A-38DE-4A56-A670-F80C4311EA67}"/>
    <cellStyle name="Entrada 2 6 4 32" xfId="10471" xr:uid="{A8B5E603-1A87-4483-B25F-A977D7D7323D}"/>
    <cellStyle name="Entrada 2 6 4 32 2" xfId="27726" xr:uid="{137DEE2C-22BA-491B-B6F8-D9DE82C5A386}"/>
    <cellStyle name="Entrada 2 6 4 32 3" xfId="44748" xr:uid="{A2B5FA4D-2663-4633-BC68-1D4396E2D228}"/>
    <cellStyle name="Entrada 2 6 4 33" xfId="10761" xr:uid="{EC45FB90-7DCF-46B9-97C3-E899686C608F}"/>
    <cellStyle name="Entrada 2 6 4 33 2" xfId="28016" xr:uid="{20B3BABA-0DA6-4085-A7B4-EC90EB4CC778}"/>
    <cellStyle name="Entrada 2 6 4 33 3" xfId="45038" xr:uid="{5AAE30EA-906D-4BE8-AB3B-6E6DB7CDC4C4}"/>
    <cellStyle name="Entrada 2 6 4 34" xfId="11035" xr:uid="{B95148B2-040E-4398-B78F-DA92A10344A7}"/>
    <cellStyle name="Entrada 2 6 4 34 2" xfId="28290" xr:uid="{FD9A8F35-6F96-410B-8B3C-23506C533249}"/>
    <cellStyle name="Entrada 2 6 4 34 3" xfId="45312" xr:uid="{6692583E-865F-4EE9-824D-D6FC3D982E3A}"/>
    <cellStyle name="Entrada 2 6 4 35" xfId="11292" xr:uid="{F3B16DB2-7B5B-4440-92F6-6B5A0CF15E84}"/>
    <cellStyle name="Entrada 2 6 4 35 2" xfId="28547" xr:uid="{DB1EE9FD-A9DC-4096-945F-49237536292E}"/>
    <cellStyle name="Entrada 2 6 4 35 3" xfId="45569" xr:uid="{AFB480A0-CB6F-49CC-BA9F-F9F2D28FF499}"/>
    <cellStyle name="Entrada 2 6 4 36" xfId="11529" xr:uid="{1CA07F55-D73D-456C-9E50-4528EF7FDBC4}"/>
    <cellStyle name="Entrada 2 6 4 36 2" xfId="28784" xr:uid="{91D064B2-40D1-47EA-9944-75F2BF0087D8}"/>
    <cellStyle name="Entrada 2 6 4 36 3" xfId="45806" xr:uid="{F4FB4118-4FCB-4DA5-BF56-FAE0425F15D5}"/>
    <cellStyle name="Entrada 2 6 4 37" xfId="12092" xr:uid="{1400D973-B387-437B-A755-D4FD37504A0F}"/>
    <cellStyle name="Entrada 2 6 4 37 2" xfId="29347" xr:uid="{649F996E-B921-41CC-B291-AB6D242DE486}"/>
    <cellStyle name="Entrada 2 6 4 37 3" xfId="46217" xr:uid="{F9BAA434-7873-492A-86AA-213FB6D250BE}"/>
    <cellStyle name="Entrada 2 6 4 38" xfId="12559" xr:uid="{A5070E7D-0915-4EE7-A204-87B20A1849D8}"/>
    <cellStyle name="Entrada 2 6 4 38 2" xfId="29814" xr:uid="{E8AFC42B-0FA6-403C-8CFC-91FC6AE70C41}"/>
    <cellStyle name="Entrada 2 6 4 38 3" xfId="46684" xr:uid="{15C716CD-3908-4630-B739-DBA4E8F73436}"/>
    <cellStyle name="Entrada 2 6 4 39" xfId="12869" xr:uid="{610CAF4B-6C7A-4BD4-B05A-2C141A9F184B}"/>
    <cellStyle name="Entrada 2 6 4 39 2" xfId="30124" xr:uid="{D3BFD77F-B35D-4AEE-AC1E-79377402EC59}"/>
    <cellStyle name="Entrada 2 6 4 39 3" xfId="46994" xr:uid="{129E09A1-A2FD-40B1-9C81-9D4552C53207}"/>
    <cellStyle name="Entrada 2 6 4 4" xfId="1803" xr:uid="{0392913E-6358-4B62-A269-1CA68666FC35}"/>
    <cellStyle name="Entrada 2 6 4 4 2" xfId="19058" xr:uid="{A2659042-F7C8-426C-895E-69D4C86B125B}"/>
    <cellStyle name="Entrada 2 6 4 4 3" xfId="36080" xr:uid="{FCC2F519-FF87-4368-9485-28A458D3FAE4}"/>
    <cellStyle name="Entrada 2 6 4 40" xfId="12856" xr:uid="{3A393944-1BC8-456E-A936-ED4C28E6919A}"/>
    <cellStyle name="Entrada 2 6 4 40 2" xfId="30111" xr:uid="{F8D10E2B-F5F3-49E4-87EE-00BB6E7F7D75}"/>
    <cellStyle name="Entrada 2 6 4 40 3" xfId="46981" xr:uid="{09899705-D718-4E69-8C9C-D49232BC6895}"/>
    <cellStyle name="Entrada 2 6 4 41" xfId="13484" xr:uid="{7EADB3F9-BA86-4F92-84DA-D72DA8F6BDE5}"/>
    <cellStyle name="Entrada 2 6 4 41 2" xfId="30739" xr:uid="{A181E78B-5078-4EB5-8622-E563C4AAE00E}"/>
    <cellStyle name="Entrada 2 6 4 41 3" xfId="47609" xr:uid="{8A47AB7B-9225-4BE2-8D33-7292AB4EEB04}"/>
    <cellStyle name="Entrada 2 6 4 42" xfId="13809" xr:uid="{32E27050-820C-4040-B338-8706FA212367}"/>
    <cellStyle name="Entrada 2 6 4 42 2" xfId="31064" xr:uid="{CA694115-31AB-4D86-8475-63F4BAAEACF3}"/>
    <cellStyle name="Entrada 2 6 4 42 3" xfId="47934" xr:uid="{9493A0FB-5728-4AF2-9810-0AF0C25647C5}"/>
    <cellStyle name="Entrada 2 6 4 43" xfId="14119" xr:uid="{274A51A4-4326-496A-B773-FD62DB7CD071}"/>
    <cellStyle name="Entrada 2 6 4 43 2" xfId="31374" xr:uid="{F083AA10-C5EB-4FAB-A1C5-0934057129D8}"/>
    <cellStyle name="Entrada 2 6 4 43 3" xfId="48244" xr:uid="{9E7E8702-BE50-48D8-9523-8956ED76C644}"/>
    <cellStyle name="Entrada 2 6 4 44" xfId="14417" xr:uid="{4B9C2398-3FEE-48A5-829A-C38EF5F99F5B}"/>
    <cellStyle name="Entrada 2 6 4 44 2" xfId="31672" xr:uid="{DEEDEDA2-EE48-4B4C-A93F-ACBD08798E4C}"/>
    <cellStyle name="Entrada 2 6 4 44 3" xfId="48542" xr:uid="{8397926A-26D3-424B-BF44-DFEDF46C9F74}"/>
    <cellStyle name="Entrada 2 6 4 45" xfId="14747" xr:uid="{AEF6B332-D953-4AB6-95AE-4837107642F1}"/>
    <cellStyle name="Entrada 2 6 4 45 2" xfId="32002" xr:uid="{1D44BDE7-B46B-4C98-90AC-530A6C28F2A4}"/>
    <cellStyle name="Entrada 2 6 4 45 3" xfId="48872" xr:uid="{F5BD8668-BD24-445F-BF40-3F40C603FC97}"/>
    <cellStyle name="Entrada 2 6 4 46" xfId="15009" xr:uid="{63220947-4170-489B-A26E-AD05208E9E3D}"/>
    <cellStyle name="Entrada 2 6 4 46 2" xfId="32264" xr:uid="{F1CA02CD-644A-4589-8658-68E658E60DDF}"/>
    <cellStyle name="Entrada 2 6 4 46 3" xfId="49134" xr:uid="{C149E0CB-2D1F-4B5E-83FC-BC808756D562}"/>
    <cellStyle name="Entrada 2 6 4 47" xfId="15318" xr:uid="{BF7EC708-044D-43EA-868F-9552CE575251}"/>
    <cellStyle name="Entrada 2 6 4 47 2" xfId="32573" xr:uid="{73E2DDAF-D800-4902-A59C-73984F9E3E2A}"/>
    <cellStyle name="Entrada 2 6 4 47 3" xfId="49443" xr:uid="{002B041F-3245-46AC-9D72-2502F027CF9E}"/>
    <cellStyle name="Entrada 2 6 4 48" xfId="15623" xr:uid="{7389CA5F-72E8-4D2F-9EB2-D11CCC8518B1}"/>
    <cellStyle name="Entrada 2 6 4 48 2" xfId="32878" xr:uid="{FE2C4AFD-3C0D-400E-8600-AFD1CD3CFB9C}"/>
    <cellStyle name="Entrada 2 6 4 48 3" xfId="49748" xr:uid="{8B593F63-7ED5-42EB-989B-4A2189DF69FE}"/>
    <cellStyle name="Entrada 2 6 4 49" xfId="15919" xr:uid="{9BFC310F-DCC9-4A2D-9358-CC13BB2CDBFE}"/>
    <cellStyle name="Entrada 2 6 4 49 2" xfId="33174" xr:uid="{350274D1-5E4E-4DB5-A9F8-0E722331E969}"/>
    <cellStyle name="Entrada 2 6 4 49 3" xfId="50044" xr:uid="{BE0517B8-87B7-464D-B1B3-DD7DB473DFD2}"/>
    <cellStyle name="Entrada 2 6 4 5" xfId="2116" xr:uid="{55FCA5A1-C81F-46DD-B47F-0CE870F42E2E}"/>
    <cellStyle name="Entrada 2 6 4 5 2" xfId="19371" xr:uid="{67DD1187-BD87-4A92-A22E-9E40A533B144}"/>
    <cellStyle name="Entrada 2 6 4 5 3" xfId="36393" xr:uid="{9EFF50A0-016F-4FA2-B8CA-12F06AE70378}"/>
    <cellStyle name="Entrada 2 6 4 50" xfId="16211" xr:uid="{F3746480-358F-432C-B174-762C6202E03B}"/>
    <cellStyle name="Entrada 2 6 4 50 2" xfId="33466" xr:uid="{401492BA-F51F-49DC-932C-67977CC1E121}"/>
    <cellStyle name="Entrada 2 6 4 50 3" xfId="50336" xr:uid="{65F282E6-3EBE-441B-9C6F-EB2E56D34AAB}"/>
    <cellStyle name="Entrada 2 6 4 51" xfId="16489" xr:uid="{5970C55E-8179-4A3F-86E3-44BFDDE02C8C}"/>
    <cellStyle name="Entrada 2 6 4 51 2" xfId="33744" xr:uid="{0CBE2C50-2298-494D-8652-85B575221D87}"/>
    <cellStyle name="Entrada 2 6 4 51 3" xfId="50614" xr:uid="{FB63A648-7F8D-40EE-87CB-2EAF5B3CCFF4}"/>
    <cellStyle name="Entrada 2 6 4 52" xfId="16757" xr:uid="{45CD9BE7-7F8C-47FC-99D9-C90B558D0026}"/>
    <cellStyle name="Entrada 2 6 4 52 2" xfId="34012" xr:uid="{42797557-D5E5-4FDD-9710-D0DC6F233EBD}"/>
    <cellStyle name="Entrada 2 6 4 52 3" xfId="50882" xr:uid="{1CE4217B-9048-4B8B-A6AE-203A0458446C}"/>
    <cellStyle name="Entrada 2 6 4 53" xfId="17009" xr:uid="{120CA3D8-3255-43A1-9FF3-86BD0F75A896}"/>
    <cellStyle name="Entrada 2 6 4 53 2" xfId="34264" xr:uid="{35C1F768-1C1F-490A-92D7-D4D72155E872}"/>
    <cellStyle name="Entrada 2 6 4 53 3" xfId="51134" xr:uid="{06967672-9382-4C3E-9EA0-70F79D21F25C}"/>
    <cellStyle name="Entrada 2 6 4 54" xfId="17246" xr:uid="{DE229A74-53D0-4C39-925E-DD2783FAE42B}"/>
    <cellStyle name="Entrada 2 6 4 54 2" xfId="34501" xr:uid="{594B97FC-AEF3-487F-8E0B-6E1261BEFF9D}"/>
    <cellStyle name="Entrada 2 6 4 54 3" xfId="51371" xr:uid="{16DE42A9-C22C-4AC3-BF12-39CD74AA563E}"/>
    <cellStyle name="Entrada 2 6 4 55" xfId="17952" xr:uid="{0B45D32A-3EF1-444A-A219-4FD69EA0A07A}"/>
    <cellStyle name="Entrada 2 6 4 56" xfId="34974" xr:uid="{7623D489-79B3-4E10-80D0-653E7596747E}"/>
    <cellStyle name="Entrada 2 6 4 6" xfId="2426" xr:uid="{3504BC69-670C-4A7B-BD19-2233707616A1}"/>
    <cellStyle name="Entrada 2 6 4 6 2" xfId="19681" xr:uid="{2BFCEF71-C121-4E5D-8816-D6BBB3779BDE}"/>
    <cellStyle name="Entrada 2 6 4 6 3" xfId="36703" xr:uid="{9AB692B0-ED05-4C8F-8A71-00E5D28651CE}"/>
    <cellStyle name="Entrada 2 6 4 7" xfId="2735" xr:uid="{842C4E72-D16A-4C67-B0EA-2721A8A4C428}"/>
    <cellStyle name="Entrada 2 6 4 7 2" xfId="19990" xr:uid="{4705CA30-A75E-463E-A53C-194660856F1D}"/>
    <cellStyle name="Entrada 2 6 4 7 3" xfId="37012" xr:uid="{A8A7BCCA-2476-4679-9898-01069E47AC4B}"/>
    <cellStyle name="Entrada 2 6 4 8" xfId="3041" xr:uid="{B756A9EB-BB47-406C-94A7-B5575F26D611}"/>
    <cellStyle name="Entrada 2 6 4 8 2" xfId="20296" xr:uid="{8549C8BB-90FB-4601-810A-9AF9FA273317}"/>
    <cellStyle name="Entrada 2 6 4 8 3" xfId="37318" xr:uid="{3C59038A-6FC5-467E-BBC3-14B5B73C7C09}"/>
    <cellStyle name="Entrada 2 6 4 9" xfId="3351" xr:uid="{B7454A7C-CFBE-4A31-917E-A8A614DC62BA}"/>
    <cellStyle name="Entrada 2 6 4 9 2" xfId="20606" xr:uid="{EB1E777C-0437-43A1-BDEE-9786B9E41336}"/>
    <cellStyle name="Entrada 2 6 4 9 3" xfId="37628" xr:uid="{20B1AC32-750B-4E76-A0C5-9A701056E4F0}"/>
    <cellStyle name="Entrada 2 6 40" xfId="10083" xr:uid="{D9698DCF-E675-4506-A477-334503FCEC4B}"/>
    <cellStyle name="Entrada 2 6 40 2" xfId="27338" xr:uid="{00D0F4FC-1B8F-4F5E-B938-7DE76859BB93}"/>
    <cellStyle name="Entrada 2 6 40 3" xfId="44360" xr:uid="{5E3F9378-C438-4C18-92B3-36F4E095A20E}"/>
    <cellStyle name="Entrada 2 6 41" xfId="10874" xr:uid="{97940DF7-A94E-4BFE-B2B9-E7519229D3EC}"/>
    <cellStyle name="Entrada 2 6 41 2" xfId="28129" xr:uid="{14725BBE-CDA9-43A6-BC1C-043A05580C41}"/>
    <cellStyle name="Entrada 2 6 41 3" xfId="45151" xr:uid="{5A661A61-9568-42BE-873C-D509BB1B8AD0}"/>
    <cellStyle name="Entrada 2 6 42" xfId="11774" xr:uid="{A5D86B9E-6EE9-490E-8CF4-74D10088E06A}"/>
    <cellStyle name="Entrada 2 6 42 2" xfId="29029" xr:uid="{75D68BE9-0AC3-42A2-8E84-3262160D1F58}"/>
    <cellStyle name="Entrada 2 6 42 3" xfId="46029" xr:uid="{D104674B-9447-4D2D-ADA4-F2EA4DC35DAC}"/>
    <cellStyle name="Entrada 2 6 43" xfId="12241" xr:uid="{803D5EDD-EABC-4E2D-ACCB-19E7833F544E}"/>
    <cellStyle name="Entrada 2 6 43 2" xfId="29496" xr:uid="{0EC5416B-0432-42FC-8419-0B5CF2074875}"/>
    <cellStyle name="Entrada 2 6 43 3" xfId="46366" xr:uid="{A19488C2-37F8-4F23-8F15-C901C30CA117}"/>
    <cellStyle name="Entrada 2 6 44" xfId="11687" xr:uid="{791390E6-9B2E-448D-AA0A-9185C7131A4F}"/>
    <cellStyle name="Entrada 2 6 44 2" xfId="28942" xr:uid="{92BFA8A4-4B6D-4804-946E-E7FE3A08A42F}"/>
    <cellStyle name="Entrada 2 6 44 3" xfId="45959" xr:uid="{A11A2CA5-1DAF-411A-AD88-D8F4E7FB2648}"/>
    <cellStyle name="Entrada 2 6 45" xfId="13028" xr:uid="{E03E27B7-2FB3-48DE-A677-7BC3E899440A}"/>
    <cellStyle name="Entrada 2 6 45 2" xfId="30283" xr:uid="{D5E2B427-EFAD-486D-B9CB-8D3DFB16E1CE}"/>
    <cellStyle name="Entrada 2 6 45 3" xfId="47153" xr:uid="{F0779C41-7DEA-42BD-8FF9-90FCDCBE2CFF}"/>
    <cellStyle name="Entrada 2 6 46" xfId="13419" xr:uid="{E2F53E7E-A606-4383-B4BA-3DDAC8932097}"/>
    <cellStyle name="Entrada 2 6 46 2" xfId="30674" xr:uid="{05448053-3200-4AB8-92F4-B7075E411FCE}"/>
    <cellStyle name="Entrada 2 6 46 3" xfId="47544" xr:uid="{2003C8DC-9CEB-4588-99CF-65BCC8348FF3}"/>
    <cellStyle name="Entrada 2 6 47" xfId="12484" xr:uid="{FA08F4D1-DCA5-4390-A082-9952E12A55BF}"/>
    <cellStyle name="Entrada 2 6 47 2" xfId="29739" xr:uid="{C3FD8B34-2DA7-4923-BF5E-E02A20D29E31}"/>
    <cellStyle name="Entrada 2 6 47 3" xfId="46609" xr:uid="{23985E31-3AB1-4541-B8B4-83CAFBD46D8A}"/>
    <cellStyle name="Entrada 2 6 48" xfId="13510" xr:uid="{28119348-AAC0-4356-B064-D1B1615CF927}"/>
    <cellStyle name="Entrada 2 6 48 2" xfId="30765" xr:uid="{161C139A-4F6B-4F40-BA72-AE4C4C0A444C}"/>
    <cellStyle name="Entrada 2 6 48 3" xfId="47635" xr:uid="{FF470D01-9103-418A-BC36-50BD64E7FBD7}"/>
    <cellStyle name="Entrada 2 6 49" xfId="14353" xr:uid="{88C850FA-F941-454B-A879-A2857AE8F5BA}"/>
    <cellStyle name="Entrada 2 6 49 2" xfId="31608" xr:uid="{AEBF3C04-FAB8-469B-AE2C-6D0271D4B704}"/>
    <cellStyle name="Entrada 2 6 49 3" xfId="48478" xr:uid="{20A7D1DD-076E-4D41-BDCD-87480A29CFFB}"/>
    <cellStyle name="Entrada 2 6 5" xfId="723" xr:uid="{BFB22573-1BA9-4013-B32B-A9C74D5B5C05}"/>
    <cellStyle name="Entrada 2 6 5 10" xfId="3685" xr:uid="{BC7E26F5-C89D-4247-8905-A092F61F51A2}"/>
    <cellStyle name="Entrada 2 6 5 10 2" xfId="20940" xr:uid="{66FFCD23-0BB9-4BDD-AA7D-80238102F3DB}"/>
    <cellStyle name="Entrada 2 6 5 10 3" xfId="37962" xr:uid="{9997466C-0BA4-4253-BB31-DD42985C0EAD}"/>
    <cellStyle name="Entrada 2 6 5 11" xfId="3992" xr:uid="{AA795760-7B65-47BF-858E-1822AA0B8387}"/>
    <cellStyle name="Entrada 2 6 5 11 2" xfId="21247" xr:uid="{0F898680-E72F-4980-8843-7B0216E05757}"/>
    <cellStyle name="Entrada 2 6 5 11 3" xfId="38269" xr:uid="{BA160742-ECA4-43F4-B142-9DD2DD807CE4}"/>
    <cellStyle name="Entrada 2 6 5 12" xfId="4293" xr:uid="{4C4AF4F7-BFB7-4425-8FE1-64E2CC4D5254}"/>
    <cellStyle name="Entrada 2 6 5 12 2" xfId="21548" xr:uid="{23673F19-B8B9-4BC9-BBFF-DAC94AFF132F}"/>
    <cellStyle name="Entrada 2 6 5 12 3" xfId="38570" xr:uid="{C030D872-2EEE-4DDC-8E84-07D8A815F4C2}"/>
    <cellStyle name="Entrada 2 6 5 13" xfId="4591" xr:uid="{8F8F02A8-413B-4A42-865F-28675E1CA03D}"/>
    <cellStyle name="Entrada 2 6 5 13 2" xfId="21846" xr:uid="{4FCEFBFE-0FCD-4CD6-B639-9F7218DE484A}"/>
    <cellStyle name="Entrada 2 6 5 13 3" xfId="38868" xr:uid="{D3940BC9-6987-48CF-9873-F6B8D75BDE92}"/>
    <cellStyle name="Entrada 2 6 5 14" xfId="4890" xr:uid="{4C23E9F3-CABF-4DF2-8451-B4C3A222C2BF}"/>
    <cellStyle name="Entrada 2 6 5 14 2" xfId="22145" xr:uid="{0839260F-7621-45A7-AF38-CF5065AA3DA5}"/>
    <cellStyle name="Entrada 2 6 5 14 3" xfId="39167" xr:uid="{708A1046-6CB4-44E2-805A-6A66ABCE1E12}"/>
    <cellStyle name="Entrada 2 6 5 15" xfId="5172" xr:uid="{69A8AE01-EB7F-4014-A98C-64F5A63008DD}"/>
    <cellStyle name="Entrada 2 6 5 15 2" xfId="22427" xr:uid="{65AEE0E4-CBC3-44E6-99E2-B153FDAB54DB}"/>
    <cellStyle name="Entrada 2 6 5 15 3" xfId="39449" xr:uid="{26F5DA99-7B3F-4887-A894-0A9FD571D6F5}"/>
    <cellStyle name="Entrada 2 6 5 16" xfId="5559" xr:uid="{1BFE1E7D-3303-45A6-9ACB-2AE9004BE5D8}"/>
    <cellStyle name="Entrada 2 6 5 16 2" xfId="22814" xr:uid="{1259D84B-5AC9-4A79-937C-786CEF021926}"/>
    <cellStyle name="Entrada 2 6 5 16 3" xfId="39836" xr:uid="{0C3EEA8F-E17D-47AA-8506-281E59C9A640}"/>
    <cellStyle name="Entrada 2 6 5 17" xfId="5017" xr:uid="{71FD9BC6-6082-49C0-8635-3A7A92589228}"/>
    <cellStyle name="Entrada 2 6 5 17 2" xfId="22272" xr:uid="{2239C68B-71E6-4393-AC49-60AF7A5A20BD}"/>
    <cellStyle name="Entrada 2 6 5 17 3" xfId="39294" xr:uid="{974A706B-BED1-459D-92B9-E187D6E716E4}"/>
    <cellStyle name="Entrada 2 6 5 18" xfId="6190" xr:uid="{F068A9F3-C6DD-4012-9E09-EDA5B8B09B74}"/>
    <cellStyle name="Entrada 2 6 5 18 2" xfId="23445" xr:uid="{F0718DBC-A767-4FB8-9B87-0DF544ED7832}"/>
    <cellStyle name="Entrada 2 6 5 18 3" xfId="40467" xr:uid="{0DFE9331-287E-49C2-8805-1F1FCEC7DC47}"/>
    <cellStyle name="Entrada 2 6 5 19" xfId="6505" xr:uid="{0CC68B13-4393-494B-B103-856E364FCBA5}"/>
    <cellStyle name="Entrada 2 6 5 19 2" xfId="23760" xr:uid="{0BF99569-6C4C-41DA-BDC7-D080CAD77024}"/>
    <cellStyle name="Entrada 2 6 5 19 3" xfId="40782" xr:uid="{784A633D-38DF-491D-A02D-42F4427BF228}"/>
    <cellStyle name="Entrada 2 6 5 2" xfId="1172" xr:uid="{804846BD-C636-47D0-9D4B-1337C0438F6D}"/>
    <cellStyle name="Entrada 2 6 5 2 2" xfId="18427" xr:uid="{C749F3BE-E58D-4E38-BA14-2C976E57AF7A}"/>
    <cellStyle name="Entrada 2 6 5 2 3" xfId="35449" xr:uid="{9EB10310-6FC3-47A7-86AC-7CA86A8A1FEF}"/>
    <cellStyle name="Entrada 2 6 5 20" xfId="6820" xr:uid="{C1CA325D-9891-4602-9E24-59AA0BC64F3E}"/>
    <cellStyle name="Entrada 2 6 5 20 2" xfId="24075" xr:uid="{2D21A314-B93D-41A4-A3F9-3FED05D1B1AD}"/>
    <cellStyle name="Entrada 2 6 5 20 3" xfId="41097" xr:uid="{DE34A9FF-D36C-4E8B-A95B-7DFA1C427CFA}"/>
    <cellStyle name="Entrada 2 6 5 21" xfId="7131" xr:uid="{2EC1AD56-5EC3-4463-A490-72FA4E9B817E}"/>
    <cellStyle name="Entrada 2 6 5 21 2" xfId="24386" xr:uid="{C9C84E53-DD2E-46CA-9722-A117100F4ECC}"/>
    <cellStyle name="Entrada 2 6 5 21 3" xfId="41408" xr:uid="{E9880E4F-D654-4B54-97CF-2F053B0E8194}"/>
    <cellStyle name="Entrada 2 6 5 22" xfId="7441" xr:uid="{97984856-1F86-4EF8-A38A-2BCF348B60A2}"/>
    <cellStyle name="Entrada 2 6 5 22 2" xfId="24696" xr:uid="{F84A70DC-81B2-4232-B329-6F667B7386B9}"/>
    <cellStyle name="Entrada 2 6 5 22 3" xfId="41718" xr:uid="{5AEC393B-14F9-4F35-90EE-B3C5F1137A51}"/>
    <cellStyle name="Entrada 2 6 5 23" xfId="7751" xr:uid="{472469CF-8243-4F36-B40F-F9E4535AC630}"/>
    <cellStyle name="Entrada 2 6 5 23 2" xfId="25006" xr:uid="{9AF12CFF-5832-4A06-8DEA-F67A43735B48}"/>
    <cellStyle name="Entrada 2 6 5 23 3" xfId="42028" xr:uid="{CF98A122-16D9-4D14-9062-A357C53DCCA7}"/>
    <cellStyle name="Entrada 2 6 5 24" xfId="8061" xr:uid="{D80CFE20-A299-4C76-8260-D6DC9967166C}"/>
    <cellStyle name="Entrada 2 6 5 24 2" xfId="25316" xr:uid="{1B1C166D-6E7D-4198-9B39-CB8B63B13AAB}"/>
    <cellStyle name="Entrada 2 6 5 24 3" xfId="42338" xr:uid="{208AAC36-AA2D-4A1C-9EC2-C008AB48B018}"/>
    <cellStyle name="Entrada 2 6 5 25" xfId="8374" xr:uid="{89D0E401-3010-46EA-91CD-9C70FC9C25F8}"/>
    <cellStyle name="Entrada 2 6 5 25 2" xfId="25629" xr:uid="{41416445-4F6C-4E3A-A66B-FCD1D19FEA89}"/>
    <cellStyle name="Entrada 2 6 5 25 3" xfId="42651" xr:uid="{FDA32DBD-5501-418B-B2DB-E9743035DA54}"/>
    <cellStyle name="Entrada 2 6 5 26" xfId="8682" xr:uid="{60D183C8-3D09-4919-BD3E-143EF0201D0E}"/>
    <cellStyle name="Entrada 2 6 5 26 2" xfId="25937" xr:uid="{42B688E7-2FCC-4BC0-8592-70C5F27D2A21}"/>
    <cellStyle name="Entrada 2 6 5 26 3" xfId="42959" xr:uid="{B81B19E4-766A-4009-AE5F-FFEA36C0A43E}"/>
    <cellStyle name="Entrada 2 6 5 27" xfId="8992" xr:uid="{ACE32B06-A68E-4C44-8BCB-BD256F97AD7E}"/>
    <cellStyle name="Entrada 2 6 5 27 2" xfId="26247" xr:uid="{A9E3B050-5611-42BC-A79E-B536FD6BCDB6}"/>
    <cellStyle name="Entrada 2 6 5 27 3" xfId="43269" xr:uid="{6A9770A4-B657-4968-A001-996FE91BF3AD}"/>
    <cellStyle name="Entrada 2 6 5 28" xfId="8513" xr:uid="{B6BC192C-B0BB-4BED-AC41-6E97C03BF04D}"/>
    <cellStyle name="Entrada 2 6 5 28 2" xfId="25768" xr:uid="{13E47B8A-F0AC-410B-A591-483C710EC917}"/>
    <cellStyle name="Entrada 2 6 5 28 3" xfId="42790" xr:uid="{3CDF0DED-FEBF-46E2-80C6-C6A1A37D856B}"/>
    <cellStyle name="Entrada 2 6 5 29" xfId="9614" xr:uid="{951DD39D-F189-496C-B55C-36403A1CEB6C}"/>
    <cellStyle name="Entrada 2 6 5 29 2" xfId="26869" xr:uid="{ADFFAF3E-123D-4315-B858-29441AFF47EB}"/>
    <cellStyle name="Entrada 2 6 5 29 3" xfId="43891" xr:uid="{F8FAA67A-D39A-4376-A8E9-945AC504241C}"/>
    <cellStyle name="Entrada 2 6 5 3" xfId="1463" xr:uid="{8996AFDF-1CC3-4DC1-A0C4-A33264B2E550}"/>
    <cellStyle name="Entrada 2 6 5 3 2" xfId="18718" xr:uid="{9EE3AFCE-7D71-4D95-B503-D70DC71225A1}"/>
    <cellStyle name="Entrada 2 6 5 3 3" xfId="35740" xr:uid="{C1F663C5-0E23-4D99-9490-12B63D3A66C1}"/>
    <cellStyle name="Entrada 2 6 5 30" xfId="9909" xr:uid="{AA7BF195-2CE3-466F-853B-FCDEBB9CE6DC}"/>
    <cellStyle name="Entrada 2 6 5 30 2" xfId="27164" xr:uid="{F488F5B6-73AE-41A3-979E-0A4CD6324F62}"/>
    <cellStyle name="Entrada 2 6 5 30 3" xfId="44186" xr:uid="{FC6817B0-CE55-42B0-A2F6-E42CAAA5FB98}"/>
    <cellStyle name="Entrada 2 6 5 31" xfId="10209" xr:uid="{A01959E1-8B56-4140-A617-4EC98AE9A4E9}"/>
    <cellStyle name="Entrada 2 6 5 31 2" xfId="27464" xr:uid="{104D9AC5-DEA9-4AA6-B75A-C6DC90828361}"/>
    <cellStyle name="Entrada 2 6 5 31 3" xfId="44486" xr:uid="{3D58DF9E-A93F-4B74-95DD-39BD07CC99CA}"/>
    <cellStyle name="Entrada 2 6 5 32" xfId="10497" xr:uid="{8F469C48-94ED-4816-A125-511108A6F90D}"/>
    <cellStyle name="Entrada 2 6 5 32 2" xfId="27752" xr:uid="{5C53B464-2039-4E68-9B63-9945B1AB1C10}"/>
    <cellStyle name="Entrada 2 6 5 32 3" xfId="44774" xr:uid="{CD90947A-2CE3-452D-83F2-22399DD1B402}"/>
    <cellStyle name="Entrada 2 6 5 33" xfId="10787" xr:uid="{04967C69-243C-4FE4-A60B-7A220F5A3C42}"/>
    <cellStyle name="Entrada 2 6 5 33 2" xfId="28042" xr:uid="{03324B1F-A126-4A3E-B6DB-E3A19AC276C8}"/>
    <cellStyle name="Entrada 2 6 5 33 3" xfId="45064" xr:uid="{1547EF7C-BB23-476B-BB1E-65A6DC9FA7BA}"/>
    <cellStyle name="Entrada 2 6 5 34" xfId="11061" xr:uid="{E4DAC9C3-60F3-49C7-81B9-0B0D66DF91B6}"/>
    <cellStyle name="Entrada 2 6 5 34 2" xfId="28316" xr:uid="{3580C770-6A9F-4F2F-B09A-61480E4EE075}"/>
    <cellStyle name="Entrada 2 6 5 34 3" xfId="45338" xr:uid="{A75EF30F-80B3-4C0D-8EA3-A5E5B52C0194}"/>
    <cellStyle name="Entrada 2 6 5 35" xfId="11318" xr:uid="{C4AEBAC1-034A-4FE3-A59F-D135D4BC43E4}"/>
    <cellStyle name="Entrada 2 6 5 35 2" xfId="28573" xr:uid="{0D534125-90DD-4275-A533-DFBEB72FBAEE}"/>
    <cellStyle name="Entrada 2 6 5 35 3" xfId="45595" xr:uid="{BA3F9E36-C74F-4F78-9D3D-47F3EA505240}"/>
    <cellStyle name="Entrada 2 6 5 36" xfId="11555" xr:uid="{8A9FB72B-5487-4BC6-A8E3-6FA9DA971DE6}"/>
    <cellStyle name="Entrada 2 6 5 36 2" xfId="28810" xr:uid="{C7121B6C-66B9-40CF-A1D3-3DE7B8344BBB}"/>
    <cellStyle name="Entrada 2 6 5 36 3" xfId="45832" xr:uid="{0F126786-9D52-4B61-BEC4-D7A1CCEFF6CC}"/>
    <cellStyle name="Entrada 2 6 5 37" xfId="12118" xr:uid="{D642BC31-3C1D-475E-88D2-3652C97EC9CE}"/>
    <cellStyle name="Entrada 2 6 5 37 2" xfId="29373" xr:uid="{F4C523B2-0CC8-439A-9414-FACD566FFB5D}"/>
    <cellStyle name="Entrada 2 6 5 37 3" xfId="46243" xr:uid="{234096DC-CAD0-48A0-8969-B95ABB6D977B}"/>
    <cellStyle name="Entrada 2 6 5 38" xfId="12585" xr:uid="{FC9F5638-D76F-4C47-A176-3756A1FE47F7}"/>
    <cellStyle name="Entrada 2 6 5 38 2" xfId="29840" xr:uid="{3FD6D9BC-CDCD-4FBF-AD49-67128DF7CD54}"/>
    <cellStyle name="Entrada 2 6 5 38 3" xfId="46710" xr:uid="{815F0FEA-73A1-4F7D-AC76-6DDBC0ACA493}"/>
    <cellStyle name="Entrada 2 6 5 39" xfId="12895" xr:uid="{10306E67-C3F3-496D-8685-0F629577A012}"/>
    <cellStyle name="Entrada 2 6 5 39 2" xfId="30150" xr:uid="{53CEDC01-492D-44A8-8CBC-5D4ABFAE4030}"/>
    <cellStyle name="Entrada 2 6 5 39 3" xfId="47020" xr:uid="{7862D38D-C1D1-4071-9A6F-0C283181E643}"/>
    <cellStyle name="Entrada 2 6 5 4" xfId="1829" xr:uid="{4574848E-C251-4492-86A6-3A91233BA82C}"/>
    <cellStyle name="Entrada 2 6 5 4 2" xfId="19084" xr:uid="{91A6F51E-C50D-48D8-B016-D9A832A6296C}"/>
    <cellStyle name="Entrada 2 6 5 4 3" xfId="36106" xr:uid="{D51E2166-2F2F-4A2A-9205-5CC9FACFEF31}"/>
    <cellStyle name="Entrada 2 6 5 40" xfId="11672" xr:uid="{45FB407E-3DFE-4435-89AA-8E961A3A79E6}"/>
    <cellStyle name="Entrada 2 6 5 40 2" xfId="28927" xr:uid="{A0C179F1-CA87-4937-8FD4-027D41311913}"/>
    <cellStyle name="Entrada 2 6 5 40 3" xfId="45944" xr:uid="{6D25ADA9-1AEB-4C6B-87BB-AA74C97BB544}"/>
    <cellStyle name="Entrada 2 6 5 41" xfId="13521" xr:uid="{AAF96B38-F7C1-4DE8-B58E-334BC9A9901C}"/>
    <cellStyle name="Entrada 2 6 5 41 2" xfId="30776" xr:uid="{B5A91C8C-0D6D-46A5-8332-6969CA7056E0}"/>
    <cellStyle name="Entrada 2 6 5 41 3" xfId="47646" xr:uid="{00EEC8A6-E65C-4F0C-A865-35DB9D4085E1}"/>
    <cellStyle name="Entrada 2 6 5 42" xfId="13835" xr:uid="{82B94576-837D-4986-9800-62BA26CC4005}"/>
    <cellStyle name="Entrada 2 6 5 42 2" xfId="31090" xr:uid="{FF1E61D7-8BC9-4BA2-B813-05680EFC1B3E}"/>
    <cellStyle name="Entrada 2 6 5 42 3" xfId="47960" xr:uid="{0C757EEF-D5AA-4FA9-BB7E-74034225B49B}"/>
    <cellStyle name="Entrada 2 6 5 43" xfId="14145" xr:uid="{F20DDA08-ED40-43C4-8471-F4405FDC0F83}"/>
    <cellStyle name="Entrada 2 6 5 43 2" xfId="31400" xr:uid="{2A77C29F-229C-493D-B354-DEBAE9D85CB9}"/>
    <cellStyle name="Entrada 2 6 5 43 3" xfId="48270" xr:uid="{E3E246B7-698E-4FB8-9B1A-8ED8A385BB1A}"/>
    <cellStyle name="Entrada 2 6 5 44" xfId="14454" xr:uid="{0DE2B4BE-FE81-431C-8BA6-5BF50738EB6A}"/>
    <cellStyle name="Entrada 2 6 5 44 2" xfId="31709" xr:uid="{D70EF1A0-2BA0-43D7-A16E-FA271D2581D1}"/>
    <cellStyle name="Entrada 2 6 5 44 3" xfId="48579" xr:uid="{94693F55-1D3D-4EA9-9164-57A187F01219}"/>
    <cellStyle name="Entrada 2 6 5 45" xfId="14773" xr:uid="{4D327C17-8BAB-4DE5-AB3D-95CDDD714FBA}"/>
    <cellStyle name="Entrada 2 6 5 45 2" xfId="32028" xr:uid="{29ACED38-0649-4054-8FA3-3E426C02438D}"/>
    <cellStyle name="Entrada 2 6 5 45 3" xfId="48898" xr:uid="{E8EA2EDA-FF0A-4905-9DE0-5D8CEBCFAC94}"/>
    <cellStyle name="Entrada 2 6 5 46" xfId="15035" xr:uid="{AD419D43-BD9E-4DF4-9D9B-D08CE3DB005E}"/>
    <cellStyle name="Entrada 2 6 5 46 2" xfId="32290" xr:uid="{1D606F2B-906D-4EB4-8EE6-D7657F630F94}"/>
    <cellStyle name="Entrada 2 6 5 46 3" xfId="49160" xr:uid="{6501BF52-0E5C-493F-B545-7DE71EE91F7A}"/>
    <cellStyle name="Entrada 2 6 5 47" xfId="15344" xr:uid="{C14C3C2B-933A-4902-B410-B1BE11BB4522}"/>
    <cellStyle name="Entrada 2 6 5 47 2" xfId="32599" xr:uid="{78503CFE-000E-4DD1-AD0B-0ECD352A3493}"/>
    <cellStyle name="Entrada 2 6 5 47 3" xfId="49469" xr:uid="{89DF17EF-7A06-4C3E-A512-6B7AFFD1C7FE}"/>
    <cellStyle name="Entrada 2 6 5 48" xfId="15649" xr:uid="{FBDEC5A7-F5B5-4D7B-9207-9E2399201553}"/>
    <cellStyle name="Entrada 2 6 5 48 2" xfId="32904" xr:uid="{F5DB1CD1-23D7-4FB0-B01B-D01FDB6DFB0B}"/>
    <cellStyle name="Entrada 2 6 5 48 3" xfId="49774" xr:uid="{F244547F-296E-4B16-AEB2-C91D00444D07}"/>
    <cellStyle name="Entrada 2 6 5 49" xfId="15945" xr:uid="{0552EDA7-C7AD-4080-8CDE-F91C1BF44FF0}"/>
    <cellStyle name="Entrada 2 6 5 49 2" xfId="33200" xr:uid="{E863EB40-DC91-4EEA-88C6-EB27206BC592}"/>
    <cellStyle name="Entrada 2 6 5 49 3" xfId="50070" xr:uid="{8119CC7C-D488-4A72-991D-92F4F125B927}"/>
    <cellStyle name="Entrada 2 6 5 5" xfId="2142" xr:uid="{582360F9-6A38-44ED-A80B-E43E4AC5C050}"/>
    <cellStyle name="Entrada 2 6 5 5 2" xfId="19397" xr:uid="{B1DF2068-04F3-4501-A772-FF5509E0C45D}"/>
    <cellStyle name="Entrada 2 6 5 5 3" xfId="36419" xr:uid="{FE974F82-269A-4530-A9FB-E3D287416400}"/>
    <cellStyle name="Entrada 2 6 5 50" xfId="16237" xr:uid="{AC802CF9-DBCC-4D80-8BD8-2BFF817E0C28}"/>
    <cellStyle name="Entrada 2 6 5 50 2" xfId="33492" xr:uid="{7FF48919-C2EE-4214-8F08-A4D811CDB137}"/>
    <cellStyle name="Entrada 2 6 5 50 3" xfId="50362" xr:uid="{44711CC4-798F-4C44-B110-B4AF278707A2}"/>
    <cellStyle name="Entrada 2 6 5 51" xfId="16515" xr:uid="{93EB3CE2-A5C6-4543-8F8E-06F6A3AC9269}"/>
    <cellStyle name="Entrada 2 6 5 51 2" xfId="33770" xr:uid="{6C2C0FDC-6C61-4EBF-AB28-74EC04D00150}"/>
    <cellStyle name="Entrada 2 6 5 51 3" xfId="50640" xr:uid="{E77CE4AE-010A-4AA2-B3FF-E5513E35CB7E}"/>
    <cellStyle name="Entrada 2 6 5 52" xfId="16783" xr:uid="{91205C8A-B3D5-4BDF-B1F7-F64A95407C3B}"/>
    <cellStyle name="Entrada 2 6 5 52 2" xfId="34038" xr:uid="{BE2C8BF8-9F5E-4A9D-88B2-1E81CE945C64}"/>
    <cellStyle name="Entrada 2 6 5 52 3" xfId="50908" xr:uid="{1B5DBCD0-1849-4535-AA92-A26A54E8B326}"/>
    <cellStyle name="Entrada 2 6 5 53" xfId="17035" xr:uid="{B7FC7830-87B9-4BCA-AA64-0DDDE56C8C87}"/>
    <cellStyle name="Entrada 2 6 5 53 2" xfId="34290" xr:uid="{0B66F022-2CE7-4278-B97E-A2068927F928}"/>
    <cellStyle name="Entrada 2 6 5 53 3" xfId="51160" xr:uid="{B42DDF83-BB2E-4D1B-AFD0-467A1BEF0867}"/>
    <cellStyle name="Entrada 2 6 5 54" xfId="17272" xr:uid="{7FFA7978-1EF9-437F-BF92-3145FB535DCB}"/>
    <cellStyle name="Entrada 2 6 5 54 2" xfId="34527" xr:uid="{E0AD182F-7E01-4F5C-B70F-4278145FC917}"/>
    <cellStyle name="Entrada 2 6 5 54 3" xfId="51397" xr:uid="{72189A24-1822-48D6-BBBE-CB149CF71DF8}"/>
    <cellStyle name="Entrada 2 6 5 55" xfId="17978" xr:uid="{3AFF4FEE-B22F-4D75-8818-EE323334A0B5}"/>
    <cellStyle name="Entrada 2 6 5 56" xfId="35000" xr:uid="{9730141D-F9DB-4528-BFA5-2EC7DA8C6E65}"/>
    <cellStyle name="Entrada 2 6 5 6" xfId="2452" xr:uid="{041BE80D-D365-4DAE-A2C1-23189EF75B80}"/>
    <cellStyle name="Entrada 2 6 5 6 2" xfId="19707" xr:uid="{69256C13-9982-4C3B-AA55-FEA0D930D03A}"/>
    <cellStyle name="Entrada 2 6 5 6 3" xfId="36729" xr:uid="{05AD8F7A-BB5D-4898-9F4D-C0543ABCBC77}"/>
    <cellStyle name="Entrada 2 6 5 7" xfId="2761" xr:uid="{C34C2C2F-EA44-4E37-9901-55CBBB6B1EA6}"/>
    <cellStyle name="Entrada 2 6 5 7 2" xfId="20016" xr:uid="{51CF301D-ECC9-46AD-BE54-799DA68D714A}"/>
    <cellStyle name="Entrada 2 6 5 7 3" xfId="37038" xr:uid="{BF880FDE-E72F-4E61-AAE0-9E88E1D38CBC}"/>
    <cellStyle name="Entrada 2 6 5 8" xfId="3067" xr:uid="{08F8F4E9-EB04-4ABE-8081-169AF5345F31}"/>
    <cellStyle name="Entrada 2 6 5 8 2" xfId="20322" xr:uid="{4A0E6639-240A-4E4E-9871-87DE3426AC10}"/>
    <cellStyle name="Entrada 2 6 5 8 3" xfId="37344" xr:uid="{10E8968E-E248-4070-9022-990CADECC18D}"/>
    <cellStyle name="Entrada 2 6 5 9" xfId="3377" xr:uid="{D3E19746-8A67-4885-9CAF-33EC4F156CE7}"/>
    <cellStyle name="Entrada 2 6 5 9 2" xfId="20632" xr:uid="{DF7DC310-4E19-4097-BAA9-51D7431E7CAF}"/>
    <cellStyle name="Entrada 2 6 5 9 3" xfId="37654" xr:uid="{DF8C0F9C-66B3-4397-91D0-BEF9DD7AD7E7}"/>
    <cellStyle name="Entrada 2 6 50" xfId="14230" xr:uid="{E8FE4626-DEC9-4700-92BA-70F798A8D9F6}"/>
    <cellStyle name="Entrada 2 6 50 2" xfId="31485" xr:uid="{3949E6B1-3435-464F-B0D6-8F1BA51EB4C1}"/>
    <cellStyle name="Entrada 2 6 50 3" xfId="48355" xr:uid="{4CD1E5C4-5999-4455-A971-06023B7D1925}"/>
    <cellStyle name="Entrada 2 6 51" xfId="14740" xr:uid="{5A18DB43-E23E-4EBC-9357-95DDAD93D524}"/>
    <cellStyle name="Entrada 2 6 51 2" xfId="31995" xr:uid="{78059A25-F0D6-42D9-BB2B-F4216018D3B3}"/>
    <cellStyle name="Entrada 2 6 51 3" xfId="48865" xr:uid="{57C38872-99A0-447F-9E95-BD360CA2067A}"/>
    <cellStyle name="Entrada 2 6 52" xfId="14548" xr:uid="{D057E5CF-71FE-4098-AA5A-2CF1E70D9399}"/>
    <cellStyle name="Entrada 2 6 52 2" xfId="31803" xr:uid="{01BEDC7A-19C8-49B8-97E8-C19710F13121}"/>
    <cellStyle name="Entrada 2 6 52 3" xfId="48673" xr:uid="{A941046F-5BF0-412B-BDBD-53A02C0C8F4A}"/>
    <cellStyle name="Entrada 2 6 53" xfId="13408" xr:uid="{2E29411E-8C3E-4FFC-ACB0-7B57B3D36324}"/>
    <cellStyle name="Entrada 2 6 53 2" xfId="30663" xr:uid="{35C9C87C-396B-4A5A-9FD8-66C322593B54}"/>
    <cellStyle name="Entrada 2 6 53 3" xfId="47533" xr:uid="{8F459143-4798-4C6A-AA84-B9CE099968EF}"/>
    <cellStyle name="Entrada 2 6 54" xfId="14286" xr:uid="{8C1498FD-CAD2-4132-A092-AC9C112E20D4}"/>
    <cellStyle name="Entrada 2 6 54 2" xfId="31541" xr:uid="{4FF411C2-72CE-4E26-8819-C203EAFC4327}"/>
    <cellStyle name="Entrada 2 6 54 3" xfId="48411" xr:uid="{6B763372-E8CF-41AA-A11A-D4D922E0FEEF}"/>
    <cellStyle name="Entrada 2 6 55" xfId="14344" xr:uid="{5A2A2E93-AB22-4181-A92F-EC581F9FD8F3}"/>
    <cellStyle name="Entrada 2 6 55 2" xfId="31599" xr:uid="{2D60803E-A0D2-4361-802E-F97AA6CF1EAB}"/>
    <cellStyle name="Entrada 2 6 55 3" xfId="48469" xr:uid="{9FC549B9-0B5F-4DE8-BDAF-8A096CBACD83}"/>
    <cellStyle name="Entrada 2 6 56" xfId="15253" xr:uid="{B600C314-E3DE-479D-8D16-8219A4B034B3}"/>
    <cellStyle name="Entrada 2 6 56 2" xfId="32508" xr:uid="{908C3B21-E352-4759-BA90-02E15916EEA4}"/>
    <cellStyle name="Entrada 2 6 56 3" xfId="49378" xr:uid="{6920197D-F1E6-4D5F-91BF-10668C18B3C3}"/>
    <cellStyle name="Entrada 2 6 57" xfId="15484" xr:uid="{53A54C1B-665D-4CD9-AA9B-BC3BFE03EE6F}"/>
    <cellStyle name="Entrada 2 6 57 2" xfId="32739" xr:uid="{BD6ED15E-180D-40C0-9547-CAD68C05934D}"/>
    <cellStyle name="Entrada 2 6 57 3" xfId="49609" xr:uid="{FE5582BA-540D-4F71-99C6-E92CE8482AB4}"/>
    <cellStyle name="Entrada 2 6 58" xfId="15783" xr:uid="{2F426FE6-3FBC-4BD0-A2A1-1BD0C4C2ED04}"/>
    <cellStyle name="Entrada 2 6 58 2" xfId="33038" xr:uid="{DCE5D9E5-3481-44CE-AEB0-4FED968641C5}"/>
    <cellStyle name="Entrada 2 6 58 3" xfId="49908" xr:uid="{19683285-8F72-42CC-B9D4-FF19F964F6A8}"/>
    <cellStyle name="Entrada 2 6 59" xfId="16600" xr:uid="{B820A27B-093E-48D0-B1DD-9FDEE4E32634}"/>
    <cellStyle name="Entrada 2 6 59 2" xfId="33855" xr:uid="{9D46AE2C-F800-4AAE-BEF4-45EA87B7FEF0}"/>
    <cellStyle name="Entrada 2 6 59 3" xfId="50725" xr:uid="{C8AABDA1-0EED-45A4-9044-9E0CC35E22AA}"/>
    <cellStyle name="Entrada 2 6 6" xfId="379" xr:uid="{5F9C209F-840E-434C-B3DD-9DC1E72114A3}"/>
    <cellStyle name="Entrada 2 6 6 2" xfId="17634" xr:uid="{6EB3D8C6-1A84-419F-B508-6E9BDE8E5402}"/>
    <cellStyle name="Entrada 2 6 6 3" xfId="34786" xr:uid="{46AF5FDE-42D0-48B7-B3FE-1B37E34387BB}"/>
    <cellStyle name="Entrada 2 6 60" xfId="17396" xr:uid="{CBD620C0-8139-49E9-8A38-9CD87B59C10A}"/>
    <cellStyle name="Entrada 2 6 61" xfId="34624" xr:uid="{DE36EA68-62C2-4F7D-AA5F-8232BE7C2D42}"/>
    <cellStyle name="Entrada 2 6 7" xfId="843" xr:uid="{B8EFF244-C291-4D80-A453-D37C8D771420}"/>
    <cellStyle name="Entrada 2 6 7 2" xfId="18098" xr:uid="{D79DCB24-FF11-4146-8BF6-8AEA930A90FC}"/>
    <cellStyle name="Entrada 2 6 7 3" xfId="35120" xr:uid="{BE49D4FB-FCC0-4FCE-A30C-8157BF7E02FC}"/>
    <cellStyle name="Entrada 2 6 8" xfId="263" xr:uid="{C9915441-12D7-4A10-A147-39125157D0AF}"/>
    <cellStyle name="Entrada 2 6 8 2" xfId="17518" xr:uid="{85FFDDA4-6153-48D5-AF14-2BE9A1539F4A}"/>
    <cellStyle name="Entrada 2 6 8 3" xfId="34692" xr:uid="{206950DD-5DA2-4EBC-956D-A356D1B38C71}"/>
    <cellStyle name="Entrada 2 6 9" xfId="1330" xr:uid="{C9E86A18-504D-44B0-A750-E1A8B37972BC}"/>
    <cellStyle name="Entrada 2 6 9 2" xfId="18585" xr:uid="{A458932C-512A-4617-98AD-39E3EA89CA97}"/>
    <cellStyle name="Entrada 2 6 9 3" xfId="35607" xr:uid="{848451EA-3332-4D56-ABC2-BD537AAE6E8D}"/>
    <cellStyle name="Entrada 2 7" xfId="144" xr:uid="{868A5B59-AFC8-4E27-85CF-19A12089A8E1}"/>
    <cellStyle name="Entrada 2 7 10" xfId="1789" xr:uid="{C3DAEACC-FF57-46B0-BEA9-11C7D7618D92}"/>
    <cellStyle name="Entrada 2 7 10 2" xfId="19044" xr:uid="{D47A7A90-BFB3-4679-9AD6-CDDD9C85CB4D}"/>
    <cellStyle name="Entrada 2 7 10 3" xfId="36066" xr:uid="{D6240B42-5362-4814-8764-E8669CE4F06F}"/>
    <cellStyle name="Entrada 2 7 11" xfId="1604" xr:uid="{783F1574-579A-40AA-BF53-F96F642D8A17}"/>
    <cellStyle name="Entrada 2 7 11 2" xfId="18859" xr:uid="{749C4E47-536F-4164-B708-488CD4D166D5}"/>
    <cellStyle name="Entrada 2 7 11 3" xfId="35881" xr:uid="{089C08FF-48BE-47FD-B180-D9F294FBB7BC}"/>
    <cellStyle name="Entrada 2 7 12" xfId="1917" xr:uid="{4A72548F-B183-424A-81D5-FCD9F25BBC5D}"/>
    <cellStyle name="Entrada 2 7 12 2" xfId="19172" xr:uid="{B75DF3FF-15CA-4E16-98E3-462F11C48C09}"/>
    <cellStyle name="Entrada 2 7 12 3" xfId="36194" xr:uid="{1E26E66F-AAF6-4693-B059-4CCC0230075F}"/>
    <cellStyle name="Entrada 2 7 13" xfId="2227" xr:uid="{1D5E11B5-CEBA-465F-BBE7-179223E02ACC}"/>
    <cellStyle name="Entrada 2 7 13 2" xfId="19482" xr:uid="{2081D5A6-5E41-4978-878D-033D9B5B379E}"/>
    <cellStyle name="Entrada 2 7 13 3" xfId="36504" xr:uid="{2DFD3034-8150-45D9-A955-9E8750B17D55}"/>
    <cellStyle name="Entrada 2 7 14" xfId="2537" xr:uid="{C7CEB989-17DC-4622-9A87-E4A8EDCB99FF}"/>
    <cellStyle name="Entrada 2 7 14 2" xfId="19792" xr:uid="{08DC8937-37AE-4F85-83A4-359E7DDF2973}"/>
    <cellStyle name="Entrada 2 7 14 3" xfId="36814" xr:uid="{B4F44E63-4BC3-46E2-97CA-426EC43A9612}"/>
    <cellStyle name="Entrada 2 7 15" xfId="2846" xr:uid="{72F8D8A6-745B-4CFA-904A-6CB9A9E2CBBE}"/>
    <cellStyle name="Entrada 2 7 15 2" xfId="20101" xr:uid="{0854137A-0FD0-45E7-9802-BC66D983DA67}"/>
    <cellStyle name="Entrada 2 7 15 3" xfId="37123" xr:uid="{5BD83777-8D5A-4B34-9D79-7F3BA6D6103C}"/>
    <cellStyle name="Entrada 2 7 16" xfId="3152" xr:uid="{55587092-D63D-45D5-8034-00AE68459AE8}"/>
    <cellStyle name="Entrada 2 7 16 2" xfId="20407" xr:uid="{E39078AA-ECA8-49A8-A424-73F5CB65DA80}"/>
    <cellStyle name="Entrada 2 7 16 3" xfId="37429" xr:uid="{DBF0F35F-B00A-4735-BC8F-BA7077299D3C}"/>
    <cellStyle name="Entrada 2 7 17" xfId="3462" xr:uid="{2FABB88C-F751-495F-AF42-CED353CADADF}"/>
    <cellStyle name="Entrada 2 7 17 2" xfId="20717" xr:uid="{382B9445-B6FC-4E4D-8EAE-FC56A7AA2ADB}"/>
    <cellStyle name="Entrada 2 7 17 3" xfId="37739" xr:uid="{7DE93814-F5C8-4D07-9479-C9E4DED19FD8}"/>
    <cellStyle name="Entrada 2 7 18" xfId="4253" xr:uid="{5F66463C-4DD0-47B0-B151-E36F8061F30B}"/>
    <cellStyle name="Entrada 2 7 18 2" xfId="21508" xr:uid="{EA35DF34-23E2-4E19-A29F-03A13551A876}"/>
    <cellStyle name="Entrada 2 7 18 3" xfId="38530" xr:uid="{E5F85672-EA77-4D1F-80BA-C8F9ECD05CE6}"/>
    <cellStyle name="Entrada 2 7 19" xfId="4077" xr:uid="{F272460E-0187-4DF4-9A9D-1D0F99378EE9}"/>
    <cellStyle name="Entrada 2 7 19 2" xfId="21332" xr:uid="{76C7679D-C88B-486A-9999-FD25A5C31BFD}"/>
    <cellStyle name="Entrada 2 7 19 3" xfId="38354" xr:uid="{FB719FA1-07A4-4004-91EE-E92376FCABC3}"/>
    <cellStyle name="Entrada 2 7 2" xfId="222" xr:uid="{9056CF30-B1D4-424E-A61F-5653A617CADB}"/>
    <cellStyle name="Entrada 2 7 2 10" xfId="1572" xr:uid="{979219EA-821C-4CD2-BDEE-B4830624F4E8}"/>
    <cellStyle name="Entrada 2 7 2 10 2" xfId="18827" xr:uid="{77AF75D7-7F76-45FB-94D7-D55B7979BE04}"/>
    <cellStyle name="Entrada 2 7 2 10 3" xfId="35849" xr:uid="{2E2523BD-8502-4234-B4C4-B480750BEF14}"/>
    <cellStyle name="Entrada 2 7 2 11" xfId="1630" xr:uid="{BF262F64-EE77-43A3-BB33-1E6B881609AC}"/>
    <cellStyle name="Entrada 2 7 2 11 2" xfId="18885" xr:uid="{A13582BB-CB2F-4D73-A06A-EE5146553317}"/>
    <cellStyle name="Entrada 2 7 2 11 3" xfId="35907" xr:uid="{E72CBF1F-3BE0-4C9A-BD05-946ADF1DAB28}"/>
    <cellStyle name="Entrada 2 7 2 12" xfId="1698" xr:uid="{C2127666-FA54-4538-98E6-F55BB9433F38}"/>
    <cellStyle name="Entrada 2 7 2 12 2" xfId="18953" xr:uid="{615F7111-FFBD-453A-ADB3-1F5D289036B0}"/>
    <cellStyle name="Entrada 2 7 2 12 3" xfId="35975" xr:uid="{D5ECD10E-E5F0-4409-8F45-3378961FFDA0}"/>
    <cellStyle name="Entrada 2 7 2 13" xfId="2090" xr:uid="{18904414-7124-46B9-9D36-F2A03BAAE8DA}"/>
    <cellStyle name="Entrada 2 7 2 13 2" xfId="19345" xr:uid="{1006E4DA-A27C-4055-9048-6888386CF068}"/>
    <cellStyle name="Entrada 2 7 2 13 3" xfId="36367" xr:uid="{8EC334ED-24E5-46B3-AEC1-640718080D90}"/>
    <cellStyle name="Entrada 2 7 2 14" xfId="2400" xr:uid="{978F3F44-43E1-44BE-A026-36EB0492597D}"/>
    <cellStyle name="Entrada 2 7 2 14 2" xfId="19655" xr:uid="{BF6669A1-3975-47E2-A84F-D5507491F65B}"/>
    <cellStyle name="Entrada 2 7 2 14 3" xfId="36677" xr:uid="{4A9BB560-9988-4E84-B7BF-25D603B5CE0F}"/>
    <cellStyle name="Entrada 2 7 2 15" xfId="2709" xr:uid="{226DC1C8-69AF-4FF5-A5DD-6DEAEEFC5C84}"/>
    <cellStyle name="Entrada 2 7 2 15 2" xfId="19964" xr:uid="{891F35E2-43F3-4A9A-9BBA-7A57C95B943A}"/>
    <cellStyle name="Entrada 2 7 2 15 3" xfId="36986" xr:uid="{56DBD0D9-5C72-4216-A8F7-B8F46736FC8B}"/>
    <cellStyle name="Entrada 2 7 2 16" xfId="3015" xr:uid="{30A6CCC8-8C38-48B5-A51B-B9FED03A4C45}"/>
    <cellStyle name="Entrada 2 7 2 16 2" xfId="20270" xr:uid="{E6329F5F-D977-464C-88D5-007D1B7207BD}"/>
    <cellStyle name="Entrada 2 7 2 16 3" xfId="37292" xr:uid="{84A47150-19D8-42CB-827D-F64D18FF4615}"/>
    <cellStyle name="Entrada 2 7 2 17" xfId="3860" xr:uid="{367E63CD-DCB6-4616-BF4C-3AF4EDFF6534}"/>
    <cellStyle name="Entrada 2 7 2 17 2" xfId="21115" xr:uid="{59AD2AD0-FECD-44C7-8C4C-6DDC0561498F}"/>
    <cellStyle name="Entrada 2 7 2 17 3" xfId="38137" xr:uid="{FAC6A9CD-EC34-4677-B136-FE0F2F3287F6}"/>
    <cellStyle name="Entrada 2 7 2 18" xfId="3588" xr:uid="{24AA6CC5-8E94-444E-9FD7-481B19805904}"/>
    <cellStyle name="Entrada 2 7 2 18 2" xfId="20843" xr:uid="{00D48E1C-92BE-44FB-B4DA-901742831D46}"/>
    <cellStyle name="Entrada 2 7 2 18 3" xfId="37865" xr:uid="{0F8F15A8-DE0F-4902-B632-18D8249C7EAA}"/>
    <cellStyle name="Entrada 2 7 2 19" xfId="4466" xr:uid="{E5D9ED3E-EFD3-4D95-99ED-E098ACECB32F}"/>
    <cellStyle name="Entrada 2 7 2 19 2" xfId="21721" xr:uid="{830BF290-381E-4C42-B89B-C0CC6E712165}"/>
    <cellStyle name="Entrada 2 7 2 19 3" xfId="38743" xr:uid="{205A2314-3159-4686-BB0B-C1B0257789B8}"/>
    <cellStyle name="Entrada 2 7 2 2" xfId="648" xr:uid="{FCFBBA3A-30BC-457A-B41F-C14CF9B2BD00}"/>
    <cellStyle name="Entrada 2 7 2 2 10" xfId="3611" xr:uid="{17132EB9-4E5E-4AEF-80B3-F42DCF5A6E57}"/>
    <cellStyle name="Entrada 2 7 2 2 10 2" xfId="20866" xr:uid="{E54EA46C-2711-42E3-80D8-4DFD79D2D91B}"/>
    <cellStyle name="Entrada 2 7 2 2 10 3" xfId="37888" xr:uid="{E77CBBF9-ABAB-43FC-955F-DFB4A9A396FF}"/>
    <cellStyle name="Entrada 2 7 2 2 11" xfId="3917" xr:uid="{A60C8E08-25AE-4381-BA86-8B548E329563}"/>
    <cellStyle name="Entrada 2 7 2 2 11 2" xfId="21172" xr:uid="{462AE8FA-B6DC-435E-B734-FFC97C4B7A44}"/>
    <cellStyle name="Entrada 2 7 2 2 11 3" xfId="38194" xr:uid="{677D76B9-22C7-4E65-B248-DFD8C9789044}"/>
    <cellStyle name="Entrada 2 7 2 2 12" xfId="4219" xr:uid="{5F733B93-774D-4312-B7EA-59D0E580E99B}"/>
    <cellStyle name="Entrada 2 7 2 2 12 2" xfId="21474" xr:uid="{397C3D9C-2A07-438B-BCE0-D48947B4D7D2}"/>
    <cellStyle name="Entrada 2 7 2 2 12 3" xfId="38496" xr:uid="{F5D9BA1D-491F-4028-87F7-E7DBBCBEA359}"/>
    <cellStyle name="Entrada 2 7 2 2 13" xfId="4519" xr:uid="{B73D4C04-23DD-431B-97EA-AC47A71C96B4}"/>
    <cellStyle name="Entrada 2 7 2 2 13 2" xfId="21774" xr:uid="{929C2437-B534-4A14-8068-F65B96E24CFD}"/>
    <cellStyle name="Entrada 2 7 2 2 13 3" xfId="38796" xr:uid="{569982FC-B83D-4D9C-9F92-A1E2816A5D93}"/>
    <cellStyle name="Entrada 2 7 2 2 14" xfId="4816" xr:uid="{57DCB4F1-7761-4FD8-AB8F-92B643F47A7D}"/>
    <cellStyle name="Entrada 2 7 2 2 14 2" xfId="22071" xr:uid="{014B696F-CB0C-49BC-AF46-835A7AA4DDAB}"/>
    <cellStyle name="Entrada 2 7 2 2 14 3" xfId="39093" xr:uid="{C80B8CBB-257B-4613-87E6-031E18A0C643}"/>
    <cellStyle name="Entrada 2 7 2 2 15" xfId="5101" xr:uid="{5602A586-0820-4B65-BFCD-A3FB6FAC5392}"/>
    <cellStyle name="Entrada 2 7 2 2 15 2" xfId="22356" xr:uid="{43E344BF-B673-40BA-AEF6-E62EDF1173B9}"/>
    <cellStyle name="Entrada 2 7 2 2 15 3" xfId="39378" xr:uid="{57326A56-A5E3-40D3-845B-F9C0492B4067}"/>
    <cellStyle name="Entrada 2 7 2 2 16" xfId="5484" xr:uid="{4936EC70-3CB9-4C9A-A851-F40EA8BC6869}"/>
    <cellStyle name="Entrada 2 7 2 2 16 2" xfId="22739" xr:uid="{3FB6C8F0-B810-49BF-B1EC-2390CFA4D2CA}"/>
    <cellStyle name="Entrada 2 7 2 2 16 3" xfId="39761" xr:uid="{70A9EB99-D9CC-4BAE-A673-451D3B46BD52}"/>
    <cellStyle name="Entrada 2 7 2 2 17" xfId="5739" xr:uid="{118F1C52-80EE-435D-A2DD-674A48C4DEDC}"/>
    <cellStyle name="Entrada 2 7 2 2 17 2" xfId="22994" xr:uid="{E303A883-D598-4F4F-BEE7-A1670EADF0C8}"/>
    <cellStyle name="Entrada 2 7 2 2 17 3" xfId="40016" xr:uid="{DEF2E1FD-3FBF-4627-B50B-B648C6A1A83E}"/>
    <cellStyle name="Entrada 2 7 2 2 18" xfId="6115" xr:uid="{3779F2BA-8BCE-4933-97EB-263347F803C2}"/>
    <cellStyle name="Entrada 2 7 2 2 18 2" xfId="23370" xr:uid="{01E51F77-7B97-4C7A-84D3-A1AA1432DAB6}"/>
    <cellStyle name="Entrada 2 7 2 2 18 3" xfId="40392" xr:uid="{E67D196C-18EE-4E43-827B-510F5CA939B5}"/>
    <cellStyle name="Entrada 2 7 2 2 19" xfId="6430" xr:uid="{161EEDD2-3031-49AB-A13A-FD99F10A731D}"/>
    <cellStyle name="Entrada 2 7 2 2 19 2" xfId="23685" xr:uid="{B6161DC3-7E95-4D28-8767-0B423C6D20D1}"/>
    <cellStyle name="Entrada 2 7 2 2 19 3" xfId="40707" xr:uid="{528B7563-0305-404D-B0E5-5B6C482E1300}"/>
    <cellStyle name="Entrada 2 7 2 2 2" xfId="1098" xr:uid="{DE30CD62-B1F1-444F-8CFA-F572B619EC9E}"/>
    <cellStyle name="Entrada 2 7 2 2 2 2" xfId="18353" xr:uid="{7438472F-B452-4C0B-934C-67D59BF0340F}"/>
    <cellStyle name="Entrada 2 7 2 2 2 3" xfId="35375" xr:uid="{14B75516-958D-4AF1-A6F3-FFA0D108A6CC}"/>
    <cellStyle name="Entrada 2 7 2 2 20" xfId="6745" xr:uid="{9A566886-4A27-46D1-AD74-81B4F9518FD4}"/>
    <cellStyle name="Entrada 2 7 2 2 20 2" xfId="24000" xr:uid="{DF236696-36AE-4B90-B66D-275BA17BBF39}"/>
    <cellStyle name="Entrada 2 7 2 2 20 3" xfId="41022" xr:uid="{9AEF4254-101A-4D27-9C1E-08D3CCED01C3}"/>
    <cellStyle name="Entrada 2 7 2 2 21" xfId="7056" xr:uid="{98B80FF6-0FDC-4275-ADF3-B78B2F5E97D7}"/>
    <cellStyle name="Entrada 2 7 2 2 21 2" xfId="24311" xr:uid="{3051E6DE-144A-4FC4-8B69-6FD891FBEDA2}"/>
    <cellStyle name="Entrada 2 7 2 2 21 3" xfId="41333" xr:uid="{FD29CEB2-DFB0-4162-9E5C-9E3009B62A2F}"/>
    <cellStyle name="Entrada 2 7 2 2 22" xfId="7366" xr:uid="{07BD8F97-1299-4B24-8F0B-44E101F166F9}"/>
    <cellStyle name="Entrada 2 7 2 2 22 2" xfId="24621" xr:uid="{76A406FA-9BA5-4E05-98E1-4B37C55E320A}"/>
    <cellStyle name="Entrada 2 7 2 2 22 3" xfId="41643" xr:uid="{01D40465-41AF-46C7-810A-776A1DFB186A}"/>
    <cellStyle name="Entrada 2 7 2 2 23" xfId="7676" xr:uid="{534F423D-992B-47C1-BE62-05BE685E4106}"/>
    <cellStyle name="Entrada 2 7 2 2 23 2" xfId="24931" xr:uid="{48732F3A-6FF5-4FD4-AF83-7A85A783EFB6}"/>
    <cellStyle name="Entrada 2 7 2 2 23 3" xfId="41953" xr:uid="{D23FEE0F-955B-41EE-B26F-46DBA4670494}"/>
    <cellStyle name="Entrada 2 7 2 2 24" xfId="7986" xr:uid="{684FCDE9-DD0A-4949-9686-E28035462AA9}"/>
    <cellStyle name="Entrada 2 7 2 2 24 2" xfId="25241" xr:uid="{79AF5632-3B2F-49A6-AEB6-4A0A7B8DC346}"/>
    <cellStyle name="Entrada 2 7 2 2 24 3" xfId="42263" xr:uid="{A6B64E90-0B7C-413F-82BB-03B3D33F1F42}"/>
    <cellStyle name="Entrada 2 7 2 2 25" xfId="8299" xr:uid="{A90409F4-0012-4465-A23A-ACB7770EF23D}"/>
    <cellStyle name="Entrada 2 7 2 2 25 2" xfId="25554" xr:uid="{DD51D54A-A686-47F7-8E65-56A6C79AD7D6}"/>
    <cellStyle name="Entrada 2 7 2 2 25 3" xfId="42576" xr:uid="{44AF389A-49C3-49F2-A6BF-A6F6A17005FD}"/>
    <cellStyle name="Entrada 2 7 2 2 26" xfId="8609" xr:uid="{92701C8A-BBC0-4ED4-82EC-0841461E7D15}"/>
    <cellStyle name="Entrada 2 7 2 2 26 2" xfId="25864" xr:uid="{B126596E-1777-446F-B142-51C849DDF6A2}"/>
    <cellStyle name="Entrada 2 7 2 2 26 3" xfId="42886" xr:uid="{17228849-A8C1-45B8-8E94-5616D3950809}"/>
    <cellStyle name="Entrada 2 7 2 2 27" xfId="8917" xr:uid="{72FAAF2C-2A15-4838-9906-905D12C70FE4}"/>
    <cellStyle name="Entrada 2 7 2 2 27 2" xfId="26172" xr:uid="{43A0D514-D26D-44B2-BBD9-D1EFFAD70B1B}"/>
    <cellStyle name="Entrada 2 7 2 2 27 3" xfId="43194" xr:uid="{73E2A836-7C9C-4C4F-BC6A-326E64D9A9F8}"/>
    <cellStyle name="Entrada 2 7 2 2 28" xfId="8859" xr:uid="{3A47BAB5-1898-44F7-BAE4-C6645DADB863}"/>
    <cellStyle name="Entrada 2 7 2 2 28 2" xfId="26114" xr:uid="{89733127-3A8A-4F5F-A555-952520BD19EC}"/>
    <cellStyle name="Entrada 2 7 2 2 28 3" xfId="43136" xr:uid="{8A813E4E-7FC2-4F4D-A143-812A89528B80}"/>
    <cellStyle name="Entrada 2 7 2 2 29" xfId="9539" xr:uid="{08AF98D9-C66A-4BE6-8245-6846FA55F86C}"/>
    <cellStyle name="Entrada 2 7 2 2 29 2" xfId="26794" xr:uid="{4685F14F-091D-4CD3-8294-F71F9195DBAE}"/>
    <cellStyle name="Entrada 2 7 2 2 29 3" xfId="43816" xr:uid="{538A3682-A530-46C3-A146-D0BDEF397A7D}"/>
    <cellStyle name="Entrada 2 7 2 2 3" xfId="1391" xr:uid="{FA4F684E-C986-448D-B270-696066CBA4D1}"/>
    <cellStyle name="Entrada 2 7 2 2 3 2" xfId="18646" xr:uid="{377A0C18-6617-47F5-A69D-B7CEB0E26C5F}"/>
    <cellStyle name="Entrada 2 7 2 2 3 3" xfId="35668" xr:uid="{CABF0F97-BDA6-43A2-8E56-DBEB28357878}"/>
    <cellStyle name="Entrada 2 7 2 2 30" xfId="9835" xr:uid="{784D4F9E-F346-4A38-B706-0C009CCB29FD}"/>
    <cellStyle name="Entrada 2 7 2 2 30 2" xfId="27090" xr:uid="{4536CCC6-C11E-4305-BD56-2BA5C17FB1C0}"/>
    <cellStyle name="Entrada 2 7 2 2 30 3" xfId="44112" xr:uid="{180D57C3-EAEA-48D7-81A0-5AC83A52AF3C}"/>
    <cellStyle name="Entrada 2 7 2 2 31" xfId="10135" xr:uid="{1A008EE6-AA5E-48A4-AF0E-43FF1C22DA76}"/>
    <cellStyle name="Entrada 2 7 2 2 31 2" xfId="27390" xr:uid="{397E5BEE-08E6-405A-B36D-BE83C2628330}"/>
    <cellStyle name="Entrada 2 7 2 2 31 3" xfId="44412" xr:uid="{9CD27790-3590-4CD8-BA0D-B0F0F2B202D3}"/>
    <cellStyle name="Entrada 2 7 2 2 32" xfId="10427" xr:uid="{FDB3DCE3-A2EB-4F88-881E-BDE6C3EAC494}"/>
    <cellStyle name="Entrada 2 7 2 2 32 2" xfId="27682" xr:uid="{485A232A-D28B-45E0-B5FD-E51180109FB8}"/>
    <cellStyle name="Entrada 2 7 2 2 32 3" xfId="44704" xr:uid="{6F6508ED-A405-4F78-BE77-7DD0F930C29E}"/>
    <cellStyle name="Entrada 2 7 2 2 33" xfId="10717" xr:uid="{AA89950A-3923-4860-BFBD-735D5A89ADB7}"/>
    <cellStyle name="Entrada 2 7 2 2 33 2" xfId="27972" xr:uid="{A47EB1D3-4F11-4CC6-9557-AEAC322BFF07}"/>
    <cellStyle name="Entrada 2 7 2 2 33 3" xfId="44994" xr:uid="{76B4B60D-8B7C-4EF9-B560-63B35A0270B9}"/>
    <cellStyle name="Entrada 2 7 2 2 34" xfId="10994" xr:uid="{C3861059-9F0C-4CED-9352-E8D9D11D5258}"/>
    <cellStyle name="Entrada 2 7 2 2 34 2" xfId="28249" xr:uid="{8EFE4F84-EA93-4E94-BEED-F9B52A283E16}"/>
    <cellStyle name="Entrada 2 7 2 2 34 3" xfId="45271" xr:uid="{C3C08423-5216-4840-A90D-1F72314A39C5}"/>
    <cellStyle name="Entrada 2 7 2 2 35" xfId="11254" xr:uid="{9F1F36C7-90BA-422C-B572-5FA3A658ECDE}"/>
    <cellStyle name="Entrada 2 7 2 2 35 2" xfId="28509" xr:uid="{20BE1415-B179-4CA2-B09C-43D7B8827B1C}"/>
    <cellStyle name="Entrada 2 7 2 2 35 3" xfId="45531" xr:uid="{541B1D8B-DB3E-4A25-8DB8-085FF213406F}"/>
    <cellStyle name="Entrada 2 7 2 2 36" xfId="11496" xr:uid="{68DD6831-FC30-4F80-B685-4827D9A50B1B}"/>
    <cellStyle name="Entrada 2 7 2 2 36 2" xfId="28751" xr:uid="{B9DDBB68-0BB0-4228-9423-115E704145CF}"/>
    <cellStyle name="Entrada 2 7 2 2 36 3" xfId="45773" xr:uid="{841372E6-7D4E-4EDD-AC97-1DE2C2DD0279}"/>
    <cellStyle name="Entrada 2 7 2 2 37" xfId="12043" xr:uid="{AA2C1105-CD92-4A7C-B9AE-40AB09D41D3A}"/>
    <cellStyle name="Entrada 2 7 2 2 37 2" xfId="29298" xr:uid="{F68FA3EE-81A5-46C6-835B-0B33D1044BDD}"/>
    <cellStyle name="Entrada 2 7 2 2 37 3" xfId="46184" xr:uid="{3F71FE8A-ACB6-49DD-B372-464B716B0323}"/>
    <cellStyle name="Entrada 2 7 2 2 38" xfId="12510" xr:uid="{E5C6AC2A-C639-43F0-9175-C2269E207B98}"/>
    <cellStyle name="Entrada 2 7 2 2 38 2" xfId="29765" xr:uid="{4D03DC47-A7BF-44DA-B54E-7CC1D3EF15CD}"/>
    <cellStyle name="Entrada 2 7 2 2 38 3" xfId="46635" xr:uid="{03AD0429-C424-43F0-8D3D-86A916121B5D}"/>
    <cellStyle name="Entrada 2 7 2 2 39" xfId="12820" xr:uid="{6A97868E-559A-4C35-8B94-27576406A74A}"/>
    <cellStyle name="Entrada 2 7 2 2 39 2" xfId="30075" xr:uid="{5F4A53D0-FA60-41EA-BC93-FF1B3444937A}"/>
    <cellStyle name="Entrada 2 7 2 2 39 3" xfId="46945" xr:uid="{DC4BE85E-AB88-409C-9D24-EB4FACF19255}"/>
    <cellStyle name="Entrada 2 7 2 2 4" xfId="1754" xr:uid="{4DA6ABEB-CA9A-41BF-BB53-87FF987FE26E}"/>
    <cellStyle name="Entrada 2 7 2 2 4 2" xfId="19009" xr:uid="{D9C59FBC-EABA-4F22-BBA8-9F83D0BE014D}"/>
    <cellStyle name="Entrada 2 7 2 2 4 3" xfId="36031" xr:uid="{04D9C9DD-1975-4243-86D2-F89DB2DE9284}"/>
    <cellStyle name="Entrada 2 7 2 2 40" xfId="11641" xr:uid="{457BECE6-69F8-4DBF-BC8A-4F279A5881FF}"/>
    <cellStyle name="Entrada 2 7 2 2 40 2" xfId="28896" xr:uid="{79C45C85-A872-4C9E-9C55-194237472ED2}"/>
    <cellStyle name="Entrada 2 7 2 2 40 3" xfId="45918" xr:uid="{C72E44C5-0285-4B79-A16E-6B7F49318308}"/>
    <cellStyle name="Entrada 2 7 2 2 41" xfId="12987" xr:uid="{948DFFEF-47CD-4855-9C37-E662B02271E2}"/>
    <cellStyle name="Entrada 2 7 2 2 41 2" xfId="30242" xr:uid="{AEF0A774-6873-4AEF-A6FC-ACC3E92A6234}"/>
    <cellStyle name="Entrada 2 7 2 2 41 3" xfId="47112" xr:uid="{5F007F91-00AA-4646-9F34-633B882464E9}"/>
    <cellStyle name="Entrada 2 7 2 2 42" xfId="13760" xr:uid="{3052532F-3B0C-4E7D-AD35-CBC33308BC95}"/>
    <cellStyle name="Entrada 2 7 2 2 42 2" xfId="31015" xr:uid="{0D14D3A7-C32D-4503-A220-BC4CEFBD8AF7}"/>
    <cellStyle name="Entrada 2 7 2 2 42 3" xfId="47885" xr:uid="{C9F34359-0E31-41A5-8C57-9258EDEBFD37}"/>
    <cellStyle name="Entrada 2 7 2 2 43" xfId="14070" xr:uid="{6B2F8951-08C6-4B8C-98D9-591A33B1E138}"/>
    <cellStyle name="Entrada 2 7 2 2 43 2" xfId="31325" xr:uid="{177DE2BF-D549-43FA-AA5A-3641F5DBE681}"/>
    <cellStyle name="Entrada 2 7 2 2 43 3" xfId="48195" xr:uid="{7CFACE2B-7DA1-4810-942E-80AEAF5F2F66}"/>
    <cellStyle name="Entrada 2 7 2 2 44" xfId="13249" xr:uid="{FA732E3A-CAF2-4C8A-A645-7761954530DE}"/>
    <cellStyle name="Entrada 2 7 2 2 44 2" xfId="30504" xr:uid="{B5795D81-7560-473E-A673-A26FD8254A0B}"/>
    <cellStyle name="Entrada 2 7 2 2 44 3" xfId="47374" xr:uid="{49EC8DAD-06D9-40CF-B896-29FD1CE7DDAD}"/>
    <cellStyle name="Entrada 2 7 2 2 45" xfId="14698" xr:uid="{23435B48-6A3C-437F-9753-4FC57B148056}"/>
    <cellStyle name="Entrada 2 7 2 2 45 2" xfId="31953" xr:uid="{7133164A-C374-4181-B3B3-8529B4AA3ACF}"/>
    <cellStyle name="Entrada 2 7 2 2 45 3" xfId="48823" xr:uid="{DF707D10-8B4B-4519-9FE6-5A6DCBA0BC6A}"/>
    <cellStyle name="Entrada 2 7 2 2 46" xfId="14960" xr:uid="{3F7D4DBE-2FD4-4D20-BBE1-42047DC59C72}"/>
    <cellStyle name="Entrada 2 7 2 2 46 2" xfId="32215" xr:uid="{266B7672-B495-45B8-A5D5-76E51D8637AA}"/>
    <cellStyle name="Entrada 2 7 2 2 46 3" xfId="49085" xr:uid="{998E519B-C4A1-40FA-8EAB-CE6F033727DB}"/>
    <cellStyle name="Entrada 2 7 2 2 47" xfId="15270" xr:uid="{3C03E92F-AC2E-4A5D-ADCA-3D9E75214C80}"/>
    <cellStyle name="Entrada 2 7 2 2 47 2" xfId="32525" xr:uid="{2A399A04-F316-49A0-A0D8-D9038731E319}"/>
    <cellStyle name="Entrada 2 7 2 2 47 3" xfId="49395" xr:uid="{312D2493-6B4D-4EB9-BB89-6BA589669EE1}"/>
    <cellStyle name="Entrada 2 7 2 2 48" xfId="15575" xr:uid="{FD441C6A-FDAE-4B90-BBE0-F18E7B4266CC}"/>
    <cellStyle name="Entrada 2 7 2 2 48 2" xfId="32830" xr:uid="{A6E37060-7A1D-425E-818E-C7926E6A43D7}"/>
    <cellStyle name="Entrada 2 7 2 2 48 3" xfId="49700" xr:uid="{AF022D0A-36C3-4B3E-BE44-122F60CAC979}"/>
    <cellStyle name="Entrada 2 7 2 2 49" xfId="15872" xr:uid="{8C6C13F2-99FD-42D3-B0DE-2DA3FBF405AF}"/>
    <cellStyle name="Entrada 2 7 2 2 49 2" xfId="33127" xr:uid="{2F76F4CA-88EA-4A12-8276-F4792AC91E9A}"/>
    <cellStyle name="Entrada 2 7 2 2 49 3" xfId="49997" xr:uid="{9086A624-46BE-49EE-95E4-A2E23E476168}"/>
    <cellStyle name="Entrada 2 7 2 2 5" xfId="2067" xr:uid="{E891D541-6698-43C0-8C82-09578A5B8B14}"/>
    <cellStyle name="Entrada 2 7 2 2 5 2" xfId="19322" xr:uid="{E8EE454F-E34C-40EC-95F2-90402F9D1963}"/>
    <cellStyle name="Entrada 2 7 2 2 5 3" xfId="36344" xr:uid="{4AA8547D-84DF-4337-9200-5D66BD170BEA}"/>
    <cellStyle name="Entrada 2 7 2 2 50" xfId="16164" xr:uid="{F5ECC537-3E7C-4EAE-B848-A99D24C7A9AD}"/>
    <cellStyle name="Entrada 2 7 2 2 50 2" xfId="33419" xr:uid="{7CA46C94-BC5F-4721-8FDD-4688C764DE2F}"/>
    <cellStyle name="Entrada 2 7 2 2 50 3" xfId="50289" xr:uid="{845C14E2-E164-4D8F-AA29-532F169C3DA2}"/>
    <cellStyle name="Entrada 2 7 2 2 51" xfId="16445" xr:uid="{15C88324-CE6B-4CBA-A171-737D3892A808}"/>
    <cellStyle name="Entrada 2 7 2 2 51 2" xfId="33700" xr:uid="{0F5F6FEB-F755-4F92-9F85-469A7B8B56DF}"/>
    <cellStyle name="Entrada 2 7 2 2 51 3" xfId="50570" xr:uid="{148C8D15-1495-4400-AD36-98735DEA60F1}"/>
    <cellStyle name="Entrada 2 7 2 2 52" xfId="16716" xr:uid="{A9131777-0166-41EC-BB50-D9314E4B4029}"/>
    <cellStyle name="Entrada 2 7 2 2 52 2" xfId="33971" xr:uid="{C670EB8A-D82C-4F1F-A866-843C87DEB140}"/>
    <cellStyle name="Entrada 2 7 2 2 52 3" xfId="50841" xr:uid="{663682C2-8E23-4EDB-B077-BE43058D3170}"/>
    <cellStyle name="Entrada 2 7 2 2 53" xfId="16971" xr:uid="{55C30113-CBEC-4741-85DF-76D70E09381B}"/>
    <cellStyle name="Entrada 2 7 2 2 53 2" xfId="34226" xr:uid="{9D6F7871-59E4-4D35-953E-A275759FBAD1}"/>
    <cellStyle name="Entrada 2 7 2 2 53 3" xfId="51096" xr:uid="{9E26D8DE-C6E2-40D2-8A94-8F1E8E3D98FD}"/>
    <cellStyle name="Entrada 2 7 2 2 54" xfId="17213" xr:uid="{11DA6ACD-2EAE-4468-81B3-1A487C5A70C6}"/>
    <cellStyle name="Entrada 2 7 2 2 54 2" xfId="34468" xr:uid="{0EB0D194-8FB8-4EDF-A64D-ECFCCFB17B84}"/>
    <cellStyle name="Entrada 2 7 2 2 54 3" xfId="51338" xr:uid="{FEFF5F1E-6EAE-4F95-BBED-1884D7F522F9}"/>
    <cellStyle name="Entrada 2 7 2 2 55" xfId="17903" xr:uid="{D4BA8CFF-9187-43A5-8BE1-3B55CFDF77CF}"/>
    <cellStyle name="Entrada 2 7 2 2 56" xfId="34941" xr:uid="{D591B22B-0B60-4EC8-8C6C-D7E12D4DFFBF}"/>
    <cellStyle name="Entrada 2 7 2 2 6" xfId="2377" xr:uid="{12A35C0E-50FF-41C4-A632-C6A711007C03}"/>
    <cellStyle name="Entrada 2 7 2 2 6 2" xfId="19632" xr:uid="{C3411348-C742-4434-B490-FEED15B1B9BA}"/>
    <cellStyle name="Entrada 2 7 2 2 6 3" xfId="36654" xr:uid="{2FF1CAEA-BDD6-4B1D-A507-9B6585247AB0}"/>
    <cellStyle name="Entrada 2 7 2 2 7" xfId="2686" xr:uid="{57A02B8D-59DB-43B6-8ED9-ED8A0CEA0024}"/>
    <cellStyle name="Entrada 2 7 2 2 7 2" xfId="19941" xr:uid="{C675FC14-B0F8-4A5D-9FEA-A0003F81114A}"/>
    <cellStyle name="Entrada 2 7 2 2 7 3" xfId="36963" xr:uid="{8584816B-087F-4A07-819C-B14C34AD3D9C}"/>
    <cellStyle name="Entrada 2 7 2 2 8" xfId="2993" xr:uid="{D4C4A73E-3BDB-46A2-87F3-264F842CF753}"/>
    <cellStyle name="Entrada 2 7 2 2 8 2" xfId="20248" xr:uid="{9F8B0CB2-3C55-4DE6-80AF-D2541A7A8DFB}"/>
    <cellStyle name="Entrada 2 7 2 2 8 3" xfId="37270" xr:uid="{709E5E49-7DDB-4059-A0C2-46E7DF329FED}"/>
    <cellStyle name="Entrada 2 7 2 2 9" xfId="3302" xr:uid="{EB1D1898-ADDF-4FE6-89DF-50AABA2BD896}"/>
    <cellStyle name="Entrada 2 7 2 2 9 2" xfId="20557" xr:uid="{A87040E1-479A-4236-AAF5-5A29B6F294A9}"/>
    <cellStyle name="Entrada 2 7 2 2 9 3" xfId="37579" xr:uid="{9D3E6B60-4C68-4ECD-9F0C-2ECF7CC629D0}"/>
    <cellStyle name="Entrada 2 7 2 20" xfId="5296" xr:uid="{AB11BFEC-FF6F-4182-B5C8-B946421FA559}"/>
    <cellStyle name="Entrada 2 7 2 20 2" xfId="22551" xr:uid="{B14CD5B2-63C4-4CFA-9C44-59E783F2A0DA}"/>
    <cellStyle name="Entrada 2 7 2 20 3" xfId="39573" xr:uid="{AAB79354-89E2-4DEF-AB05-CEFBDEEE5A4F}"/>
    <cellStyle name="Entrada 2 7 2 21" xfId="5780" xr:uid="{24736D13-D3CE-46E1-9164-C171366CE3D7}"/>
    <cellStyle name="Entrada 2 7 2 21 2" xfId="23035" xr:uid="{14B1FC36-CEE6-4E7A-AF61-D399049D6582}"/>
    <cellStyle name="Entrada 2 7 2 21 3" xfId="40057" xr:uid="{52028274-735C-4AC4-B69E-040C5008200C}"/>
    <cellStyle name="Entrada 2 7 2 22" xfId="5793" xr:uid="{4DD15115-3DE8-4C25-A2BC-9D31F0A91CF6}"/>
    <cellStyle name="Entrada 2 7 2 22 2" xfId="23048" xr:uid="{9430D4EC-3825-4EF4-9AB6-C03997CA3DB5}"/>
    <cellStyle name="Entrada 2 7 2 22 3" xfId="40070" xr:uid="{CED10097-880D-432B-BE3D-E3F5C839CA7B}"/>
    <cellStyle name="Entrada 2 7 2 23" xfId="5897" xr:uid="{74F6A61F-D2F0-497B-A630-4BC0F85C8857}"/>
    <cellStyle name="Entrada 2 7 2 23 2" xfId="23152" xr:uid="{78FAD3F9-1495-4EB1-88CF-EC96E73D025A}"/>
    <cellStyle name="Entrada 2 7 2 23 3" xfId="40174" xr:uid="{EAB27284-9C5E-43A8-9183-7A63ABF8C039}"/>
    <cellStyle name="Entrada 2 7 2 24" xfId="6135" xr:uid="{9AD3336A-1737-4FC5-80D7-0B1760E75399}"/>
    <cellStyle name="Entrada 2 7 2 24 2" xfId="23390" xr:uid="{86DF7FAF-553A-470D-B636-1348FD01A920}"/>
    <cellStyle name="Entrada 2 7 2 24 3" xfId="40412" xr:uid="{58F1003B-3C2E-4E57-9A97-0695FD49AFC8}"/>
    <cellStyle name="Entrada 2 7 2 25" xfId="5491" xr:uid="{F716DA45-68F2-426D-B2CF-73DE864A06A4}"/>
    <cellStyle name="Entrada 2 7 2 25 2" xfId="22746" xr:uid="{2AFD46CB-4B7F-4C50-948B-E867AA30F4BE}"/>
    <cellStyle name="Entrada 2 7 2 25 3" xfId="39768" xr:uid="{C81B5CBE-D6F6-4781-8DDF-DFCF3B695D7E}"/>
    <cellStyle name="Entrada 2 7 2 26" xfId="6751" xr:uid="{E748E5BF-0E2A-4B1B-A75C-6F6422131ACF}"/>
    <cellStyle name="Entrada 2 7 2 26 2" xfId="24006" xr:uid="{77A14B89-5812-410D-85B0-50328DC17D3D}"/>
    <cellStyle name="Entrada 2 7 2 26 3" xfId="41028" xr:uid="{F1EEF0C2-0B0D-411A-9EE5-F9901D665978}"/>
    <cellStyle name="Entrada 2 7 2 27" xfId="6370" xr:uid="{CFED01A9-3533-4385-A933-A7C2221C7E03}"/>
    <cellStyle name="Entrada 2 7 2 27 2" xfId="23625" xr:uid="{25231A5B-7C20-448B-8B6D-568066608C5B}"/>
    <cellStyle name="Entrada 2 7 2 27 3" xfId="40647" xr:uid="{FDED1735-245A-4196-9209-1AC6C45CAADE}"/>
    <cellStyle name="Entrada 2 7 2 28" xfId="5379" xr:uid="{473EEDC3-CFB2-4FA7-8666-6BF35A4388AB}"/>
    <cellStyle name="Entrada 2 7 2 28 2" xfId="22634" xr:uid="{888FE218-CC90-4516-A8F0-D29A6107F122}"/>
    <cellStyle name="Entrada 2 7 2 28 3" xfId="39656" xr:uid="{D65306BC-04F9-4084-9D95-FE5D9B8656D1}"/>
    <cellStyle name="Entrada 2 7 2 29" xfId="7618" xr:uid="{960815B8-B42F-468A-AC73-89D6114A4453}"/>
    <cellStyle name="Entrada 2 7 2 29 2" xfId="24873" xr:uid="{82ABCAA9-83DE-46C5-8E27-7DAAFCF982B2}"/>
    <cellStyle name="Entrada 2 7 2 29 3" xfId="41895" xr:uid="{106374A9-76AE-4AB2-9164-9888ED145862}"/>
    <cellStyle name="Entrada 2 7 2 3" xfId="745" xr:uid="{9979042C-C60B-4439-92DF-50702EF4B4F3}"/>
    <cellStyle name="Entrada 2 7 2 3 10" xfId="3707" xr:uid="{EFC344C9-1BEC-4BF0-BC45-975C6FF2BC2F}"/>
    <cellStyle name="Entrada 2 7 2 3 10 2" xfId="20962" xr:uid="{146AC2AE-0F38-4B57-AE49-6404DFC6263D}"/>
    <cellStyle name="Entrada 2 7 2 3 10 3" xfId="37984" xr:uid="{81753649-A1A1-4065-B90C-3E667C5A59F0}"/>
    <cellStyle name="Entrada 2 7 2 3 11" xfId="4014" xr:uid="{C609344C-EF66-4DB6-AFE7-7A040CB0B063}"/>
    <cellStyle name="Entrada 2 7 2 3 11 2" xfId="21269" xr:uid="{D36FF3CD-CE1A-42B7-AC88-2348D1931C9D}"/>
    <cellStyle name="Entrada 2 7 2 3 11 3" xfId="38291" xr:uid="{A643CF08-FE22-4C0C-A006-985A550F5659}"/>
    <cellStyle name="Entrada 2 7 2 3 12" xfId="4315" xr:uid="{EC6D1466-BF4D-4D32-86FC-6EEF050388BC}"/>
    <cellStyle name="Entrada 2 7 2 3 12 2" xfId="21570" xr:uid="{A4785CC7-164C-4A22-AD9C-5BA72B329C83}"/>
    <cellStyle name="Entrada 2 7 2 3 12 3" xfId="38592" xr:uid="{EC8D0D88-6DAB-4C85-A000-8EC06756FE6C}"/>
    <cellStyle name="Entrada 2 7 2 3 13" xfId="4613" xr:uid="{A162F473-8195-4548-A4D7-C627A5492016}"/>
    <cellStyle name="Entrada 2 7 2 3 13 2" xfId="21868" xr:uid="{FA61840B-033D-48FE-9AFC-EE0A39B46F92}"/>
    <cellStyle name="Entrada 2 7 2 3 13 3" xfId="38890" xr:uid="{39B09B97-78DA-4082-A982-1A44FD893798}"/>
    <cellStyle name="Entrada 2 7 2 3 14" xfId="4912" xr:uid="{8798EF95-37FF-4FB3-9590-5F6D98FD0848}"/>
    <cellStyle name="Entrada 2 7 2 3 14 2" xfId="22167" xr:uid="{9D466B30-0CFB-4CF2-B893-292C8446C44B}"/>
    <cellStyle name="Entrada 2 7 2 3 14 3" xfId="39189" xr:uid="{3BBB9AA5-B175-42C0-BAC4-E26BABE34305}"/>
    <cellStyle name="Entrada 2 7 2 3 15" xfId="5194" xr:uid="{4848AC6D-A270-40D4-8AD9-25A9273E48D2}"/>
    <cellStyle name="Entrada 2 7 2 3 15 2" xfId="22449" xr:uid="{FF9F9FD8-AF34-461F-A748-B0E26C70F8AB}"/>
    <cellStyle name="Entrada 2 7 2 3 15 3" xfId="39471" xr:uid="{662A543D-DC39-46B4-B3C4-911EB68A41FF}"/>
    <cellStyle name="Entrada 2 7 2 3 16" xfId="5581" xr:uid="{3E660910-3518-4C52-9D94-F85E2F7752A2}"/>
    <cellStyle name="Entrada 2 7 2 3 16 2" xfId="22836" xr:uid="{C0A28BA2-D0B9-422D-BB84-D9E3FFC27849}"/>
    <cellStyle name="Entrada 2 7 2 3 16 3" xfId="39858" xr:uid="{75B07007-4C04-47C5-A437-BD90B4B2C5E1}"/>
    <cellStyle name="Entrada 2 7 2 3 17" xfId="5280" xr:uid="{12F544CA-F2F3-428A-848F-F364017966F1}"/>
    <cellStyle name="Entrada 2 7 2 3 17 2" xfId="22535" xr:uid="{B9F04D32-0DD1-4E33-A055-389A98477332}"/>
    <cellStyle name="Entrada 2 7 2 3 17 3" xfId="39557" xr:uid="{BF7B9AE0-AA1E-41A8-9C78-1CA1FDA31C5A}"/>
    <cellStyle name="Entrada 2 7 2 3 18" xfId="6212" xr:uid="{2DEDE30A-7302-4E41-98F0-FE2A4C24A89F}"/>
    <cellStyle name="Entrada 2 7 2 3 18 2" xfId="23467" xr:uid="{202DF876-B1F0-4649-9C42-914529FC5890}"/>
    <cellStyle name="Entrada 2 7 2 3 18 3" xfId="40489" xr:uid="{79B5845B-DCF6-42E2-AC76-679C9C7679E7}"/>
    <cellStyle name="Entrada 2 7 2 3 19" xfId="6527" xr:uid="{1F2687DC-5381-45B6-92C2-A1F7CE63873C}"/>
    <cellStyle name="Entrada 2 7 2 3 19 2" xfId="23782" xr:uid="{AD49DADE-FC91-48FC-8388-2C702F8A553D}"/>
    <cellStyle name="Entrada 2 7 2 3 19 3" xfId="40804" xr:uid="{DD8843F6-B109-41F4-AAB7-01B2E8C83FA7}"/>
    <cellStyle name="Entrada 2 7 2 3 2" xfId="1194" xr:uid="{75C35354-464D-4FE8-8807-685AA80459B7}"/>
    <cellStyle name="Entrada 2 7 2 3 2 2" xfId="18449" xr:uid="{D7BB29C3-1317-4F93-8940-1E0689BDB712}"/>
    <cellStyle name="Entrada 2 7 2 3 2 3" xfId="35471" xr:uid="{FE0D7893-52D2-4606-8B82-5AD3556648E4}"/>
    <cellStyle name="Entrada 2 7 2 3 20" xfId="6842" xr:uid="{BFEBD0F8-AD11-41D1-82A8-E051218385A9}"/>
    <cellStyle name="Entrada 2 7 2 3 20 2" xfId="24097" xr:uid="{586E330B-8A92-4D33-AF13-7440C81E2B35}"/>
    <cellStyle name="Entrada 2 7 2 3 20 3" xfId="41119" xr:uid="{1140DBFC-B8CA-43DF-BF47-052D3869A3C7}"/>
    <cellStyle name="Entrada 2 7 2 3 21" xfId="7153" xr:uid="{CCCCD050-2D58-499B-8083-C6D2C7167AC9}"/>
    <cellStyle name="Entrada 2 7 2 3 21 2" xfId="24408" xr:uid="{2FC30638-9212-4C8D-A390-71D684B87361}"/>
    <cellStyle name="Entrada 2 7 2 3 21 3" xfId="41430" xr:uid="{32D34B10-BCA0-432B-9553-D3BFE5A884CA}"/>
    <cellStyle name="Entrada 2 7 2 3 22" xfId="7463" xr:uid="{4D5587F9-5A53-41D3-BD44-638C31B5F378}"/>
    <cellStyle name="Entrada 2 7 2 3 22 2" xfId="24718" xr:uid="{0CE483AB-0768-4C1B-8572-FEAFA6DD411D}"/>
    <cellStyle name="Entrada 2 7 2 3 22 3" xfId="41740" xr:uid="{CFFFE744-2501-49D5-8866-043B8BD6443C}"/>
    <cellStyle name="Entrada 2 7 2 3 23" xfId="7773" xr:uid="{961C64ED-F9D0-4F46-B621-6A6FB9AFABC8}"/>
    <cellStyle name="Entrada 2 7 2 3 23 2" xfId="25028" xr:uid="{CECF82D3-7B7F-441A-B9B7-82CB2205A737}"/>
    <cellStyle name="Entrada 2 7 2 3 23 3" xfId="42050" xr:uid="{653A93DF-091D-432A-A9A0-9B4760767DDF}"/>
    <cellStyle name="Entrada 2 7 2 3 24" xfId="8083" xr:uid="{19015ADC-40A9-4112-977F-4DD7B2F298B5}"/>
    <cellStyle name="Entrada 2 7 2 3 24 2" xfId="25338" xr:uid="{3CF150BC-12B0-417A-A69F-176BCFB24638}"/>
    <cellStyle name="Entrada 2 7 2 3 24 3" xfId="42360" xr:uid="{2565B16F-BA23-4CD9-BCFC-D527F62E8A3E}"/>
    <cellStyle name="Entrada 2 7 2 3 25" xfId="8396" xr:uid="{7F5042D2-3B49-4F5D-84AB-CF281A35EA3A}"/>
    <cellStyle name="Entrada 2 7 2 3 25 2" xfId="25651" xr:uid="{C0C47E1E-0384-41C7-839E-B118EDD14905}"/>
    <cellStyle name="Entrada 2 7 2 3 25 3" xfId="42673" xr:uid="{2D5E199A-F876-4B30-B1EB-50941F7C462F}"/>
    <cellStyle name="Entrada 2 7 2 3 26" xfId="8704" xr:uid="{4E363273-C5C8-4AD9-BE8D-47A1A5FFECB4}"/>
    <cellStyle name="Entrada 2 7 2 3 26 2" xfId="25959" xr:uid="{93A2CCD5-FA18-4C13-AFC5-E63D395F2B57}"/>
    <cellStyle name="Entrada 2 7 2 3 26 3" xfId="42981" xr:uid="{9ADDEED1-3C6A-4409-955E-7C5463A92134}"/>
    <cellStyle name="Entrada 2 7 2 3 27" xfId="9014" xr:uid="{44F30129-054A-415C-B583-B8C9EBC511C3}"/>
    <cellStyle name="Entrada 2 7 2 3 27 2" xfId="26269" xr:uid="{7C0AC779-EB38-4723-8ACC-6700E009E416}"/>
    <cellStyle name="Entrada 2 7 2 3 27 3" xfId="43291" xr:uid="{57F88199-C4A7-4D46-88C2-2A824FE12EF8}"/>
    <cellStyle name="Entrada 2 7 2 3 28" xfId="9291" xr:uid="{06AF29C9-6571-4904-9D51-DFF3486C6A5B}"/>
    <cellStyle name="Entrada 2 7 2 3 28 2" xfId="26546" xr:uid="{338A1B32-C012-42CE-8DF9-7FF8EC7AD6DC}"/>
    <cellStyle name="Entrada 2 7 2 3 28 3" xfId="43568" xr:uid="{D8EBFDE8-B186-433E-9F76-09D479D0D1F8}"/>
    <cellStyle name="Entrada 2 7 2 3 29" xfId="9636" xr:uid="{C68555CF-352B-42E6-BDC8-87A1D71B23BA}"/>
    <cellStyle name="Entrada 2 7 2 3 29 2" xfId="26891" xr:uid="{76E0F542-FCF9-4A4E-90E1-11C353FCA018}"/>
    <cellStyle name="Entrada 2 7 2 3 29 3" xfId="43913" xr:uid="{6CF0F1A6-0B30-4A0D-872B-A1E4D9BFA965}"/>
    <cellStyle name="Entrada 2 7 2 3 3" xfId="1485" xr:uid="{1DE4C261-01AD-420B-8E69-1BBED659E43A}"/>
    <cellStyle name="Entrada 2 7 2 3 3 2" xfId="18740" xr:uid="{936EF3B1-627C-47CF-91BA-2D81EEDFE077}"/>
    <cellStyle name="Entrada 2 7 2 3 3 3" xfId="35762" xr:uid="{832384F9-FB17-40AF-A849-FA2507E6979E}"/>
    <cellStyle name="Entrada 2 7 2 3 30" xfId="9931" xr:uid="{4522A33D-C031-45F8-A219-B08321CF7FF8}"/>
    <cellStyle name="Entrada 2 7 2 3 30 2" xfId="27186" xr:uid="{D781FB16-BD6E-4138-A990-D4D15E02113F}"/>
    <cellStyle name="Entrada 2 7 2 3 30 3" xfId="44208" xr:uid="{E0005F56-5A8F-41CB-A368-47B175AA0537}"/>
    <cellStyle name="Entrada 2 7 2 3 31" xfId="10231" xr:uid="{8FCE817C-7A0D-4109-AA22-9BD193548825}"/>
    <cellStyle name="Entrada 2 7 2 3 31 2" xfId="27486" xr:uid="{A206E84D-504D-4C53-B710-78E6521775F6}"/>
    <cellStyle name="Entrada 2 7 2 3 31 3" xfId="44508" xr:uid="{1BA8E982-B241-4776-81A5-A4867F891927}"/>
    <cellStyle name="Entrada 2 7 2 3 32" xfId="10519" xr:uid="{30A9B519-C920-45A7-86BF-9CB37C1E2115}"/>
    <cellStyle name="Entrada 2 7 2 3 32 2" xfId="27774" xr:uid="{110A0B0D-EF24-4648-B449-E3253477730B}"/>
    <cellStyle name="Entrada 2 7 2 3 32 3" xfId="44796" xr:uid="{9F7ECE6D-D022-40B6-BA2C-B1B5F36A29F4}"/>
    <cellStyle name="Entrada 2 7 2 3 33" xfId="10809" xr:uid="{87D7415C-E427-42B5-9B35-F3360B15CEA8}"/>
    <cellStyle name="Entrada 2 7 2 3 33 2" xfId="28064" xr:uid="{16D37FA9-9E31-4568-AD7D-607D63C4B167}"/>
    <cellStyle name="Entrada 2 7 2 3 33 3" xfId="45086" xr:uid="{2C0FF1CD-7C8A-40EB-BC17-BECD2A8D75D0}"/>
    <cellStyle name="Entrada 2 7 2 3 34" xfId="11083" xr:uid="{BF13AAB1-5BDD-4A66-A539-781D482572E3}"/>
    <cellStyle name="Entrada 2 7 2 3 34 2" xfId="28338" xr:uid="{FB66EDC2-5F89-42CE-A969-6A0BAE89D386}"/>
    <cellStyle name="Entrada 2 7 2 3 34 3" xfId="45360" xr:uid="{17D4793E-292C-4943-ACBF-B0F67127D003}"/>
    <cellStyle name="Entrada 2 7 2 3 35" xfId="11340" xr:uid="{A8BE7D6B-1AE6-4653-8AE7-CDAF8AE6F957}"/>
    <cellStyle name="Entrada 2 7 2 3 35 2" xfId="28595" xr:uid="{D6EA41DB-3D38-4FFB-A90B-3302ECD830E4}"/>
    <cellStyle name="Entrada 2 7 2 3 35 3" xfId="45617" xr:uid="{7DB26D34-9CDE-4FFC-9B8A-83F894107C26}"/>
    <cellStyle name="Entrada 2 7 2 3 36" xfId="11577" xr:uid="{55D08F00-A59B-45D3-B446-B205D37CBFD9}"/>
    <cellStyle name="Entrada 2 7 2 3 36 2" xfId="28832" xr:uid="{748B9F7C-0AC3-41B9-AA2D-17620EF4C11D}"/>
    <cellStyle name="Entrada 2 7 2 3 36 3" xfId="45854" xr:uid="{F7FD8FF5-3926-4FA5-86B1-6870D272DCC5}"/>
    <cellStyle name="Entrada 2 7 2 3 37" xfId="12140" xr:uid="{91BCA4CC-1EFE-4247-A1FD-56ED7CB2D1B7}"/>
    <cellStyle name="Entrada 2 7 2 3 37 2" xfId="29395" xr:uid="{F87A1213-7A7F-4D8A-AB6A-D17C1DCEF511}"/>
    <cellStyle name="Entrada 2 7 2 3 37 3" xfId="46265" xr:uid="{6BCCFDFC-E3E2-4872-91A3-D10E86E35CCC}"/>
    <cellStyle name="Entrada 2 7 2 3 38" xfId="12607" xr:uid="{B37704C0-CC8B-4394-B024-F77395F7F022}"/>
    <cellStyle name="Entrada 2 7 2 3 38 2" xfId="29862" xr:uid="{A8A8B96F-FF36-4246-ADAF-31FF7D9DC565}"/>
    <cellStyle name="Entrada 2 7 2 3 38 3" xfId="46732" xr:uid="{F4646C18-DC23-4F27-8803-E8607A26DCCD}"/>
    <cellStyle name="Entrada 2 7 2 3 39" xfId="12917" xr:uid="{03C494CA-6FBE-4E6A-991D-5221357B639A}"/>
    <cellStyle name="Entrada 2 7 2 3 39 2" xfId="30172" xr:uid="{CBE33EDD-28E6-42E4-83D2-97F841EF032F}"/>
    <cellStyle name="Entrada 2 7 2 3 39 3" xfId="47042" xr:uid="{8A3E33B4-857B-4B90-8954-7EFA4A5EAE4E}"/>
    <cellStyle name="Entrada 2 7 2 3 4" xfId="1851" xr:uid="{DDFFE843-A7D5-4746-AC56-471FFEAD3A72}"/>
    <cellStyle name="Entrada 2 7 2 3 4 2" xfId="19106" xr:uid="{A7123D55-8E8B-490D-B6EF-CB185E98035E}"/>
    <cellStyle name="Entrada 2 7 2 3 4 3" xfId="36128" xr:uid="{875B59DA-C762-41B9-B673-B65C5A9094B9}"/>
    <cellStyle name="Entrada 2 7 2 3 40" xfId="12251" xr:uid="{62BE0B5A-0E74-4FE4-83C2-A5B5458456C4}"/>
    <cellStyle name="Entrada 2 7 2 3 40 2" xfId="29506" xr:uid="{F53AFE1F-37D0-45F1-B60E-A51479D5A83D}"/>
    <cellStyle name="Entrada 2 7 2 3 40 3" xfId="46376" xr:uid="{2D3A83CF-19C3-4912-9103-2309EC6FE635}"/>
    <cellStyle name="Entrada 2 7 2 3 41" xfId="13595" xr:uid="{E9DCE7B6-487D-4429-BC6C-59E9A53185B9}"/>
    <cellStyle name="Entrada 2 7 2 3 41 2" xfId="30850" xr:uid="{8508235A-9308-4381-8DDD-3125D18F94CF}"/>
    <cellStyle name="Entrada 2 7 2 3 41 3" xfId="47720" xr:uid="{627E2C4E-F465-42E6-9C1B-9B655EB5815D}"/>
    <cellStyle name="Entrada 2 7 2 3 42" xfId="13857" xr:uid="{B8F5E2AA-8847-40DF-AF1F-33C5B8641068}"/>
    <cellStyle name="Entrada 2 7 2 3 42 2" xfId="31112" xr:uid="{F8981952-E456-421C-AF75-FDA7C818E7AF}"/>
    <cellStyle name="Entrada 2 7 2 3 42 3" xfId="47982" xr:uid="{5F4C88D8-32BA-436C-A0ED-20874215AF53}"/>
    <cellStyle name="Entrada 2 7 2 3 43" xfId="14167" xr:uid="{74BD6F18-79CF-4C3D-A6A1-7A5AE95E59FE}"/>
    <cellStyle name="Entrada 2 7 2 3 43 2" xfId="31422" xr:uid="{BC1573C2-EAF5-45DF-AA53-EE2DB9FFB611}"/>
    <cellStyle name="Entrada 2 7 2 3 43 3" xfId="48292" xr:uid="{DC6F69FC-F23D-4E39-BBD5-8E7EEB60D0FF}"/>
    <cellStyle name="Entrada 2 7 2 3 44" xfId="14528" xr:uid="{DBC27354-EC55-4A84-BFAC-2D9B597321E0}"/>
    <cellStyle name="Entrada 2 7 2 3 44 2" xfId="31783" xr:uid="{2C5FA110-5D55-4BCB-969C-739D5DF2544D}"/>
    <cellStyle name="Entrada 2 7 2 3 44 3" xfId="48653" xr:uid="{BE87495C-9DA0-49D7-BC27-A6030FF65722}"/>
    <cellStyle name="Entrada 2 7 2 3 45" xfId="14795" xr:uid="{6B6C25B7-2FC0-4E48-9A9B-B6F84A4F2CB3}"/>
    <cellStyle name="Entrada 2 7 2 3 45 2" xfId="32050" xr:uid="{48D4A06A-9B9D-4C42-B30F-84F18BA1FEBB}"/>
    <cellStyle name="Entrada 2 7 2 3 45 3" xfId="48920" xr:uid="{7163D268-E73E-4C58-AD01-E0FB0414ED4D}"/>
    <cellStyle name="Entrada 2 7 2 3 46" xfId="15057" xr:uid="{C30B3389-A611-48BF-9BF7-39565955FB27}"/>
    <cellStyle name="Entrada 2 7 2 3 46 2" xfId="32312" xr:uid="{5CB1AC1F-5097-4416-BD5F-7F45542876E8}"/>
    <cellStyle name="Entrada 2 7 2 3 46 3" xfId="49182" xr:uid="{B17C6540-472A-4DEB-A30F-DC29A2E0B65C}"/>
    <cellStyle name="Entrada 2 7 2 3 47" xfId="15366" xr:uid="{FD65F589-05A4-445F-B0AC-695E0BB1609A}"/>
    <cellStyle name="Entrada 2 7 2 3 47 2" xfId="32621" xr:uid="{3A600BAA-5551-4FF1-A70A-33AC07650794}"/>
    <cellStyle name="Entrada 2 7 2 3 47 3" xfId="49491" xr:uid="{930C436C-A85E-4EA6-AA12-84EEE650102C}"/>
    <cellStyle name="Entrada 2 7 2 3 48" xfId="15671" xr:uid="{C8E61539-DE35-4C69-A790-E35B92AD3F2D}"/>
    <cellStyle name="Entrada 2 7 2 3 48 2" xfId="32926" xr:uid="{6E6D64FE-68D2-4413-AA46-DCC32C0C92C4}"/>
    <cellStyle name="Entrada 2 7 2 3 48 3" xfId="49796" xr:uid="{48A01D62-6EB1-4968-9311-1DA95CD156C7}"/>
    <cellStyle name="Entrada 2 7 2 3 49" xfId="15967" xr:uid="{3A669D4F-AEAC-474F-8CAF-B5EAC42C444D}"/>
    <cellStyle name="Entrada 2 7 2 3 49 2" xfId="33222" xr:uid="{C431175C-5F3A-4C72-94CD-BDCBC277271C}"/>
    <cellStyle name="Entrada 2 7 2 3 49 3" xfId="50092" xr:uid="{60FC9A1E-DEF4-4B91-8DE2-AD4FA5844E8B}"/>
    <cellStyle name="Entrada 2 7 2 3 5" xfId="2164" xr:uid="{CB5DBBA1-D0F8-40D4-BA11-A2F56BF5CE51}"/>
    <cellStyle name="Entrada 2 7 2 3 5 2" xfId="19419" xr:uid="{240EAFC6-185F-4009-A9B9-4D18B91B2337}"/>
    <cellStyle name="Entrada 2 7 2 3 5 3" xfId="36441" xr:uid="{D9D2FD2D-C73A-4A19-8A7B-6402A082F7C7}"/>
    <cellStyle name="Entrada 2 7 2 3 50" xfId="16259" xr:uid="{ED1509B8-579D-4019-A619-D27ED87D3025}"/>
    <cellStyle name="Entrada 2 7 2 3 50 2" xfId="33514" xr:uid="{E45D1E1D-9DDC-407A-A3E4-64694CA26384}"/>
    <cellStyle name="Entrada 2 7 2 3 50 3" xfId="50384" xr:uid="{DEDD9CF6-030B-40C6-A710-0464F71ED2D5}"/>
    <cellStyle name="Entrada 2 7 2 3 51" xfId="16537" xr:uid="{4D749016-E6E0-41BB-B7DA-C70EF4BFBDAA}"/>
    <cellStyle name="Entrada 2 7 2 3 51 2" xfId="33792" xr:uid="{AFAA7459-72FC-42BE-AF0D-8C61737BFC83}"/>
    <cellStyle name="Entrada 2 7 2 3 51 3" xfId="50662" xr:uid="{E5582189-386C-4BB8-98B5-4CA755B93F07}"/>
    <cellStyle name="Entrada 2 7 2 3 52" xfId="16805" xr:uid="{39BA02FA-7588-4081-BE55-FCF481FB1117}"/>
    <cellStyle name="Entrada 2 7 2 3 52 2" xfId="34060" xr:uid="{278322EE-9C97-4E46-AD7F-B6BB8AEAD798}"/>
    <cellStyle name="Entrada 2 7 2 3 52 3" xfId="50930" xr:uid="{1FC9F6FB-7901-4DDB-AF21-968874CFBCE5}"/>
    <cellStyle name="Entrada 2 7 2 3 53" xfId="17057" xr:uid="{C3E6404B-7E50-4836-B6A8-AE223E8E7607}"/>
    <cellStyle name="Entrada 2 7 2 3 53 2" xfId="34312" xr:uid="{7B028295-7F39-4704-85B0-CD9E9FEB1E6D}"/>
    <cellStyle name="Entrada 2 7 2 3 53 3" xfId="51182" xr:uid="{15ED7461-5F93-43BF-9401-6964BA80AE8E}"/>
    <cellStyle name="Entrada 2 7 2 3 54" xfId="17294" xr:uid="{E10A0F56-0AFA-420A-922F-0FEACA40AFD7}"/>
    <cellStyle name="Entrada 2 7 2 3 54 2" xfId="34549" xr:uid="{286DE695-88BF-43F6-BD93-F2C2BD6A0604}"/>
    <cellStyle name="Entrada 2 7 2 3 54 3" xfId="51419" xr:uid="{7AD8655C-5FE3-4E1A-B4C2-7BB153484FAE}"/>
    <cellStyle name="Entrada 2 7 2 3 55" xfId="18000" xr:uid="{91D43D76-CBC4-490E-81EC-BADC5F9ECC71}"/>
    <cellStyle name="Entrada 2 7 2 3 56" xfId="35022" xr:uid="{8E03BD8E-95BE-49A8-804E-241067DF08F0}"/>
    <cellStyle name="Entrada 2 7 2 3 6" xfId="2474" xr:uid="{B00E1747-560E-4111-B307-911F9633F3E9}"/>
    <cellStyle name="Entrada 2 7 2 3 6 2" xfId="19729" xr:uid="{F0F8A093-3576-470F-BEEA-BDFA726E4F44}"/>
    <cellStyle name="Entrada 2 7 2 3 6 3" xfId="36751" xr:uid="{BA1A7151-0C59-4D8F-9AC8-7D65E1D1BDD6}"/>
    <cellStyle name="Entrada 2 7 2 3 7" xfId="2783" xr:uid="{873C3F5A-2879-43CA-8D0D-C696AA67A647}"/>
    <cellStyle name="Entrada 2 7 2 3 7 2" xfId="20038" xr:uid="{A4B0885D-580F-4913-BF0D-863F94DF83AB}"/>
    <cellStyle name="Entrada 2 7 2 3 7 3" xfId="37060" xr:uid="{DDA4530A-E704-4281-B943-9CFE25FD3EA4}"/>
    <cellStyle name="Entrada 2 7 2 3 8" xfId="3089" xr:uid="{3A47E010-4DD7-421A-9D21-3FB158B08A87}"/>
    <cellStyle name="Entrada 2 7 2 3 8 2" xfId="20344" xr:uid="{B196802D-06CF-49B7-AE54-B9990AF55CAA}"/>
    <cellStyle name="Entrada 2 7 2 3 8 3" xfId="37366" xr:uid="{894C7702-AB35-42D1-A7A5-D831BF9A4DF6}"/>
    <cellStyle name="Entrada 2 7 2 3 9" xfId="3399" xr:uid="{0F4366A1-2E50-4676-8825-B5A2FE7DCFD3}"/>
    <cellStyle name="Entrada 2 7 2 3 9 2" xfId="20654" xr:uid="{D4746F9E-8EAF-47A4-AA7F-CCAE54E5F2E6}"/>
    <cellStyle name="Entrada 2 7 2 3 9 3" xfId="37676" xr:uid="{46DE693F-EB22-447B-92C9-1DC4D1065D0E}"/>
    <cellStyle name="Entrada 2 7 2 30" xfId="7343" xr:uid="{390FCF7B-F52A-4A6B-A311-231902CD7DE6}"/>
    <cellStyle name="Entrada 2 7 2 30 2" xfId="24598" xr:uid="{3CD3CB14-019D-4A04-B61E-9FEA96AE7485}"/>
    <cellStyle name="Entrada 2 7 2 30 3" xfId="41620" xr:uid="{9F49F828-19C4-4595-BC28-3F7F4FD2AF63}"/>
    <cellStyle name="Entrada 2 7 2 31" xfId="7862" xr:uid="{D69E1B17-A673-43BB-83E2-C29B80C910E4}"/>
    <cellStyle name="Entrada 2 7 2 31 2" xfId="25117" xr:uid="{5482FE4F-A88B-4E71-BF2F-D9BE657EF88A}"/>
    <cellStyle name="Entrada 2 7 2 31 3" xfId="42139" xr:uid="{8BD5CEC5-DF09-4AD7-861B-B3FF707AD156}"/>
    <cellStyle name="Entrada 2 7 2 32" xfId="9164" xr:uid="{8DCA4C89-BC61-4988-85B3-87B26492333A}"/>
    <cellStyle name="Entrada 2 7 2 32 2" xfId="26419" xr:uid="{EB4EF232-ADBE-433F-BF65-0F4EEC202599}"/>
    <cellStyle name="Entrada 2 7 2 32 3" xfId="43441" xr:uid="{B5676B13-780D-454D-BC17-F654BBF65394}"/>
    <cellStyle name="Entrada 2 7 2 33" xfId="9091" xr:uid="{3012A42C-2D86-48DB-91A5-D3D923EC60EA}"/>
    <cellStyle name="Entrada 2 7 2 33 2" xfId="26346" xr:uid="{CB19F427-E547-49B3-B69C-DBDD7C9E3CD0}"/>
    <cellStyle name="Entrada 2 7 2 33 3" xfId="43368" xr:uid="{9F349D4B-026F-4434-9036-80B7A6B8FE24}"/>
    <cellStyle name="Entrada 2 7 2 34" xfId="9304" xr:uid="{3BA4E384-4017-49DD-892F-3C1643C1352A}"/>
    <cellStyle name="Entrada 2 7 2 34 2" xfId="26559" xr:uid="{ED1B11A1-4A23-45D8-BFDA-F735DAAF2FB3}"/>
    <cellStyle name="Entrada 2 7 2 34 3" xfId="43581" xr:uid="{E0EA5DB0-7894-4CE3-8928-57EAE0A0911B}"/>
    <cellStyle name="Entrada 2 7 2 35" xfId="9266" xr:uid="{FF11ACFA-04E7-4936-8DB8-3133C3C0203B}"/>
    <cellStyle name="Entrada 2 7 2 35 2" xfId="26521" xr:uid="{BAD76F0D-BC74-4A2A-AD21-7EB6C0B7595D}"/>
    <cellStyle name="Entrada 2 7 2 35 3" xfId="43543" xr:uid="{CE5077B7-74E0-4564-904A-B40E1350FF0C}"/>
    <cellStyle name="Entrada 2 7 2 36" xfId="8809" xr:uid="{5C246792-0DC0-448A-8190-B06BD9146602}"/>
    <cellStyle name="Entrada 2 7 2 36 2" xfId="26064" xr:uid="{1D4143A7-A8F8-4317-B9BD-49E7C1B3C765}"/>
    <cellStyle name="Entrada 2 7 2 36 3" xfId="43086" xr:uid="{CD6A8804-3EF8-4C34-8DA4-C59EBC5E90E7}"/>
    <cellStyle name="Entrada 2 7 2 37" xfId="10080" xr:uid="{4DA3781E-00E0-492C-B3AC-2D4F04B32050}"/>
    <cellStyle name="Entrada 2 7 2 37 2" xfId="27335" xr:uid="{3C703260-047F-4747-879B-9ABD818D5A98}"/>
    <cellStyle name="Entrada 2 7 2 37 3" xfId="44357" xr:uid="{18BB6902-50D9-4CE9-8BE2-8983B3B1BD7B}"/>
    <cellStyle name="Entrada 2 7 2 38" xfId="8267" xr:uid="{F4E69B63-49F1-4E02-B92F-47772DBD1FD5}"/>
    <cellStyle name="Entrada 2 7 2 38 2" xfId="25522" xr:uid="{080A53AB-E178-4325-AA18-87DAD9DB2FEB}"/>
    <cellStyle name="Entrada 2 7 2 38 3" xfId="42544" xr:uid="{76660AE4-859B-40FE-8796-3A4A63FC28B4}"/>
    <cellStyle name="Entrada 2 7 2 39" xfId="9515" xr:uid="{4502721C-03EF-45BF-A888-2A8DF83A5E6E}"/>
    <cellStyle name="Entrada 2 7 2 39 2" xfId="26770" xr:uid="{EC45BEF4-6BEA-436D-8B3D-9505118B5CC5}"/>
    <cellStyle name="Entrada 2 7 2 39 3" xfId="43792" xr:uid="{776EF476-2DF7-4617-832F-9F2E4D8EBF78}"/>
    <cellStyle name="Entrada 2 7 2 4" xfId="787" xr:uid="{C5DC2FCA-F7BB-4134-9BB2-A2D2DD22AD28}"/>
    <cellStyle name="Entrada 2 7 2 4 10" xfId="3749" xr:uid="{FF4AB39A-1986-43F9-9723-470755E82AD3}"/>
    <cellStyle name="Entrada 2 7 2 4 10 2" xfId="21004" xr:uid="{33389067-833F-4472-A2DD-96885D57346B}"/>
    <cellStyle name="Entrada 2 7 2 4 10 3" xfId="38026" xr:uid="{3134655E-4BD5-49D9-8AEC-39D30DC6518B}"/>
    <cellStyle name="Entrada 2 7 2 4 11" xfId="4056" xr:uid="{F31EED78-C887-4888-90E6-AAF5F248D9EA}"/>
    <cellStyle name="Entrada 2 7 2 4 11 2" xfId="21311" xr:uid="{DAAA7819-0F8A-4BB9-A9DA-FCF4A796DB29}"/>
    <cellStyle name="Entrada 2 7 2 4 11 3" xfId="38333" xr:uid="{DD35F7E7-5D54-43F8-B46C-F1C01552A38B}"/>
    <cellStyle name="Entrada 2 7 2 4 12" xfId="4357" xr:uid="{10393FD3-0B7C-444F-82B5-DC4125C2C5FE}"/>
    <cellStyle name="Entrada 2 7 2 4 12 2" xfId="21612" xr:uid="{77FEC9ED-666F-4262-8F68-A3A3D397E3D3}"/>
    <cellStyle name="Entrada 2 7 2 4 12 3" xfId="38634" xr:uid="{EADFB26D-B68C-4089-925D-C170EE2FEFE8}"/>
    <cellStyle name="Entrada 2 7 2 4 13" xfId="4655" xr:uid="{4C5504AA-5971-4CE6-BE9F-7B75BB377A9A}"/>
    <cellStyle name="Entrada 2 7 2 4 13 2" xfId="21910" xr:uid="{C219E750-22E9-471C-A987-4728BA7F5D2E}"/>
    <cellStyle name="Entrada 2 7 2 4 13 3" xfId="38932" xr:uid="{1A450EE4-B492-4C3A-A0DF-1E8DA88695D2}"/>
    <cellStyle name="Entrada 2 7 2 4 14" xfId="4954" xr:uid="{C2CDACF9-A69D-46E1-9F11-93BCDC265759}"/>
    <cellStyle name="Entrada 2 7 2 4 14 2" xfId="22209" xr:uid="{4A0B6EAD-8CC0-4D2F-B7DA-51EE80188844}"/>
    <cellStyle name="Entrada 2 7 2 4 14 3" xfId="39231" xr:uid="{53BB0D26-324F-4EDE-AFE1-D790382D50C9}"/>
    <cellStyle name="Entrada 2 7 2 4 15" xfId="5236" xr:uid="{2DBB63A6-BB21-42F7-A20B-B2763211FA55}"/>
    <cellStyle name="Entrada 2 7 2 4 15 2" xfId="22491" xr:uid="{9650C1E7-4EEB-4383-B282-6F6680B96EB7}"/>
    <cellStyle name="Entrada 2 7 2 4 15 3" xfId="39513" xr:uid="{86BE5AFF-3EF2-4059-B779-BE347193DCC4}"/>
    <cellStyle name="Entrada 2 7 2 4 16" xfId="5623" xr:uid="{D292A398-059B-42DE-B2B8-A28F8DEA0510}"/>
    <cellStyle name="Entrada 2 7 2 4 16 2" xfId="22878" xr:uid="{49F9B19A-F5CC-4D4D-BCB6-4EFFFC2591F1}"/>
    <cellStyle name="Entrada 2 7 2 4 16 3" xfId="39900" xr:uid="{AB133E06-8016-49E2-ADE6-B749AC2270A1}"/>
    <cellStyle name="Entrada 2 7 2 4 17" xfId="5744" xr:uid="{588CC15F-9DC8-49CB-82F6-799521E1FA35}"/>
    <cellStyle name="Entrada 2 7 2 4 17 2" xfId="22999" xr:uid="{6B957B8D-129A-463D-A347-3DAD2CD51D85}"/>
    <cellStyle name="Entrada 2 7 2 4 17 3" xfId="40021" xr:uid="{BBC153E4-04CF-4BB8-AEFD-AE53764F5F64}"/>
    <cellStyle name="Entrada 2 7 2 4 18" xfId="6254" xr:uid="{ECF69138-69BD-4C3C-8068-C96881108044}"/>
    <cellStyle name="Entrada 2 7 2 4 18 2" xfId="23509" xr:uid="{20005913-2F41-41A3-B60F-AE40AE840733}"/>
    <cellStyle name="Entrada 2 7 2 4 18 3" xfId="40531" xr:uid="{F31A6EB8-9AD8-4EFA-B243-59949B201B3B}"/>
    <cellStyle name="Entrada 2 7 2 4 19" xfId="6569" xr:uid="{4146750B-3D01-41C5-BCC8-6E9BFB5026E6}"/>
    <cellStyle name="Entrada 2 7 2 4 19 2" xfId="23824" xr:uid="{78BB69CA-1E62-4BDB-B38D-FA5DE9B833A4}"/>
    <cellStyle name="Entrada 2 7 2 4 19 3" xfId="40846" xr:uid="{68CDD583-0D50-4568-BDEB-633F64D05C39}"/>
    <cellStyle name="Entrada 2 7 2 4 2" xfId="1236" xr:uid="{A2D5A5FE-58F0-48F9-8A43-C26974822322}"/>
    <cellStyle name="Entrada 2 7 2 4 2 2" xfId="18491" xr:uid="{FFE70038-6BF0-401D-AC73-D1D66D94D9FE}"/>
    <cellStyle name="Entrada 2 7 2 4 2 3" xfId="35513" xr:uid="{C744B7A5-5FF0-4BC6-98FE-0E583D27DAE2}"/>
    <cellStyle name="Entrada 2 7 2 4 20" xfId="6884" xr:uid="{54A4D7BF-EFFC-46DB-A2F4-7558A3EB893A}"/>
    <cellStyle name="Entrada 2 7 2 4 20 2" xfId="24139" xr:uid="{7792B187-2E32-4F49-97E9-B43962791CA7}"/>
    <cellStyle name="Entrada 2 7 2 4 20 3" xfId="41161" xr:uid="{E5A92D39-D0A5-4CC2-A2C3-1459C5991E74}"/>
    <cellStyle name="Entrada 2 7 2 4 21" xfId="7195" xr:uid="{0BFC0795-0A3D-46D5-8CE5-A5A7A0933780}"/>
    <cellStyle name="Entrada 2 7 2 4 21 2" xfId="24450" xr:uid="{A847FA99-F141-4C60-A01A-1C63128EEE56}"/>
    <cellStyle name="Entrada 2 7 2 4 21 3" xfId="41472" xr:uid="{E6CB4FEA-E3FF-4D1E-B668-95F13DF800BB}"/>
    <cellStyle name="Entrada 2 7 2 4 22" xfId="7505" xr:uid="{C83C0DB5-3386-4FB4-9413-E59F06C96D61}"/>
    <cellStyle name="Entrada 2 7 2 4 22 2" xfId="24760" xr:uid="{C8DC3946-7435-4781-9C5B-80C762F7219A}"/>
    <cellStyle name="Entrada 2 7 2 4 22 3" xfId="41782" xr:uid="{DD89B34D-841D-4549-9CBF-8CB894B8430B}"/>
    <cellStyle name="Entrada 2 7 2 4 23" xfId="7815" xr:uid="{E5F8718D-9B7C-4BCF-81C2-FA5BA41C4842}"/>
    <cellStyle name="Entrada 2 7 2 4 23 2" xfId="25070" xr:uid="{559570B9-3E24-4806-9224-FA65E151A28B}"/>
    <cellStyle name="Entrada 2 7 2 4 23 3" xfId="42092" xr:uid="{FADF365E-8A54-4E33-A6D6-87C576967323}"/>
    <cellStyle name="Entrada 2 7 2 4 24" xfId="8125" xr:uid="{29CF2EAD-8A1E-4D3E-A038-984DEA72C93F}"/>
    <cellStyle name="Entrada 2 7 2 4 24 2" xfId="25380" xr:uid="{63076663-EB21-4BC5-8C50-CD2FB24BB9EA}"/>
    <cellStyle name="Entrada 2 7 2 4 24 3" xfId="42402" xr:uid="{448EBE3F-766E-4A5B-AE7E-76A471464A6F}"/>
    <cellStyle name="Entrada 2 7 2 4 25" xfId="8438" xr:uid="{EEF00C81-8DBB-4E97-9BB3-BD57A3A698ED}"/>
    <cellStyle name="Entrada 2 7 2 4 25 2" xfId="25693" xr:uid="{C290ABD5-C0B3-46EA-82B8-F5E177DA9DF0}"/>
    <cellStyle name="Entrada 2 7 2 4 25 3" xfId="42715" xr:uid="{2B6646A2-14B1-413B-8C4A-6AA5B2EF214A}"/>
    <cellStyle name="Entrada 2 7 2 4 26" xfId="8746" xr:uid="{92903E93-9E67-4684-922F-36DB62B81114}"/>
    <cellStyle name="Entrada 2 7 2 4 26 2" xfId="26001" xr:uid="{B07B69C3-4CA9-437E-96EB-539400791F2E}"/>
    <cellStyle name="Entrada 2 7 2 4 26 3" xfId="43023" xr:uid="{A458FCD6-BE09-4AE5-98F2-88283EEF105D}"/>
    <cellStyle name="Entrada 2 7 2 4 27" xfId="9056" xr:uid="{BC6B6FA0-D48B-4AB7-8760-7DD0505351B1}"/>
    <cellStyle name="Entrada 2 7 2 4 27 2" xfId="26311" xr:uid="{FCEAADA7-E7B7-419F-A33E-913B3762438B}"/>
    <cellStyle name="Entrada 2 7 2 4 27 3" xfId="43333" xr:uid="{8E92A29E-CB2F-4DC2-8C52-BE71C7CA6AC4}"/>
    <cellStyle name="Entrada 2 7 2 4 28" xfId="8261" xr:uid="{D72DA17F-36D9-464A-8499-D92EBD44C032}"/>
    <cellStyle name="Entrada 2 7 2 4 28 2" xfId="25516" xr:uid="{26A6CAC0-DF58-4863-99C3-291FABAEBA15}"/>
    <cellStyle name="Entrada 2 7 2 4 28 3" xfId="42538" xr:uid="{2A67391A-8CE0-4709-9E25-7D94861C41F3}"/>
    <cellStyle name="Entrada 2 7 2 4 29" xfId="9678" xr:uid="{C41F4745-43CB-4BF5-AE29-FD4F989E724C}"/>
    <cellStyle name="Entrada 2 7 2 4 29 2" xfId="26933" xr:uid="{CDCFA0EA-AAF5-4096-A407-5029B779EE98}"/>
    <cellStyle name="Entrada 2 7 2 4 29 3" xfId="43955" xr:uid="{A3B2F170-289E-4D43-B645-D50587901F1F}"/>
    <cellStyle name="Entrada 2 7 2 4 3" xfId="1527" xr:uid="{A02FBE01-9BE6-40B1-B1D6-AC5F28A0D552}"/>
    <cellStyle name="Entrada 2 7 2 4 3 2" xfId="18782" xr:uid="{E2FAD286-5BC0-4483-BC76-3B0AE516241E}"/>
    <cellStyle name="Entrada 2 7 2 4 3 3" xfId="35804" xr:uid="{57958F20-A3BC-4215-A5AE-9F4E252C8FF0}"/>
    <cellStyle name="Entrada 2 7 2 4 30" xfId="9973" xr:uid="{FDBB4814-BC56-4A73-87A8-7A16F2A7068A}"/>
    <cellStyle name="Entrada 2 7 2 4 30 2" xfId="27228" xr:uid="{43058364-6228-4E62-BED0-483B3AA87381}"/>
    <cellStyle name="Entrada 2 7 2 4 30 3" xfId="44250" xr:uid="{13C72FD8-5FE6-4C39-873A-77F44B79EF6E}"/>
    <cellStyle name="Entrada 2 7 2 4 31" xfId="10273" xr:uid="{66B08644-36CC-4B07-AF31-EAFE911D1272}"/>
    <cellStyle name="Entrada 2 7 2 4 31 2" xfId="27528" xr:uid="{B97C9B78-327A-4649-BEE6-D0D0B887FF27}"/>
    <cellStyle name="Entrada 2 7 2 4 31 3" xfId="44550" xr:uid="{59D79308-33F6-4170-8230-B7F682E5D880}"/>
    <cellStyle name="Entrada 2 7 2 4 32" xfId="10561" xr:uid="{BDC9BE24-E5A8-4562-BFC1-FFDF8E3B8A9B}"/>
    <cellStyle name="Entrada 2 7 2 4 32 2" xfId="27816" xr:uid="{1DC946F3-019E-432C-9CD5-E1A864E36645}"/>
    <cellStyle name="Entrada 2 7 2 4 32 3" xfId="44838" xr:uid="{1C1E4890-8A0E-4FC8-8323-D50CD6F7A6F9}"/>
    <cellStyle name="Entrada 2 7 2 4 33" xfId="10851" xr:uid="{FD3266A5-1C6B-4809-9232-5787477DBE76}"/>
    <cellStyle name="Entrada 2 7 2 4 33 2" xfId="28106" xr:uid="{C36EFDB9-70F8-4906-AF7E-E4489D0C4B41}"/>
    <cellStyle name="Entrada 2 7 2 4 33 3" xfId="45128" xr:uid="{9DBDE3A2-C8A2-4C95-AAB5-9DF96DB815F3}"/>
    <cellStyle name="Entrada 2 7 2 4 34" xfId="11125" xr:uid="{046DF86A-E331-47B0-A70E-C9BE02CCBC5C}"/>
    <cellStyle name="Entrada 2 7 2 4 34 2" xfId="28380" xr:uid="{4E7E4D64-5F0E-4305-A8D8-EA5421F75785}"/>
    <cellStyle name="Entrada 2 7 2 4 34 3" xfId="45402" xr:uid="{C3D2F664-4EA4-4EB6-8023-10D250E9E9F1}"/>
    <cellStyle name="Entrada 2 7 2 4 35" xfId="11382" xr:uid="{3F9D8726-D88D-4E5E-8DD8-D8CD3B048EC1}"/>
    <cellStyle name="Entrada 2 7 2 4 35 2" xfId="28637" xr:uid="{6D982060-3C5E-41BD-AC87-38EC383B2004}"/>
    <cellStyle name="Entrada 2 7 2 4 35 3" xfId="45659" xr:uid="{10D5A2E5-78D4-48EE-A4F7-D3CB5FEFDB83}"/>
    <cellStyle name="Entrada 2 7 2 4 36" xfId="11619" xr:uid="{4E989A1F-B732-400F-9216-25FC96D9E9D6}"/>
    <cellStyle name="Entrada 2 7 2 4 36 2" xfId="28874" xr:uid="{BD1A1EC0-068D-428E-8730-DED91BAF0583}"/>
    <cellStyle name="Entrada 2 7 2 4 36 3" xfId="45896" xr:uid="{9FEB6C8A-E9FE-4688-86F5-4433C4A7D834}"/>
    <cellStyle name="Entrada 2 7 2 4 37" xfId="12182" xr:uid="{664B8551-CB81-4517-ACDB-1C334AC5797F}"/>
    <cellStyle name="Entrada 2 7 2 4 37 2" xfId="29437" xr:uid="{18E8B450-3C78-43D8-8905-6059D9583E03}"/>
    <cellStyle name="Entrada 2 7 2 4 37 3" xfId="46307" xr:uid="{EEB1BB03-9DEF-4AAB-9B83-580CCD0F72DE}"/>
    <cellStyle name="Entrada 2 7 2 4 38" xfId="12649" xr:uid="{866DED4D-C313-454F-BB52-143EE07BFA4D}"/>
    <cellStyle name="Entrada 2 7 2 4 38 2" xfId="29904" xr:uid="{C66B4D08-84BA-41E3-A667-C71F9AD11CDB}"/>
    <cellStyle name="Entrada 2 7 2 4 38 3" xfId="46774" xr:uid="{3181CF57-CB50-48EE-8338-A7A61FAE69CA}"/>
    <cellStyle name="Entrada 2 7 2 4 39" xfId="12959" xr:uid="{DD680DF7-A3E5-49AD-9BC3-3049B8577B3C}"/>
    <cellStyle name="Entrada 2 7 2 4 39 2" xfId="30214" xr:uid="{FAB54C08-8D11-473C-ABE9-F0D1451E87B2}"/>
    <cellStyle name="Entrada 2 7 2 4 39 3" xfId="47084" xr:uid="{23573802-CEC7-49AE-9EC4-0E86DDFA80F2}"/>
    <cellStyle name="Entrada 2 7 2 4 4" xfId="1893" xr:uid="{135B1E6E-D1C0-4BE7-BB96-F8944B83B34A}"/>
    <cellStyle name="Entrada 2 7 2 4 4 2" xfId="19148" xr:uid="{164DD90A-72F3-4B8F-AFBD-C8B58305B916}"/>
    <cellStyle name="Entrada 2 7 2 4 4 3" xfId="36170" xr:uid="{68F1586A-4442-4265-B349-4372B1E8E80F}"/>
    <cellStyle name="Entrada 2 7 2 4 40" xfId="12998" xr:uid="{8D76D271-2B0F-4252-9B0F-59058719EC05}"/>
    <cellStyle name="Entrada 2 7 2 4 40 2" xfId="30253" xr:uid="{44DDD038-A70F-4717-A58D-A08D819A4C89}"/>
    <cellStyle name="Entrada 2 7 2 4 40 3" xfId="47123" xr:uid="{1CA1F72C-D80E-4D1B-98A8-3B52C02B04A9}"/>
    <cellStyle name="Entrada 2 7 2 4 41" xfId="13010" xr:uid="{CAB257C8-F3C5-40F8-AECD-7F33D887750A}"/>
    <cellStyle name="Entrada 2 7 2 4 41 2" xfId="30265" xr:uid="{418CB11C-B952-4038-B35D-C9DF781DC11D}"/>
    <cellStyle name="Entrada 2 7 2 4 41 3" xfId="47135" xr:uid="{1F1B59D0-739A-47F9-827C-E8531003322D}"/>
    <cellStyle name="Entrada 2 7 2 4 42" xfId="13899" xr:uid="{70D296B5-4837-4B45-BF0A-16A29D4E0759}"/>
    <cellStyle name="Entrada 2 7 2 4 42 2" xfId="31154" xr:uid="{F3783457-5C56-40E0-95F1-AD300924A9AA}"/>
    <cellStyle name="Entrada 2 7 2 4 42 3" xfId="48024" xr:uid="{F725254A-F700-4F3C-AE85-3FACFC4E43C9}"/>
    <cellStyle name="Entrada 2 7 2 4 43" xfId="14209" xr:uid="{7247AD9A-1F38-4D11-ACF3-CD41FBD8B2AE}"/>
    <cellStyle name="Entrada 2 7 2 4 43 2" xfId="31464" xr:uid="{4024B064-1DCB-459A-862E-B42D457EBA55}"/>
    <cellStyle name="Entrada 2 7 2 4 43 3" xfId="48334" xr:uid="{F6734219-F026-4E49-B5C9-A632669B0F40}"/>
    <cellStyle name="Entrada 2 7 2 4 44" xfId="14017" xr:uid="{55D38FC6-A924-4AFF-8B2D-B7D70B545139}"/>
    <cellStyle name="Entrada 2 7 2 4 44 2" xfId="31272" xr:uid="{2BC28C30-C5C4-4BAD-99A4-E4BDC4068C08}"/>
    <cellStyle name="Entrada 2 7 2 4 44 3" xfId="48142" xr:uid="{BB615B8A-5020-4EAC-831E-476E35258E3F}"/>
    <cellStyle name="Entrada 2 7 2 4 45" xfId="14837" xr:uid="{73147D61-7BEC-409B-AEB1-A4E5146FC65F}"/>
    <cellStyle name="Entrada 2 7 2 4 45 2" xfId="32092" xr:uid="{6C350F98-76E3-486B-82C0-3CE033C77A9A}"/>
    <cellStyle name="Entrada 2 7 2 4 45 3" xfId="48962" xr:uid="{3225F50D-F6D2-4221-B885-F55CCF31162F}"/>
    <cellStyle name="Entrada 2 7 2 4 46" xfId="15099" xr:uid="{F4BAD393-3798-44E0-8BDD-442B63440F68}"/>
    <cellStyle name="Entrada 2 7 2 4 46 2" xfId="32354" xr:uid="{E303A895-1F8D-480A-B34C-5F469A040CDC}"/>
    <cellStyle name="Entrada 2 7 2 4 46 3" xfId="49224" xr:uid="{03B786D6-C0CC-4C5D-BEDA-70724F930A60}"/>
    <cellStyle name="Entrada 2 7 2 4 47" xfId="15408" xr:uid="{00DF9022-3812-4A94-A315-2ECE133CD2A3}"/>
    <cellStyle name="Entrada 2 7 2 4 47 2" xfId="32663" xr:uid="{587437BC-74E3-4F3C-A805-D1F7B6E54C39}"/>
    <cellStyle name="Entrada 2 7 2 4 47 3" xfId="49533" xr:uid="{90B049B8-A5F8-4BE0-A211-8E568C260D71}"/>
    <cellStyle name="Entrada 2 7 2 4 48" xfId="15713" xr:uid="{9E291225-CBB4-4AD5-A755-19DB6F2A5948}"/>
    <cellStyle name="Entrada 2 7 2 4 48 2" xfId="32968" xr:uid="{1539E867-EDE7-4F61-A395-884ACA39790A}"/>
    <cellStyle name="Entrada 2 7 2 4 48 3" xfId="49838" xr:uid="{951105B5-4553-471A-B0C9-78E7A08CC766}"/>
    <cellStyle name="Entrada 2 7 2 4 49" xfId="16009" xr:uid="{2F634D66-20A6-48CB-B724-021E0EB2758C}"/>
    <cellStyle name="Entrada 2 7 2 4 49 2" xfId="33264" xr:uid="{605E17B3-4060-4C3C-92C7-E23B78731B11}"/>
    <cellStyle name="Entrada 2 7 2 4 49 3" xfId="50134" xr:uid="{A2D43CB3-56D3-475F-9DFD-0FDF35B223C8}"/>
    <cellStyle name="Entrada 2 7 2 4 5" xfId="2206" xr:uid="{805A42EA-1981-47F7-A2A2-5C8CF53CBE33}"/>
    <cellStyle name="Entrada 2 7 2 4 5 2" xfId="19461" xr:uid="{A57264CE-0979-4941-9B7F-72BF8A12E888}"/>
    <cellStyle name="Entrada 2 7 2 4 5 3" xfId="36483" xr:uid="{C9907951-29BF-4106-85F1-746BF4A34EBC}"/>
    <cellStyle name="Entrada 2 7 2 4 50" xfId="16301" xr:uid="{2AA0F73A-AE7D-4F6E-80CA-A245E8136AB8}"/>
    <cellStyle name="Entrada 2 7 2 4 50 2" xfId="33556" xr:uid="{CBEA684C-EB1A-4AE6-9E12-2037AD1B79DD}"/>
    <cellStyle name="Entrada 2 7 2 4 50 3" xfId="50426" xr:uid="{DBB92161-E97E-4E7F-ACB5-86DDE0EF1D39}"/>
    <cellStyle name="Entrada 2 7 2 4 51" xfId="16579" xr:uid="{5CA064EE-A0C3-4BF2-8163-EA31180E4ED2}"/>
    <cellStyle name="Entrada 2 7 2 4 51 2" xfId="33834" xr:uid="{A697C736-6A16-4798-8964-2B215EA6C1BC}"/>
    <cellStyle name="Entrada 2 7 2 4 51 3" xfId="50704" xr:uid="{9B196136-00DA-4A19-A6DC-11A9C4AFE3C5}"/>
    <cellStyle name="Entrada 2 7 2 4 52" xfId="16847" xr:uid="{341EA612-451F-44D8-85A4-8EC78E0D9B5A}"/>
    <cellStyle name="Entrada 2 7 2 4 52 2" xfId="34102" xr:uid="{E34507F4-CC1E-462E-9DE8-E343F4657BCD}"/>
    <cellStyle name="Entrada 2 7 2 4 52 3" xfId="50972" xr:uid="{C0F181EF-2E3B-4266-8F93-2CD694E93288}"/>
    <cellStyle name="Entrada 2 7 2 4 53" xfId="17099" xr:uid="{B15607CC-578C-4FF0-9B21-0EA5497B0CA2}"/>
    <cellStyle name="Entrada 2 7 2 4 53 2" xfId="34354" xr:uid="{2D3AC65C-53DA-4925-A0FF-AA8C34887C7C}"/>
    <cellStyle name="Entrada 2 7 2 4 53 3" xfId="51224" xr:uid="{8A04DD45-F555-4E0B-B79E-0FDB8A7F4C3C}"/>
    <cellStyle name="Entrada 2 7 2 4 54" xfId="17336" xr:uid="{51B6DEC0-3CEA-4B66-93B6-1F99642FC3E2}"/>
    <cellStyle name="Entrada 2 7 2 4 54 2" xfId="34591" xr:uid="{5F0863A4-13CA-40DE-988E-60335B19AFD7}"/>
    <cellStyle name="Entrada 2 7 2 4 54 3" xfId="51461" xr:uid="{BFD2935C-0048-4B68-9044-6B6E2146A805}"/>
    <cellStyle name="Entrada 2 7 2 4 55" xfId="18042" xr:uid="{96264355-D4D5-460A-AA9D-13A717430450}"/>
    <cellStyle name="Entrada 2 7 2 4 56" xfId="35064" xr:uid="{4444B2B5-05F2-4561-BC11-84DFBEDBBF52}"/>
    <cellStyle name="Entrada 2 7 2 4 6" xfId="2516" xr:uid="{0133FEC8-C2A0-4C5D-915C-A68269AD4FC3}"/>
    <cellStyle name="Entrada 2 7 2 4 6 2" xfId="19771" xr:uid="{936AB814-784B-4E02-ACA7-4B3FB0B8C967}"/>
    <cellStyle name="Entrada 2 7 2 4 6 3" xfId="36793" xr:uid="{1EA18CD3-4A2C-4C13-A4F4-FF78A8BB259B}"/>
    <cellStyle name="Entrada 2 7 2 4 7" xfId="2825" xr:uid="{6B26253C-2E95-481F-9764-D96009369FEE}"/>
    <cellStyle name="Entrada 2 7 2 4 7 2" xfId="20080" xr:uid="{4223B056-160B-4C8A-954C-0733B3975336}"/>
    <cellStyle name="Entrada 2 7 2 4 7 3" xfId="37102" xr:uid="{44738CE9-7AA3-4DE7-B0F6-26888D239B10}"/>
    <cellStyle name="Entrada 2 7 2 4 8" xfId="3131" xr:uid="{34E7E65A-CEF4-427F-A8FF-04FD6BF0C697}"/>
    <cellStyle name="Entrada 2 7 2 4 8 2" xfId="20386" xr:uid="{AB55BC0A-66D5-476D-8781-2CF2D83F136D}"/>
    <cellStyle name="Entrada 2 7 2 4 8 3" xfId="37408" xr:uid="{BE59B344-D3EC-4601-924D-BBF819E016FD}"/>
    <cellStyle name="Entrada 2 7 2 4 9" xfId="3441" xr:uid="{5B91424B-1CAF-4F40-87D9-CE98AB14524A}"/>
    <cellStyle name="Entrada 2 7 2 4 9 2" xfId="20696" xr:uid="{5716D299-BD69-4FB3-BFD8-0EF15132AF53}"/>
    <cellStyle name="Entrada 2 7 2 4 9 3" xfId="37718" xr:uid="{1674FEC6-393D-4148-991E-20021DE70E60}"/>
    <cellStyle name="Entrada 2 7 2 40" xfId="11008" xr:uid="{D671F28B-4E41-4C02-ACD1-66FEFB654ED0}"/>
    <cellStyle name="Entrada 2 7 2 40 2" xfId="28263" xr:uid="{2E7798CF-B9D0-41B2-A6CE-6AEBE5A1CE6A}"/>
    <cellStyle name="Entrada 2 7 2 40 3" xfId="45285" xr:uid="{CBA0DA55-4450-4DA6-B890-1C29BFAD5452}"/>
    <cellStyle name="Entrada 2 7 2 41" xfId="11855" xr:uid="{37600F7B-C764-4B1C-9B99-ADEDF9B120DB}"/>
    <cellStyle name="Entrada 2 7 2 41 2" xfId="29110" xr:uid="{0758A1AD-0B45-4818-8E50-A4AE71AB921B}"/>
    <cellStyle name="Entrada 2 7 2 41 3" xfId="46072" xr:uid="{902C5D58-35D0-4E19-906C-FB9EB56085FE}"/>
    <cellStyle name="Entrada 2 7 2 42" xfId="12322" xr:uid="{ED167200-3583-4841-804F-046DF9BFC3F7}"/>
    <cellStyle name="Entrada 2 7 2 42 2" xfId="29577" xr:uid="{244F6246-7847-4492-A6B3-4FD7AEEC0E51}"/>
    <cellStyle name="Entrada 2 7 2 42 3" xfId="46447" xr:uid="{43156AF8-1665-4D62-88D8-EB8DFF463391}"/>
    <cellStyle name="Entrada 2 7 2 43" xfId="12280" xr:uid="{CD39FE56-E8BD-4F01-A70A-B1B920545BD1}"/>
    <cellStyle name="Entrada 2 7 2 43 2" xfId="29535" xr:uid="{50F3A265-C24A-4838-95AB-3380B3C8FDB9}"/>
    <cellStyle name="Entrada 2 7 2 43 3" xfId="46405" xr:uid="{650032DB-5F63-4DE4-ACBD-90CAD8B9265E}"/>
    <cellStyle name="Entrada 2 7 2 44" xfId="13196" xr:uid="{855C6A04-1157-49F3-BB2D-3249860FC5F8}"/>
    <cellStyle name="Entrada 2 7 2 44 2" xfId="30451" xr:uid="{980330DE-5855-4B8B-ACA4-39D2C9851A1C}"/>
    <cellStyle name="Entrada 2 7 2 44 3" xfId="47321" xr:uid="{509EA01D-F1AF-424A-83C4-DCD07068F424}"/>
    <cellStyle name="Entrada 2 7 2 45" xfId="13380" xr:uid="{12B1B596-50BD-4073-9FF1-7DD34CC14B19}"/>
    <cellStyle name="Entrada 2 7 2 45 2" xfId="30635" xr:uid="{733ED0FD-CDC7-4187-BD67-A9E6589F3569}"/>
    <cellStyle name="Entrada 2 7 2 45 3" xfId="47505" xr:uid="{5D04B28A-EBF6-4331-9F17-9425F2521018}"/>
    <cellStyle name="Entrada 2 7 2 46" xfId="13319" xr:uid="{561B31AE-8294-4308-85CF-17A7B16A64B0}"/>
    <cellStyle name="Entrada 2 7 2 46 2" xfId="30574" xr:uid="{475C33FE-618B-448D-947F-EA2B8D3C9FC6}"/>
    <cellStyle name="Entrada 2 7 2 46 3" xfId="47444" xr:uid="{05D6E9A2-9D70-46B7-9A9F-1FB3D30792AA}"/>
    <cellStyle name="Entrada 2 7 2 47" xfId="13587" xr:uid="{09877B13-5EEB-41EB-A22D-26424AF332C2}"/>
    <cellStyle name="Entrada 2 7 2 47 2" xfId="30842" xr:uid="{51544D1B-3D85-4C84-93A0-9D06E1AE80B4}"/>
    <cellStyle name="Entrada 2 7 2 47 3" xfId="47712" xr:uid="{0850269D-C385-404B-B2CA-02CC7136F5C8}"/>
    <cellStyle name="Entrada 2 7 2 48" xfId="14314" xr:uid="{896DD7B7-5D95-4CB8-99CB-CF43A03E5B54}"/>
    <cellStyle name="Entrada 2 7 2 48 2" xfId="31569" xr:uid="{C69BE2D2-E19D-4135-A6DD-6FB8F9A68E1D}"/>
    <cellStyle name="Entrada 2 7 2 48 3" xfId="48439" xr:uid="{F3A22CB5-B400-421B-AB56-9E95D87565E6}"/>
    <cellStyle name="Entrada 2 7 2 49" xfId="13577" xr:uid="{3180B30A-69BC-4D8E-B29A-70EE261B3266}"/>
    <cellStyle name="Entrada 2 7 2 49 2" xfId="30832" xr:uid="{39DEBC48-5C26-42F5-9994-289DA38F4589}"/>
    <cellStyle name="Entrada 2 7 2 49 3" xfId="47702" xr:uid="{8434309F-E780-4F4D-A434-6614E2E41691}"/>
    <cellStyle name="Entrada 2 7 2 5" xfId="460" xr:uid="{F20F2137-706E-4CA5-A597-4D548DF4DD44}"/>
    <cellStyle name="Entrada 2 7 2 5 2" xfId="17715" xr:uid="{C4A0E738-BB13-4AC1-8435-9239D8DA189D}"/>
    <cellStyle name="Entrada 2 7 2 5 3" xfId="34829" xr:uid="{B19438E8-D20A-4CA1-9600-8E1A35AF937C}"/>
    <cellStyle name="Entrada 2 7 2 50" xfId="14494" xr:uid="{C902A7A6-DEE5-4598-822F-42F76AAAA3AE}"/>
    <cellStyle name="Entrada 2 7 2 50 2" xfId="31749" xr:uid="{C69CA63A-E3A5-455F-86FD-57F241173F6D}"/>
    <cellStyle name="Entrada 2 7 2 50 3" xfId="48619" xr:uid="{628081F7-936A-4F5A-8358-504C1E91AA3E}"/>
    <cellStyle name="Entrada 2 7 2 51" xfId="14640" xr:uid="{76B1C955-CD1B-475D-9776-1CE76EBA9413}"/>
    <cellStyle name="Entrada 2 7 2 51 2" xfId="31895" xr:uid="{0C0EFB92-3B40-4EE0-8779-66ADEDC132C1}"/>
    <cellStyle name="Entrada 2 7 2 51 3" xfId="48765" xr:uid="{AD14F754-D80B-4C9E-A827-24C85D23F49B}"/>
    <cellStyle name="Entrada 2 7 2 52" xfId="14799" xr:uid="{DBA3FF66-BBD9-4E64-8F22-C8DE7EABDC97}"/>
    <cellStyle name="Entrada 2 7 2 52 2" xfId="32054" xr:uid="{1C93CC1C-5477-4735-8BD6-0E0964A8A0F2}"/>
    <cellStyle name="Entrada 2 7 2 52 3" xfId="48924" xr:uid="{6E318F2C-AB01-40C9-83BE-58492BA22B2A}"/>
    <cellStyle name="Entrada 2 7 2 53" xfId="15200" xr:uid="{5D4E360A-DD98-43C3-9F9E-D0C5A3C57367}"/>
    <cellStyle name="Entrada 2 7 2 53 2" xfId="32455" xr:uid="{8857954D-F764-4DCB-A3D4-42859DEBCB65}"/>
    <cellStyle name="Entrada 2 7 2 53 3" xfId="49325" xr:uid="{7D420B5D-2317-4012-8D5A-2969EDB50F5D}"/>
    <cellStyle name="Entrada 2 7 2 54" xfId="14978" xr:uid="{0AC7FB6C-2F36-4570-817E-1BFE2AD5A4A1}"/>
    <cellStyle name="Entrada 2 7 2 54 2" xfId="32233" xr:uid="{CBEC6C01-4985-4EE7-B41C-245B62B31BE7}"/>
    <cellStyle name="Entrada 2 7 2 54 3" xfId="49103" xr:uid="{FBE852EB-7A2A-47F4-AD8A-66287F91FE18}"/>
    <cellStyle name="Entrada 2 7 2 55" xfId="12478" xr:uid="{4C32DD18-DF6A-48C8-8CFC-D833D3065856}"/>
    <cellStyle name="Entrada 2 7 2 55 2" xfId="29733" xr:uid="{07EF3F54-A65F-4C7E-9EBA-D100FD230D29}"/>
    <cellStyle name="Entrada 2 7 2 55 3" xfId="46603" xr:uid="{1AE13ACF-6DD1-4E98-AC3B-8AB44C17BFFB}"/>
    <cellStyle name="Entrada 2 7 2 56" xfId="15597" xr:uid="{6945BDB2-D3F1-4D88-A5D2-2E8A53FB435B}"/>
    <cellStyle name="Entrada 2 7 2 56 2" xfId="32852" xr:uid="{7E50B7F8-7584-415E-B278-AE0378D1A144}"/>
    <cellStyle name="Entrada 2 7 2 56 3" xfId="49722" xr:uid="{338CFBFA-68C6-472E-83C4-91D027095B78}"/>
    <cellStyle name="Entrada 2 7 2 57" xfId="15893" xr:uid="{8EAA7638-55B1-4C9C-A614-0E8C82739FB1}"/>
    <cellStyle name="Entrada 2 7 2 57 2" xfId="33148" xr:uid="{D54BA811-8EFA-420D-9F46-4E5F9DAE0E3F}"/>
    <cellStyle name="Entrada 2 7 2 57 3" xfId="50018" xr:uid="{AB385A06-1C25-4369-9021-72D0BB410BDB}"/>
    <cellStyle name="Entrada 2 7 2 58" xfId="16671" xr:uid="{936A4A59-F050-4843-B062-52D29445C11E}"/>
    <cellStyle name="Entrada 2 7 2 58 2" xfId="33926" xr:uid="{75465AAF-BBEE-4742-8D1F-BECB49BA1A93}"/>
    <cellStyle name="Entrada 2 7 2 58 3" xfId="50796" xr:uid="{740D4BF1-B603-4C5E-898D-77A4214F7EFC}"/>
    <cellStyle name="Entrada 2 7 2 59" xfId="17477" xr:uid="{68BC87AC-803C-4CBC-8B2B-A22DB0069D05}"/>
    <cellStyle name="Entrada 2 7 2 6" xfId="920" xr:uid="{23745C68-C715-4C71-8F89-2591FCBBFE00}"/>
    <cellStyle name="Entrada 2 7 2 6 2" xfId="18175" xr:uid="{E11C96EC-28AC-496A-9A81-0E419AF6A4DB}"/>
    <cellStyle name="Entrada 2 7 2 6 3" xfId="35197" xr:uid="{659D9C7C-9E36-4E87-97BC-94FFEEBB3334}"/>
    <cellStyle name="Entrada 2 7 2 60" xfId="34667" xr:uid="{DF27CF37-648E-4E13-991B-952004D73E3D}"/>
    <cellStyle name="Entrada 2 7 2 7" xfId="259" xr:uid="{5A216B7F-9052-4F94-8D1C-F5C650AD12BF}"/>
    <cellStyle name="Entrada 2 7 2 7 2" xfId="17514" xr:uid="{A218696B-ED47-4D72-9EA1-120D4D66FA85}"/>
    <cellStyle name="Entrada 2 7 2 7 3" xfId="34688" xr:uid="{D0A94FDE-6B59-4D20-9A4B-3F3523746D91}"/>
    <cellStyle name="Entrada 2 7 2 8" xfId="1566" xr:uid="{CA049D7A-8393-414F-AF6F-B7041BFF9522}"/>
    <cellStyle name="Entrada 2 7 2 8 2" xfId="18821" xr:uid="{0C61EF9C-090D-4CC6-AF19-121DAD60F36A}"/>
    <cellStyle name="Entrada 2 7 2 8 3" xfId="35843" xr:uid="{58870A1A-094C-4DAF-B614-C92638BBD9CC}"/>
    <cellStyle name="Entrada 2 7 2 9" xfId="342" xr:uid="{E8D69154-C75D-437B-95CD-1938E644916E}"/>
    <cellStyle name="Entrada 2 7 2 9 2" xfId="17597" xr:uid="{4A540F5C-5EFA-421C-94AC-559A57A300CB}"/>
    <cellStyle name="Entrada 2 7 2 9 3" xfId="34759" xr:uid="{DA67917A-B3BF-47F8-9608-0DF7F3E585F4}"/>
    <cellStyle name="Entrada 2 7 20" xfId="4850" xr:uid="{01A2B939-DB8D-433B-A1D1-155122110A72}"/>
    <cellStyle name="Entrada 2 7 20 2" xfId="22105" xr:uid="{C7336582-3AD8-4885-B378-8E14791E8A0E}"/>
    <cellStyle name="Entrada 2 7 20 3" xfId="39127" xr:uid="{4088EAC5-7E92-4391-8145-325794A8B0D7}"/>
    <cellStyle name="Entrada 2 7 21" xfId="5070" xr:uid="{4406C5F6-85A0-439E-AA90-163DF4D3DA31}"/>
    <cellStyle name="Entrada 2 7 21 2" xfId="22325" xr:uid="{6B574415-0DE2-4A74-8512-9CF33F105771}"/>
    <cellStyle name="Entrada 2 7 21 3" xfId="39347" xr:uid="{4BEEC193-5545-43B5-AB15-35AD133AE2E2}"/>
    <cellStyle name="Entrada 2 7 22" xfId="5890" xr:uid="{9197E34E-F056-45B5-8A7E-5F5ED60BE0B4}"/>
    <cellStyle name="Entrada 2 7 22 2" xfId="23145" xr:uid="{7B9D3D90-3166-426F-963D-8341CAC263CB}"/>
    <cellStyle name="Entrada 2 7 22 3" xfId="40167" xr:uid="{6F020348-727D-4735-B94A-0151B902BBE4}"/>
    <cellStyle name="Entrada 2 7 23" xfId="5428" xr:uid="{BDD2B435-3EBF-496A-ABFB-7777CEF41948}"/>
    <cellStyle name="Entrada 2 7 23 2" xfId="22683" xr:uid="{65F55397-D435-4A46-B1E5-52580B14D776}"/>
    <cellStyle name="Entrada 2 7 23 3" xfId="39705" xr:uid="{DF589A18-8ED5-4570-BBF6-612BD3E68DAD}"/>
    <cellStyle name="Entrada 2 7 24" xfId="6150" xr:uid="{5297F13C-88FF-46A9-984A-CF358BBAFCC3}"/>
    <cellStyle name="Entrada 2 7 24 2" xfId="23405" xr:uid="{2414B143-1821-42A3-92EF-E7A8528F4ADB}"/>
    <cellStyle name="Entrada 2 7 24 3" xfId="40427" xr:uid="{5AF65C5A-B5C4-4192-9CD4-EFAD06DD1026}"/>
    <cellStyle name="Entrada 2 7 25" xfId="6465" xr:uid="{4884D293-C4BD-481B-87F2-DB5F9C2ED54D}"/>
    <cellStyle name="Entrada 2 7 25 2" xfId="23720" xr:uid="{0392F27C-2942-4212-8A15-CEB9ED10C0FF}"/>
    <cellStyle name="Entrada 2 7 25 3" xfId="40742" xr:uid="{6F123240-014B-4FB2-8685-F7E384EE8233}"/>
    <cellStyle name="Entrada 2 7 26" xfId="6702" xr:uid="{B0C7CD46-72D0-4EA8-8505-542212FD9778}"/>
    <cellStyle name="Entrada 2 7 26 2" xfId="23957" xr:uid="{C1AB2AD6-4A6E-49A0-916F-B8BAD87859D9}"/>
    <cellStyle name="Entrada 2 7 26 3" xfId="40979" xr:uid="{3A66923D-E21C-4829-97AE-5C144C14AD43}"/>
    <cellStyle name="Entrada 2 7 27" xfId="6595" xr:uid="{7A5F4695-2B50-433E-A7E8-49BF7C0A1347}"/>
    <cellStyle name="Entrada 2 7 27 2" xfId="23850" xr:uid="{2B1D9566-0D36-4490-A62A-9F82AC0BF785}"/>
    <cellStyle name="Entrada 2 7 27 3" xfId="40872" xr:uid="{57C30077-7160-4197-BDA1-451ADFEE0D4D}"/>
    <cellStyle name="Entrada 2 7 28" xfId="6907" xr:uid="{2DF3CEE7-DB86-4B07-AAA8-3480D2B8C24C}"/>
    <cellStyle name="Entrada 2 7 28 2" xfId="24162" xr:uid="{C92C1D7C-1E17-4E3E-9F6E-B4D7C74FCB44}"/>
    <cellStyle name="Entrada 2 7 28 3" xfId="41184" xr:uid="{39DA723E-4CA0-471B-884F-986EAEB12AC3}"/>
    <cellStyle name="Entrada 2 7 29" xfId="7216" xr:uid="{BFB84A45-803D-4D4F-8803-3E0050FBBDD3}"/>
    <cellStyle name="Entrada 2 7 29 2" xfId="24471" xr:uid="{E1982D9A-9E60-4660-AF3F-8261AE84D6D3}"/>
    <cellStyle name="Entrada 2 7 29 3" xfId="41493" xr:uid="{4DB4B226-5147-4F12-A30C-A4AB57E48FF5}"/>
    <cellStyle name="Entrada 2 7 3" xfId="570" xr:uid="{0C776E66-38CA-4B58-BCCF-62EC3E257FBC}"/>
    <cellStyle name="Entrada 2 7 3 10" xfId="3534" xr:uid="{F74C6ED2-1604-4D2A-A7C1-49B740B11A85}"/>
    <cellStyle name="Entrada 2 7 3 10 2" xfId="20789" xr:uid="{EDFB35D4-E0A2-4FB4-B9D1-B80E37E0A2C0}"/>
    <cellStyle name="Entrada 2 7 3 10 3" xfId="37811" xr:uid="{C10B8CA7-0B1B-4008-903A-4586D1BAD238}"/>
    <cellStyle name="Entrada 2 7 3 11" xfId="3841" xr:uid="{D26F41B2-0A1D-47B2-ACB2-49BF422D24BD}"/>
    <cellStyle name="Entrada 2 7 3 11 2" xfId="21096" xr:uid="{5F07B94B-C3D5-41DE-AEC8-A9FFC0D1C8C7}"/>
    <cellStyle name="Entrada 2 7 3 11 3" xfId="38118" xr:uid="{5704D364-A0F4-42E8-8090-B7EA6DD45412}"/>
    <cellStyle name="Entrada 2 7 3 12" xfId="4146" xr:uid="{BB2A9669-46F8-4DFF-9266-018ED9D14044}"/>
    <cellStyle name="Entrada 2 7 3 12 2" xfId="21401" xr:uid="{818190CF-B7D4-49C3-A9BF-E099FEA166AD}"/>
    <cellStyle name="Entrada 2 7 3 12 3" xfId="38423" xr:uid="{3C3ABCBF-70C7-484B-81B1-E4AF44569503}"/>
    <cellStyle name="Entrada 2 7 3 13" xfId="4447" xr:uid="{BFFB5CC2-6776-437F-AEC5-A5A5296D1DB7}"/>
    <cellStyle name="Entrada 2 7 3 13 2" xfId="21702" xr:uid="{E6127B8D-F67B-41FC-A1DE-38CEA3D9C41C}"/>
    <cellStyle name="Entrada 2 7 3 13 3" xfId="38724" xr:uid="{7AA36C4F-4798-4BA9-8524-EE8C0A03F1F6}"/>
    <cellStyle name="Entrada 2 7 3 14" xfId="4745" xr:uid="{C387EABB-E51E-4E4A-8D1E-546F5FD252B5}"/>
    <cellStyle name="Entrada 2 7 3 14 2" xfId="22000" xr:uid="{483640E3-CB7F-4AAF-8EA9-FDFB595D14E2}"/>
    <cellStyle name="Entrada 2 7 3 14 3" xfId="39022" xr:uid="{882DABD4-2C71-4D93-83CE-18DCE9A09310}"/>
    <cellStyle name="Entrada 2 7 3 15" xfId="5038" xr:uid="{EF431A15-01BF-4F5A-A689-960BE34FE7BC}"/>
    <cellStyle name="Entrada 2 7 3 15 2" xfId="22293" xr:uid="{1B29DD8B-3EFB-47F3-82F0-EB99B31FA450}"/>
    <cellStyle name="Entrada 2 7 3 15 3" xfId="39315" xr:uid="{E9F34B5B-FC6A-4F55-B74B-6AC0761EDC50}"/>
    <cellStyle name="Entrada 2 7 3 16" xfId="5406" xr:uid="{6E898718-BF4E-4FAF-B710-B0563BE65857}"/>
    <cellStyle name="Entrada 2 7 3 16 2" xfId="22661" xr:uid="{E03A0562-7A33-446A-908D-8748653E53A3}"/>
    <cellStyle name="Entrada 2 7 3 16 3" xfId="39683" xr:uid="{31772E1F-B710-4E6A-8405-106862497FAE}"/>
    <cellStyle name="Entrada 2 7 3 17" xfId="4758" xr:uid="{41D520D8-E8F9-4B67-A1C1-D4E3F649E1AE}"/>
    <cellStyle name="Entrada 2 7 3 17 2" xfId="22013" xr:uid="{011299E4-52EB-4159-84BE-2F038D3040C1}"/>
    <cellStyle name="Entrada 2 7 3 17 3" xfId="39035" xr:uid="{AE49ABE6-C781-4032-831C-AC413AFF80F5}"/>
    <cellStyle name="Entrada 2 7 3 18" xfId="6037" xr:uid="{4316535A-9DB8-47F5-9DF7-05606130AF77}"/>
    <cellStyle name="Entrada 2 7 3 18 2" xfId="23292" xr:uid="{9D84D52A-1589-430A-9822-6D11A8DBD2F3}"/>
    <cellStyle name="Entrada 2 7 3 18 3" xfId="40314" xr:uid="{F71E867C-D55E-4A39-AF50-EA0DD45B193D}"/>
    <cellStyle name="Entrada 2 7 3 19" xfId="6352" xr:uid="{A549A4AF-D783-49B7-9565-9CBAB81D9D83}"/>
    <cellStyle name="Entrada 2 7 3 19 2" xfId="23607" xr:uid="{81584ED1-3BB4-4EE3-9287-BDC68C108D69}"/>
    <cellStyle name="Entrada 2 7 3 19 3" xfId="40629" xr:uid="{A71498D6-FE31-4BB6-9E35-65466B8913DE}"/>
    <cellStyle name="Entrada 2 7 3 2" xfId="1027" xr:uid="{B489104A-FD85-4DDF-B1C0-8980EE31CEC9}"/>
    <cellStyle name="Entrada 2 7 3 2 2" xfId="18282" xr:uid="{0D99ADBF-5226-457C-9399-8D920E63D8F7}"/>
    <cellStyle name="Entrada 2 7 3 2 3" xfId="35304" xr:uid="{0D8DFAE7-D170-434A-8068-9D616133851A}"/>
    <cellStyle name="Entrada 2 7 3 20" xfId="6667" xr:uid="{63FCF8FB-9577-4176-9B97-D2F7E06E433B}"/>
    <cellStyle name="Entrada 2 7 3 20 2" xfId="23922" xr:uid="{5AD59D41-0953-41A0-B2E1-A3D699D8586F}"/>
    <cellStyle name="Entrada 2 7 3 20 3" xfId="40944" xr:uid="{AAA4AA81-D927-4F35-839D-A5235694A7D7}"/>
    <cellStyle name="Entrada 2 7 3 21" xfId="6979" xr:uid="{06831CD5-CA52-410E-A956-A79E96548D70}"/>
    <cellStyle name="Entrada 2 7 3 21 2" xfId="24234" xr:uid="{484E7173-A9A0-424C-8825-FBB899A64F88}"/>
    <cellStyle name="Entrada 2 7 3 21 3" xfId="41256" xr:uid="{40C304B3-C0E8-460D-A94F-7F5D429F11DA}"/>
    <cellStyle name="Entrada 2 7 3 22" xfId="7288" xr:uid="{15EB15A4-9357-4CFF-9A01-4E03DA453D51}"/>
    <cellStyle name="Entrada 2 7 3 22 2" xfId="24543" xr:uid="{ED504FB5-2429-4830-81A4-C89746816250}"/>
    <cellStyle name="Entrada 2 7 3 22 3" xfId="41565" xr:uid="{A04DABC2-1555-4B25-8659-A04A3702283A}"/>
    <cellStyle name="Entrada 2 7 3 23" xfId="7598" xr:uid="{7A24E4E2-AE1A-4BC0-BE88-C10145E7547D}"/>
    <cellStyle name="Entrada 2 7 3 23 2" xfId="24853" xr:uid="{227401CC-69B9-4BAD-A838-90D2FF19286B}"/>
    <cellStyle name="Entrada 2 7 3 23 3" xfId="41875" xr:uid="{FC6CDF83-0D13-450B-B692-4A70BA705A4A}"/>
    <cellStyle name="Entrada 2 7 3 24" xfId="7908" xr:uid="{C8CF3B1E-CCE8-448F-84C8-E609DC74978F}"/>
    <cellStyle name="Entrada 2 7 3 24 2" xfId="25163" xr:uid="{C7F343B9-21DD-470B-BABC-2689080481B0}"/>
    <cellStyle name="Entrada 2 7 3 24 3" xfId="42185" xr:uid="{1F1F37F8-52A4-4F79-8A25-3615F0BDE673}"/>
    <cellStyle name="Entrada 2 7 3 25" xfId="8221" xr:uid="{6EEA84B0-58D5-4566-9309-48A3FF00FF49}"/>
    <cellStyle name="Entrada 2 7 3 25 2" xfId="25476" xr:uid="{031B0734-7594-4471-B75A-CAE1A51F3051}"/>
    <cellStyle name="Entrada 2 7 3 25 3" xfId="42498" xr:uid="{20902090-9590-4DCA-962D-8301A2579B77}"/>
    <cellStyle name="Entrada 2 7 3 26" xfId="8531" xr:uid="{E2A01C94-112D-4CC2-91F7-1F8A0C3922A0}"/>
    <cellStyle name="Entrada 2 7 3 26 2" xfId="25786" xr:uid="{49479324-7814-4070-BA09-B24C3B6E986C}"/>
    <cellStyle name="Entrada 2 7 3 26 3" xfId="42808" xr:uid="{380F38B7-E8D8-4173-BCDB-75708BE52F65}"/>
    <cellStyle name="Entrada 2 7 3 27" xfId="8839" xr:uid="{1F4D23C3-3451-4644-99EF-F54685C74E1C}"/>
    <cellStyle name="Entrada 2 7 3 27 2" xfId="26094" xr:uid="{F10E7754-0DBA-4ADF-94EF-2E7501E68CD3}"/>
    <cellStyle name="Entrada 2 7 3 27 3" xfId="43116" xr:uid="{1B090A3B-60C9-4265-B868-5A7677143E7C}"/>
    <cellStyle name="Entrada 2 7 3 28" xfId="9077" xr:uid="{FD695B04-791C-4B67-80A5-0AB9D0B5AD80}"/>
    <cellStyle name="Entrada 2 7 3 28 2" xfId="26332" xr:uid="{52DCDDC2-A05B-41FC-A40B-EE146C2D3205}"/>
    <cellStyle name="Entrada 2 7 3 28 3" xfId="43354" xr:uid="{A58564D1-323E-4B2D-93A2-C2BB5ADABE14}"/>
    <cellStyle name="Entrada 2 7 3 29" xfId="9463" xr:uid="{3F109FB3-8133-46DA-AE3B-C472B066A96D}"/>
    <cellStyle name="Entrada 2 7 3 29 2" xfId="26718" xr:uid="{3D4FBB6B-7326-474C-BD2F-666CCDFF2105}"/>
    <cellStyle name="Entrada 2 7 3 29 3" xfId="43740" xr:uid="{185D2C14-8691-4D79-A3F7-37D89429DC67}"/>
    <cellStyle name="Entrada 2 7 3 3" xfId="1325" xr:uid="{4801908F-0AB7-4B49-A5C7-B84B10D7BC31}"/>
    <cellStyle name="Entrada 2 7 3 3 2" xfId="18580" xr:uid="{C7AB82CA-E0DB-4273-84EB-CD97292E9C90}"/>
    <cellStyle name="Entrada 2 7 3 3 3" xfId="35602" xr:uid="{82DBBBBF-B199-419A-9400-ACD9C30A9138}"/>
    <cellStyle name="Entrada 2 7 3 30" xfId="9764" xr:uid="{408032E6-D874-4382-9E1F-C2F5BDC8E20B}"/>
    <cellStyle name="Entrada 2 7 3 30 2" xfId="27019" xr:uid="{0E8D24D4-37A8-49F2-86E9-E4E73EEC4928}"/>
    <cellStyle name="Entrada 2 7 3 30 3" xfId="44041" xr:uid="{956D23FF-F530-4B30-9645-B02536EEFCA8}"/>
    <cellStyle name="Entrada 2 7 3 31" xfId="10064" xr:uid="{11F523EE-6A20-4794-A2F0-DD4DFA601BF4}"/>
    <cellStyle name="Entrada 2 7 3 31 2" xfId="27319" xr:uid="{8C2064D4-35B6-4D39-A9BE-5C3763C10923}"/>
    <cellStyle name="Entrada 2 7 3 31 3" xfId="44341" xr:uid="{1BB73F92-9921-478C-AB0C-12DB304333AA}"/>
    <cellStyle name="Entrada 2 7 3 32" xfId="10357" xr:uid="{E40B775C-1C29-4BE1-B783-D0CBBC950929}"/>
    <cellStyle name="Entrada 2 7 3 32 2" xfId="27612" xr:uid="{2866C4BF-5569-4752-B1A9-1F07AE8E3276}"/>
    <cellStyle name="Entrada 2 7 3 32 3" xfId="44634" xr:uid="{AA737440-AE93-4E01-8691-C9CCADA96FC6}"/>
    <cellStyle name="Entrada 2 7 3 33" xfId="10650" xr:uid="{FD81DBA1-DAB8-4194-9678-B3DBE8ACB1D1}"/>
    <cellStyle name="Entrada 2 7 3 33 2" xfId="27905" xr:uid="{18AA68C2-7BC4-43F4-8EEC-CD9C3373C313}"/>
    <cellStyle name="Entrada 2 7 3 33 3" xfId="44927" xr:uid="{B0587BF1-C82A-47A9-902A-ED58FF57C67D}"/>
    <cellStyle name="Entrada 2 7 3 34" xfId="10935" xr:uid="{BE17D920-D184-4164-A6C5-89D8CEDDF48C}"/>
    <cellStyle name="Entrada 2 7 3 34 2" xfId="28190" xr:uid="{1517C4A5-6B71-4D9A-BB75-79D60D6B533C}"/>
    <cellStyle name="Entrada 2 7 3 34 3" xfId="45212" xr:uid="{A97AF97A-8E48-43DF-9727-957A7AA79BFE}"/>
    <cellStyle name="Entrada 2 7 3 35" xfId="11205" xr:uid="{79BDC462-015B-48D2-AD5C-EFE0FD0C7A1D}"/>
    <cellStyle name="Entrada 2 7 3 35 2" xfId="28460" xr:uid="{0845665F-5858-47F4-A3EC-3EB51CFD0811}"/>
    <cellStyle name="Entrada 2 7 3 35 3" xfId="45482" xr:uid="{F61C83E3-6714-4550-9DE7-59711B25D446}"/>
    <cellStyle name="Entrada 2 7 3 36" xfId="11456" xr:uid="{2E1DF3C9-5BD3-4D0B-9ED6-C48BE187DD24}"/>
    <cellStyle name="Entrada 2 7 3 36 2" xfId="28711" xr:uid="{AD8F1417-7074-4F61-BF32-027E6B97E0AD}"/>
    <cellStyle name="Entrada 2 7 3 36 3" xfId="45733" xr:uid="{5BC61396-C4E1-480E-9FCF-7A1550AFA076}"/>
    <cellStyle name="Entrada 2 7 3 37" xfId="11965" xr:uid="{186A6C94-E874-41EF-9D53-615A7EB6F1B9}"/>
    <cellStyle name="Entrada 2 7 3 37 2" xfId="29220" xr:uid="{CA90B0A0-4BC2-4969-B5DD-F79026AFABD1}"/>
    <cellStyle name="Entrada 2 7 3 37 3" xfId="46144" xr:uid="{C54066F3-7945-48C3-A831-09949B0A1182}"/>
    <cellStyle name="Entrada 2 7 3 38" xfId="12432" xr:uid="{78917B39-D66B-49A0-8073-493B4E03D82B}"/>
    <cellStyle name="Entrada 2 7 3 38 2" xfId="29687" xr:uid="{F9DF4B3C-A9FD-46C8-B483-42174417B869}"/>
    <cellStyle name="Entrada 2 7 3 38 3" xfId="46557" xr:uid="{3A38E784-AA45-4654-A551-D1EB4D8A056C}"/>
    <cellStyle name="Entrada 2 7 3 39" xfId="12742" xr:uid="{E43106E0-8BDB-44FF-BBAA-10B7631CD732}"/>
    <cellStyle name="Entrada 2 7 3 39 2" xfId="29997" xr:uid="{FEBA9C3D-9BDF-494C-A585-24DFC8FB88F2}"/>
    <cellStyle name="Entrada 2 7 3 39 3" xfId="46867" xr:uid="{74CAEF5E-2E84-44A4-BC82-380A2A092446}"/>
    <cellStyle name="Entrada 2 7 3 4" xfId="1676" xr:uid="{0DAAEF10-1CE9-4F66-AEF9-265A6D094FE2}"/>
    <cellStyle name="Entrada 2 7 3 4 2" xfId="18931" xr:uid="{1C8919AF-6C67-4A7E-AB2D-A56E8DCE3AE7}"/>
    <cellStyle name="Entrada 2 7 3 4 3" xfId="35953" xr:uid="{E9BC167A-040A-496F-A3B5-5F278AB7A4B9}"/>
    <cellStyle name="Entrada 2 7 3 40" xfId="13092" xr:uid="{5652A6F9-60DE-4FE6-95E2-38D00E6012AC}"/>
    <cellStyle name="Entrada 2 7 3 40 2" xfId="30347" xr:uid="{C38C1F88-0410-40A6-A87F-36C6F47DD477}"/>
    <cellStyle name="Entrada 2 7 3 40 3" xfId="47217" xr:uid="{E58CBEE9-43AD-4D89-8339-894C80316D58}"/>
    <cellStyle name="Entrada 2 7 3 41" xfId="12760" xr:uid="{E6582786-7D04-4ABE-8284-83FB98C25092}"/>
    <cellStyle name="Entrada 2 7 3 41 2" xfId="30015" xr:uid="{65EB9912-0B45-45BE-948B-92D4597FD4F9}"/>
    <cellStyle name="Entrada 2 7 3 41 3" xfId="46885" xr:uid="{ED0D7A34-AD8D-4524-9E69-A357465D0841}"/>
    <cellStyle name="Entrada 2 7 3 42" xfId="13682" xr:uid="{A9DC2C51-66A7-4590-B550-13CFA4D83F7F}"/>
    <cellStyle name="Entrada 2 7 3 42 2" xfId="30937" xr:uid="{A58406FB-C65E-4962-956C-737C908EE245}"/>
    <cellStyle name="Entrada 2 7 3 42 3" xfId="47807" xr:uid="{A62E70F7-7338-4DB9-AD87-17A37E0788DC}"/>
    <cellStyle name="Entrada 2 7 3 43" xfId="13992" xr:uid="{EB2FA6A3-90A0-4473-8022-0BA883A28DFA}"/>
    <cellStyle name="Entrada 2 7 3 43 2" xfId="31247" xr:uid="{A87684A2-6E97-4FF3-B580-1F181D4C50D2}"/>
    <cellStyle name="Entrada 2 7 3 43 3" xfId="48117" xr:uid="{713952B1-1004-4209-B198-34B0706B5E0A}"/>
    <cellStyle name="Entrada 2 7 3 44" xfId="14039" xr:uid="{5D46E4EB-4EB4-414A-AF3E-0D9722DEFDF7}"/>
    <cellStyle name="Entrada 2 7 3 44 2" xfId="31294" xr:uid="{7EA03171-1276-40BC-A108-7C812C97C51C}"/>
    <cellStyle name="Entrada 2 7 3 44 3" xfId="48164" xr:uid="{6779F0C6-2E3D-4F53-90CE-650EF83651E4}"/>
    <cellStyle name="Entrada 2 7 3 45" xfId="14620" xr:uid="{AD417F5F-ECFC-406F-AC78-BBE9205D22D5}"/>
    <cellStyle name="Entrada 2 7 3 45 2" xfId="31875" xr:uid="{6A500585-126C-462F-A252-7FD183E55C29}"/>
    <cellStyle name="Entrada 2 7 3 45 3" xfId="48745" xr:uid="{A835CCDF-05C8-4265-A1B1-99D715078694}"/>
    <cellStyle name="Entrada 2 7 3 46" xfId="14882" xr:uid="{FD2DF446-DFE5-4F15-BC08-5DF2B0206C85}"/>
    <cellStyle name="Entrada 2 7 3 46 2" xfId="32137" xr:uid="{6BF640AF-6BB9-47E1-85E2-818871850BC7}"/>
    <cellStyle name="Entrada 2 7 3 46 3" xfId="49007" xr:uid="{9499E0F7-6EB7-4198-9A2A-58DE6FC6E48A}"/>
    <cellStyle name="Entrada 2 7 3 47" xfId="15194" xr:uid="{C3264AFB-ADBD-4B61-B89A-79DCB4F3EBC0}"/>
    <cellStyle name="Entrada 2 7 3 47 2" xfId="32449" xr:uid="{55B9636D-05F2-494B-9275-DBD31BC7580B}"/>
    <cellStyle name="Entrada 2 7 3 47 3" xfId="49319" xr:uid="{ECFB1E71-CA0D-4ADA-946B-D1BA9D7C4BF0}"/>
    <cellStyle name="Entrada 2 7 3 48" xfId="15501" xr:uid="{FDF57D28-254C-4008-991E-7AB43A844CBD}"/>
    <cellStyle name="Entrada 2 7 3 48 2" xfId="32756" xr:uid="{D2D3C299-8F3B-4F7A-81CD-E92861A9FE9F}"/>
    <cellStyle name="Entrada 2 7 3 48 3" xfId="49626" xr:uid="{383540CB-2C43-4F17-9554-9EE345B328E9}"/>
    <cellStyle name="Entrada 2 7 3 49" xfId="15800" xr:uid="{345D185E-B148-47DE-8E73-31B5F3CB4C51}"/>
    <cellStyle name="Entrada 2 7 3 49 2" xfId="33055" xr:uid="{AF4EECF8-E213-4094-894B-1D7E68D8FD88}"/>
    <cellStyle name="Entrada 2 7 3 49 3" xfId="49925" xr:uid="{DC37115E-11DA-4802-8493-0508C6DABD10}"/>
    <cellStyle name="Entrada 2 7 3 5" xfId="1989" xr:uid="{26222DD2-CABB-4099-97CB-4D9ECC542F41}"/>
    <cellStyle name="Entrada 2 7 3 5 2" xfId="19244" xr:uid="{90AF8B24-98B2-4D4A-BA78-1015D8F6C166}"/>
    <cellStyle name="Entrada 2 7 3 5 3" xfId="36266" xr:uid="{C4C5C860-ABEC-4824-B48D-FBF0C9766BF2}"/>
    <cellStyle name="Entrada 2 7 3 50" xfId="16096" xr:uid="{0CDE4928-84EE-4960-9490-D0983E300690}"/>
    <cellStyle name="Entrada 2 7 3 50 2" xfId="33351" xr:uid="{D18E7495-7508-4CF3-8C40-440EC1E56B09}"/>
    <cellStyle name="Entrada 2 7 3 50 3" xfId="50221" xr:uid="{65B97FB2-AA0A-4B19-8518-1E0F44185E86}"/>
    <cellStyle name="Entrada 2 7 3 51" xfId="16383" xr:uid="{41D1B65C-6980-4CBB-AA05-438BF05E0821}"/>
    <cellStyle name="Entrada 2 7 3 51 2" xfId="33638" xr:uid="{6ADF02DD-964B-4713-AE1F-2434D08128F5}"/>
    <cellStyle name="Entrada 2 7 3 51 3" xfId="50508" xr:uid="{ED6EE769-6A98-449F-BD0B-9A6F9F8D95DA}"/>
    <cellStyle name="Entrada 2 7 3 52" xfId="16658" xr:uid="{2BF8A4CD-45DB-4633-BCB0-F427A99B6B14}"/>
    <cellStyle name="Entrada 2 7 3 52 2" xfId="33913" xr:uid="{EFC0FD63-DB9B-4ACC-BC5A-A4624C66C279}"/>
    <cellStyle name="Entrada 2 7 3 52 3" xfId="50783" xr:uid="{4010879F-E3F7-4C2D-95F0-5DECD3256C35}"/>
    <cellStyle name="Entrada 2 7 3 53" xfId="16922" xr:uid="{A5F43E75-419A-47FB-9F22-5F7444435709}"/>
    <cellStyle name="Entrada 2 7 3 53 2" xfId="34177" xr:uid="{6DFA7B25-6444-47F2-8E50-1B96C3106A5B}"/>
    <cellStyle name="Entrada 2 7 3 53 3" xfId="51047" xr:uid="{408A8624-E946-41F2-BBCE-907333239E76}"/>
    <cellStyle name="Entrada 2 7 3 54" xfId="17173" xr:uid="{0A4404B2-43CE-47BE-BE11-7CBBEF94B072}"/>
    <cellStyle name="Entrada 2 7 3 54 2" xfId="34428" xr:uid="{8B814CCA-8875-441D-A2A7-84666F4EFAC8}"/>
    <cellStyle name="Entrada 2 7 3 54 3" xfId="51298" xr:uid="{D30886E0-3956-438A-A941-B601446F140C}"/>
    <cellStyle name="Entrada 2 7 3 55" xfId="17825" xr:uid="{517A0AAA-C371-45D9-8850-1163C505DC49}"/>
    <cellStyle name="Entrada 2 7 3 56" xfId="34901" xr:uid="{E4E7F43B-5DE8-477B-8A93-1AD84E45BB0D}"/>
    <cellStyle name="Entrada 2 7 3 6" xfId="2299" xr:uid="{87D04AD9-4237-49CD-BC6D-D8708B408157}"/>
    <cellStyle name="Entrada 2 7 3 6 2" xfId="19554" xr:uid="{CD13B343-8FD4-4F52-9650-F1CCCAB16B21}"/>
    <cellStyle name="Entrada 2 7 3 6 3" xfId="36576" xr:uid="{30181AF8-C74C-44FB-AF5C-30EFD7ACDA76}"/>
    <cellStyle name="Entrada 2 7 3 7" xfId="2609" xr:uid="{048A169A-DAA6-4A03-B3BD-8F0C743FFA68}"/>
    <cellStyle name="Entrada 2 7 3 7 2" xfId="19864" xr:uid="{8ACB2755-38CC-4DDE-BC70-FD848F149834}"/>
    <cellStyle name="Entrada 2 7 3 7 3" xfId="36886" xr:uid="{A1E4A8B3-4DD9-477C-BD2A-D08AF0B92DBE}"/>
    <cellStyle name="Entrada 2 7 3 8" xfId="2916" xr:uid="{95020A15-6C73-461B-9D92-9F9D659BC6C3}"/>
    <cellStyle name="Entrada 2 7 3 8 2" xfId="20171" xr:uid="{C5583862-C067-4939-B6A1-23BBADB5B8A3}"/>
    <cellStyle name="Entrada 2 7 3 8 3" xfId="37193" xr:uid="{6843C91D-0DF9-4B37-9C74-081782F53707}"/>
    <cellStyle name="Entrada 2 7 3 9" xfId="3224" xr:uid="{4EA463B9-BDCA-4902-A385-B9264970DFE1}"/>
    <cellStyle name="Entrada 2 7 3 9 2" xfId="20479" xr:uid="{524C73F5-BEF0-411E-83B2-54238FAD6321}"/>
    <cellStyle name="Entrada 2 7 3 9 3" xfId="37501" xr:uid="{6D85B011-E461-4C9A-8CF0-FE261C839573}"/>
    <cellStyle name="Entrada 2 7 30" xfId="8021" xr:uid="{B5ED1F35-6AA3-49AF-AD62-EE6C4CDE4FD4}"/>
    <cellStyle name="Entrada 2 7 30 2" xfId="25276" xr:uid="{A9910B69-67F3-420A-B4B9-E7BE6FBD4BEF}"/>
    <cellStyle name="Entrada 2 7 30 3" xfId="42298" xr:uid="{C44748B5-ED2C-4031-85A9-C9D79A5E4545}"/>
    <cellStyle name="Entrada 2 7 31" xfId="7836" xr:uid="{55452144-BEE2-498B-AE5C-12B3ADB754E9}"/>
    <cellStyle name="Entrada 2 7 31 2" xfId="25091" xr:uid="{2BC8618B-64AB-44D6-88F2-880FF3C3C45E}"/>
    <cellStyle name="Entrada 2 7 31 3" xfId="42113" xr:uid="{B39E00E9-1110-4796-BC6E-0019E0CE1E81}"/>
    <cellStyle name="Entrada 2 7 32" xfId="8149" xr:uid="{65A1D64B-7DE4-41A8-9BFC-C85E4133F959}"/>
    <cellStyle name="Entrada 2 7 32 2" xfId="25404" xr:uid="{75412D03-7A4C-4A2E-A032-EF0032E3C0EA}"/>
    <cellStyle name="Entrada 2 7 32 3" xfId="42426" xr:uid="{B16B855B-D222-4FC3-BB84-84759A819242}"/>
    <cellStyle name="Entrada 2 7 33" xfId="9244" xr:uid="{24A13013-F438-49F2-A37B-EC3474522BF3}"/>
    <cellStyle name="Entrada 2 7 33 2" xfId="26499" xr:uid="{128CE4CA-FDF8-428A-886F-D692A8BEACE1}"/>
    <cellStyle name="Entrada 2 7 33 3" xfId="43521" xr:uid="{CE4F4864-E479-416E-A0F0-8EC53D39E058}"/>
    <cellStyle name="Entrada 2 7 34" xfId="7895" xr:uid="{875B0B0C-EDDD-4740-8A6F-1F14503085B9}"/>
    <cellStyle name="Entrada 2 7 34 2" xfId="25150" xr:uid="{B61CC553-0D06-4265-B10A-A38B10812DFC}"/>
    <cellStyle name="Entrada 2 7 34 3" xfId="42172" xr:uid="{940F8AA0-D333-4FF7-9390-450F387C73A2}"/>
    <cellStyle name="Entrada 2 7 35" xfId="9248" xr:uid="{89B67414-E4CF-49C8-BBDB-AEFABB22A6A2}"/>
    <cellStyle name="Entrada 2 7 35 2" xfId="26503" xr:uid="{C2DF64CA-17E4-48CA-B8AB-55A9D3D8AB2C}"/>
    <cellStyle name="Entrada 2 7 35 3" xfId="43525" xr:uid="{2710C781-27D8-4442-A371-BB1C6050B596}"/>
    <cellStyle name="Entrada 2 7 36" xfId="9391" xr:uid="{63EA609E-BDFC-4903-BB2B-D9243B8544D9}"/>
    <cellStyle name="Entrada 2 7 36 2" xfId="26646" xr:uid="{17B5CD5B-A6E6-45B0-A0C5-E36DD565C80A}"/>
    <cellStyle name="Entrada 2 7 36 3" xfId="43668" xr:uid="{E621076C-98A0-4959-AEA6-4197F2A05709}"/>
    <cellStyle name="Entrada 2 7 37" xfId="9699" xr:uid="{88F1179B-A4E6-4453-8A7C-69A7629ACFE3}"/>
    <cellStyle name="Entrada 2 7 37 2" xfId="26954" xr:uid="{9668947E-B138-49EC-BD5E-45B86582659D}"/>
    <cellStyle name="Entrada 2 7 37 3" xfId="43976" xr:uid="{A7BC6EAB-E808-4102-A9CD-56B3EC048B62}"/>
    <cellStyle name="Entrada 2 7 38" xfId="10457" xr:uid="{83CDB8D5-DB92-41BA-940C-C27C1EFD4238}"/>
    <cellStyle name="Entrada 2 7 38 2" xfId="27712" xr:uid="{1CB32C3D-C0EB-4C90-9FE3-12FB6C010587}"/>
    <cellStyle name="Entrada 2 7 38 3" xfId="44734" xr:uid="{919A1709-D0DD-4A9A-940B-E8C0950E6B67}"/>
    <cellStyle name="Entrada 2 7 39" xfId="10679" xr:uid="{2F5A36B7-24F3-4C9A-97F2-FBAD3AA76482}"/>
    <cellStyle name="Entrada 2 7 39 2" xfId="27934" xr:uid="{CAB7CE24-8815-48E2-83F4-316C0A823FAB}"/>
    <cellStyle name="Entrada 2 7 39 3" xfId="44956" xr:uid="{4FA7A2F6-D445-45E3-9452-93E6E67D82F5}"/>
    <cellStyle name="Entrada 2 7 4" xfId="700" xr:uid="{38745B5B-15A8-49CC-B4E1-E6D187B6C162}"/>
    <cellStyle name="Entrada 2 7 4 10" xfId="3662" xr:uid="{51199574-3A0B-416A-B047-C6B927391E2B}"/>
    <cellStyle name="Entrada 2 7 4 10 2" xfId="20917" xr:uid="{607F38B7-D59A-4D5E-9A69-43A2896C7BA0}"/>
    <cellStyle name="Entrada 2 7 4 10 3" xfId="37939" xr:uid="{FD1D2B89-592F-4CD0-8921-90790D71E9ED}"/>
    <cellStyle name="Entrada 2 7 4 11" xfId="3969" xr:uid="{B60C8491-782D-4773-A7FA-BFE9AC936A92}"/>
    <cellStyle name="Entrada 2 7 4 11 2" xfId="21224" xr:uid="{A17FA114-6824-4D05-8BC4-A5D1DE1B008D}"/>
    <cellStyle name="Entrada 2 7 4 11 3" xfId="38246" xr:uid="{303153C6-F256-4523-A150-B7A8DB356D2D}"/>
    <cellStyle name="Entrada 2 7 4 12" xfId="4270" xr:uid="{5F2C2649-860B-4181-BABC-786B849EBFA2}"/>
    <cellStyle name="Entrada 2 7 4 12 2" xfId="21525" xr:uid="{15726DD4-ED8B-4BCF-81AB-B6AA8173EB88}"/>
    <cellStyle name="Entrada 2 7 4 12 3" xfId="38547" xr:uid="{42CA08F0-9D49-4578-A962-49869A6F1CA9}"/>
    <cellStyle name="Entrada 2 7 4 13" xfId="4568" xr:uid="{47FE2A8D-15C5-4AB4-98F0-EE03EC8AB017}"/>
    <cellStyle name="Entrada 2 7 4 13 2" xfId="21823" xr:uid="{B5278DEE-2B67-4775-BCFC-FD6C64818640}"/>
    <cellStyle name="Entrada 2 7 4 13 3" xfId="38845" xr:uid="{BA0D0FD4-3412-45F6-A65F-26368DB0B211}"/>
    <cellStyle name="Entrada 2 7 4 14" xfId="4867" xr:uid="{FC67A0DF-2160-47DE-A878-1FAF28AB9F81}"/>
    <cellStyle name="Entrada 2 7 4 14 2" xfId="22122" xr:uid="{704BC061-FB26-4DAB-9B85-900B7A363B5E}"/>
    <cellStyle name="Entrada 2 7 4 14 3" xfId="39144" xr:uid="{D3AAB1EC-7185-419C-8F34-7ED08E00F12D}"/>
    <cellStyle name="Entrada 2 7 4 15" xfId="5149" xr:uid="{084B4EF6-C2A5-43F4-8A34-BD3A1E14A1E5}"/>
    <cellStyle name="Entrada 2 7 4 15 2" xfId="22404" xr:uid="{30B00F85-9496-47F9-B676-63388FD5E45A}"/>
    <cellStyle name="Entrada 2 7 4 15 3" xfId="39426" xr:uid="{D369875A-DFA9-4738-A2BE-49544688CFF3}"/>
    <cellStyle name="Entrada 2 7 4 16" xfId="5536" xr:uid="{EFE9622B-4F44-49BE-807D-4C737D7E0397}"/>
    <cellStyle name="Entrada 2 7 4 16 2" xfId="22791" xr:uid="{A895133F-1403-4217-912E-3EF77739582A}"/>
    <cellStyle name="Entrada 2 7 4 16 3" xfId="39813" xr:uid="{EADD0F45-BEE0-4E2C-8879-DEE7FEE735D1}"/>
    <cellStyle name="Entrada 2 7 4 17" xfId="5745" xr:uid="{365CF4D9-8FB7-457D-993B-E68A196D1091}"/>
    <cellStyle name="Entrada 2 7 4 17 2" xfId="23000" xr:uid="{11A3A30A-D07C-4BB8-ACCE-633EB048C50F}"/>
    <cellStyle name="Entrada 2 7 4 17 3" xfId="40022" xr:uid="{4BCE5C9E-9AFE-4BBE-9AA2-FBD71706D4EC}"/>
    <cellStyle name="Entrada 2 7 4 18" xfId="6167" xr:uid="{277796CC-ED37-4377-B628-69D2A82C9278}"/>
    <cellStyle name="Entrada 2 7 4 18 2" xfId="23422" xr:uid="{614EDB89-3C75-40E3-A308-E06AB13FD3CF}"/>
    <cellStyle name="Entrada 2 7 4 18 3" xfId="40444" xr:uid="{D37E91A7-9D89-413F-9AED-E3CFCC551C2D}"/>
    <cellStyle name="Entrada 2 7 4 19" xfId="6482" xr:uid="{819F4D4C-A0B1-4D28-9737-7C01F23EDFC7}"/>
    <cellStyle name="Entrada 2 7 4 19 2" xfId="23737" xr:uid="{B3D2F2FC-3C17-4FCF-BD72-28F3810DF5D8}"/>
    <cellStyle name="Entrada 2 7 4 19 3" xfId="40759" xr:uid="{0B72C8A2-69BC-47F1-9E21-F216284CAC7C}"/>
    <cellStyle name="Entrada 2 7 4 2" xfId="1149" xr:uid="{C5CD8F21-7C50-43BE-A55A-C8E1A541B067}"/>
    <cellStyle name="Entrada 2 7 4 2 2" xfId="18404" xr:uid="{878A3C84-CDA8-4180-BDC1-DE60EAF65A32}"/>
    <cellStyle name="Entrada 2 7 4 2 3" xfId="35426" xr:uid="{526E5129-7C15-4B32-AC00-5D8B8A985919}"/>
    <cellStyle name="Entrada 2 7 4 20" xfId="6797" xr:uid="{21790A00-EFFD-4383-9C7A-FDE6220197A6}"/>
    <cellStyle name="Entrada 2 7 4 20 2" xfId="24052" xr:uid="{E9CB8142-2A27-451E-88EB-DBF2413ECAB5}"/>
    <cellStyle name="Entrada 2 7 4 20 3" xfId="41074" xr:uid="{33E00497-58BD-4F20-8462-853A52AFAD0D}"/>
    <cellStyle name="Entrada 2 7 4 21" xfId="7108" xr:uid="{BE36FB92-5281-4B0A-A6FD-4BBA18022385}"/>
    <cellStyle name="Entrada 2 7 4 21 2" xfId="24363" xr:uid="{2FCDF107-8DE6-4600-9958-E4467D4F7AC4}"/>
    <cellStyle name="Entrada 2 7 4 21 3" xfId="41385" xr:uid="{DFDE3664-6EA1-479F-B2F8-CB559EC52D4E}"/>
    <cellStyle name="Entrada 2 7 4 22" xfId="7418" xr:uid="{E138A12A-DC8E-4B3C-9E53-980D8CF4A984}"/>
    <cellStyle name="Entrada 2 7 4 22 2" xfId="24673" xr:uid="{E56B499D-ED77-4479-A17C-0F4334FA5951}"/>
    <cellStyle name="Entrada 2 7 4 22 3" xfId="41695" xr:uid="{A4859419-7EAD-49DB-8ACC-6CF3FC90C301}"/>
    <cellStyle name="Entrada 2 7 4 23" xfId="7728" xr:uid="{9E14FFCA-3DD6-47C4-B1C7-B8CEAE752DF9}"/>
    <cellStyle name="Entrada 2 7 4 23 2" xfId="24983" xr:uid="{89CDEB45-71BA-4982-939E-A2656AB9C059}"/>
    <cellStyle name="Entrada 2 7 4 23 3" xfId="42005" xr:uid="{419623B3-3CFB-4B9C-8C35-7FB5A9EC863D}"/>
    <cellStyle name="Entrada 2 7 4 24" xfId="8038" xr:uid="{FC2E7FAA-8A58-4331-820B-97E012997913}"/>
    <cellStyle name="Entrada 2 7 4 24 2" xfId="25293" xr:uid="{0D2B2CF2-AF1C-40B6-A4EE-914946AA79F2}"/>
    <cellStyle name="Entrada 2 7 4 24 3" xfId="42315" xr:uid="{23AEC895-04FD-463A-A53D-9A50C1638885}"/>
    <cellStyle name="Entrada 2 7 4 25" xfId="8351" xr:uid="{364108B6-5319-492B-9AB8-DDBB5C2950C3}"/>
    <cellStyle name="Entrada 2 7 4 25 2" xfId="25606" xr:uid="{4F3F61D3-AFF8-419E-98FE-F3FC4A07C5E3}"/>
    <cellStyle name="Entrada 2 7 4 25 3" xfId="42628" xr:uid="{C4F5B3A7-416C-4598-AA5A-B2D6C3738F24}"/>
    <cellStyle name="Entrada 2 7 4 26" xfId="8659" xr:uid="{9E4717C4-6C41-46AE-BFAF-A2F5B1F13DC2}"/>
    <cellStyle name="Entrada 2 7 4 26 2" xfId="25914" xr:uid="{381B422E-9263-4E08-8AD3-51D803D807FC}"/>
    <cellStyle name="Entrada 2 7 4 26 3" xfId="42936" xr:uid="{868BE46B-55DB-462F-99CB-8241A3ACEBB7}"/>
    <cellStyle name="Entrada 2 7 4 27" xfId="8969" xr:uid="{E0163716-32F4-41E2-9179-D22A97143676}"/>
    <cellStyle name="Entrada 2 7 4 27 2" xfId="26224" xr:uid="{201C2263-FCDB-4942-AB4A-E08116BBD094}"/>
    <cellStyle name="Entrada 2 7 4 27 3" xfId="43246" xr:uid="{4F0D719B-D403-4BB6-B58D-378472836FCB}"/>
    <cellStyle name="Entrada 2 7 4 28" xfId="9353" xr:uid="{7CBA4A10-7328-4E40-A5E6-B073E922031C}"/>
    <cellStyle name="Entrada 2 7 4 28 2" xfId="26608" xr:uid="{E382C666-42D3-414C-90F8-FDEFD45D5AAC}"/>
    <cellStyle name="Entrada 2 7 4 28 3" xfId="43630" xr:uid="{9D516A39-70DD-4987-B6C3-E752E61BAF0F}"/>
    <cellStyle name="Entrada 2 7 4 29" xfId="9591" xr:uid="{75B05969-7A19-44AA-8322-6BD11E5B8CF7}"/>
    <cellStyle name="Entrada 2 7 4 29 2" xfId="26846" xr:uid="{9CB76D7D-87CB-4DA9-A18D-AB96A42F9A25}"/>
    <cellStyle name="Entrada 2 7 4 29 3" xfId="43868" xr:uid="{9C59ACB4-0262-407B-8E14-319257195F51}"/>
    <cellStyle name="Entrada 2 7 4 3" xfId="1440" xr:uid="{66D1CED2-B57A-459F-B529-FEFFFF88CF32}"/>
    <cellStyle name="Entrada 2 7 4 3 2" xfId="18695" xr:uid="{127482DC-851F-46DB-8A91-044E059E4891}"/>
    <cellStyle name="Entrada 2 7 4 3 3" xfId="35717" xr:uid="{3D405196-4427-4C64-9527-C9A5994B5241}"/>
    <cellStyle name="Entrada 2 7 4 30" xfId="9886" xr:uid="{CB333D32-87F9-4C87-89C3-F5169756E8B9}"/>
    <cellStyle name="Entrada 2 7 4 30 2" xfId="27141" xr:uid="{B211671F-B39C-447B-885F-CF02DCAFFD01}"/>
    <cellStyle name="Entrada 2 7 4 30 3" xfId="44163" xr:uid="{8F9549CB-EDB5-4B9E-9F3F-9DD892C7DFFE}"/>
    <cellStyle name="Entrada 2 7 4 31" xfId="10186" xr:uid="{B0691921-C5CC-45FC-83BF-1E030C3F627D}"/>
    <cellStyle name="Entrada 2 7 4 31 2" xfId="27441" xr:uid="{A94996B4-61EB-4B13-BFE8-E9A16B90C0E9}"/>
    <cellStyle name="Entrada 2 7 4 31 3" xfId="44463" xr:uid="{37CAF909-823B-4726-A0F2-BE7E96DA70F6}"/>
    <cellStyle name="Entrada 2 7 4 32" xfId="10474" xr:uid="{A3A50854-C649-4FF0-AA43-4B4D82CC1A92}"/>
    <cellStyle name="Entrada 2 7 4 32 2" xfId="27729" xr:uid="{7034573D-22BE-4C67-BEFF-4120C7C9FF49}"/>
    <cellStyle name="Entrada 2 7 4 32 3" xfId="44751" xr:uid="{4E399E0C-B079-40CA-8641-D2E90DB6D0CF}"/>
    <cellStyle name="Entrada 2 7 4 33" xfId="10764" xr:uid="{E9336324-F382-47AD-8B27-81AB02A86DB0}"/>
    <cellStyle name="Entrada 2 7 4 33 2" xfId="28019" xr:uid="{A0D06BC6-CF55-4630-AD1E-E3C8E54CC884}"/>
    <cellStyle name="Entrada 2 7 4 33 3" xfId="45041" xr:uid="{86921345-FE33-40C3-B701-042BEE9E49A8}"/>
    <cellStyle name="Entrada 2 7 4 34" xfId="11038" xr:uid="{0821D05C-B13A-417D-8CF3-F282B2F17947}"/>
    <cellStyle name="Entrada 2 7 4 34 2" xfId="28293" xr:uid="{241F30F1-070F-4C10-BD4A-975F467AE5C8}"/>
    <cellStyle name="Entrada 2 7 4 34 3" xfId="45315" xr:uid="{833E1190-34F8-4CAC-8F3F-85ED87DA530E}"/>
    <cellStyle name="Entrada 2 7 4 35" xfId="11295" xr:uid="{1890AF43-080A-4E41-B23F-A3100EEDB9F1}"/>
    <cellStyle name="Entrada 2 7 4 35 2" xfId="28550" xr:uid="{13FA6457-4759-4494-9EC9-82F25F012B78}"/>
    <cellStyle name="Entrada 2 7 4 35 3" xfId="45572" xr:uid="{85EC5F33-EE10-4025-B585-C9F2924C72D3}"/>
    <cellStyle name="Entrada 2 7 4 36" xfId="11532" xr:uid="{03BC2303-EF4D-4514-8301-237EE9C7FA9D}"/>
    <cellStyle name="Entrada 2 7 4 36 2" xfId="28787" xr:uid="{E3F085CA-3886-4708-AD10-A715E06C461D}"/>
    <cellStyle name="Entrada 2 7 4 36 3" xfId="45809" xr:uid="{B113DB9F-A20D-4E6E-998F-5C520153DF41}"/>
    <cellStyle name="Entrada 2 7 4 37" xfId="12095" xr:uid="{886654CE-B28F-4B42-9591-7F59A7450322}"/>
    <cellStyle name="Entrada 2 7 4 37 2" xfId="29350" xr:uid="{BCDD7B82-C8AD-44DA-BC0A-BD4774C5D316}"/>
    <cellStyle name="Entrada 2 7 4 37 3" xfId="46220" xr:uid="{4ACA9968-B722-4B4E-B26E-5B653C443857}"/>
    <cellStyle name="Entrada 2 7 4 38" xfId="12562" xr:uid="{AEDB0788-71D0-443C-B55D-7F8F84498686}"/>
    <cellStyle name="Entrada 2 7 4 38 2" xfId="29817" xr:uid="{F1CA1A65-39FA-4CAD-8A17-8CD214833D78}"/>
    <cellStyle name="Entrada 2 7 4 38 3" xfId="46687" xr:uid="{1E2EE236-12C9-44EC-BADF-ACB84C405284}"/>
    <cellStyle name="Entrada 2 7 4 39" xfId="12872" xr:uid="{B9EB202A-9F7A-4C3A-A365-E45D6F5FD83E}"/>
    <cellStyle name="Entrada 2 7 4 39 2" xfId="30127" xr:uid="{CD3F7928-50FC-40F2-997D-D644A6C42FEA}"/>
    <cellStyle name="Entrada 2 7 4 39 3" xfId="46997" xr:uid="{5E3F9668-5424-4F53-AD0F-E649C114161A}"/>
    <cellStyle name="Entrada 2 7 4 4" xfId="1806" xr:uid="{46D0D83B-78D5-4430-BA50-BCA6581C11F8}"/>
    <cellStyle name="Entrada 2 7 4 4 2" xfId="19061" xr:uid="{46F7882E-6B1C-4C50-A142-064ED3067E68}"/>
    <cellStyle name="Entrada 2 7 4 4 3" xfId="36083" xr:uid="{225A8E5C-6A25-4B1E-9B05-B94AFE2CDA01}"/>
    <cellStyle name="Entrada 2 7 4 40" xfId="13174" xr:uid="{D778B3A1-489C-49A8-8680-A236DA3BB068}"/>
    <cellStyle name="Entrada 2 7 4 40 2" xfId="30429" xr:uid="{3A1460AA-40BA-4B72-A4A4-A1116DDB6984}"/>
    <cellStyle name="Entrada 2 7 4 40 3" xfId="47299" xr:uid="{452BFF88-B74E-4F26-A937-B8C508849B1C}"/>
    <cellStyle name="Entrada 2 7 4 41" xfId="13529" xr:uid="{89524422-0D1A-4048-B471-1CF2BF634EBB}"/>
    <cellStyle name="Entrada 2 7 4 41 2" xfId="30784" xr:uid="{DB549AB9-46A5-417F-8E93-5EE3BD25566D}"/>
    <cellStyle name="Entrada 2 7 4 41 3" xfId="47654" xr:uid="{C7B1BFC4-3A2F-48D5-94B0-75AC32F92592}"/>
    <cellStyle name="Entrada 2 7 4 42" xfId="13812" xr:uid="{E057A542-42ED-4530-8632-A9FE8CEC312B}"/>
    <cellStyle name="Entrada 2 7 4 42 2" xfId="31067" xr:uid="{94B66824-3078-46BA-B5F8-DEC8D07A3B0B}"/>
    <cellStyle name="Entrada 2 7 4 42 3" xfId="47937" xr:uid="{79307BF3-34EF-4754-AE8A-A1A73CAAD3A2}"/>
    <cellStyle name="Entrada 2 7 4 43" xfId="14122" xr:uid="{9BD28233-5A5A-40C6-83FE-2B4EE5530B32}"/>
    <cellStyle name="Entrada 2 7 4 43 2" xfId="31377" xr:uid="{BA1BD1C0-C28C-497E-8824-37EE656EB3BE}"/>
    <cellStyle name="Entrada 2 7 4 43 3" xfId="48247" xr:uid="{B2F1B832-6E27-435E-BCF6-F667312A133F}"/>
    <cellStyle name="Entrada 2 7 4 44" xfId="14462" xr:uid="{C9DD99D3-0659-47B4-A21F-9DF770B1D929}"/>
    <cellStyle name="Entrada 2 7 4 44 2" xfId="31717" xr:uid="{E717727E-FAD7-40C0-BD13-8430B69BB445}"/>
    <cellStyle name="Entrada 2 7 4 44 3" xfId="48587" xr:uid="{E860FF62-6648-4684-A099-EC7C227A4FAD}"/>
    <cellStyle name="Entrada 2 7 4 45" xfId="14750" xr:uid="{9504EF14-A8AC-4BDB-850D-D97D925CF1C0}"/>
    <cellStyle name="Entrada 2 7 4 45 2" xfId="32005" xr:uid="{FBED9F98-BDD8-4A86-9911-3DAAD6296E78}"/>
    <cellStyle name="Entrada 2 7 4 45 3" xfId="48875" xr:uid="{19E31884-F9C6-445E-8917-41E9FD89D639}"/>
    <cellStyle name="Entrada 2 7 4 46" xfId="15012" xr:uid="{51E253ED-6300-4FE9-930C-E31D408262CE}"/>
    <cellStyle name="Entrada 2 7 4 46 2" xfId="32267" xr:uid="{F72D4C13-3F9E-45FA-9A2A-2E64D5135EF3}"/>
    <cellStyle name="Entrada 2 7 4 46 3" xfId="49137" xr:uid="{54C4395B-05A4-4417-ABB0-2FBEEB2846EC}"/>
    <cellStyle name="Entrada 2 7 4 47" xfId="15321" xr:uid="{D05B5344-F7F0-4AC4-9B31-8DA08DC03B58}"/>
    <cellStyle name="Entrada 2 7 4 47 2" xfId="32576" xr:uid="{CC30E0D2-63A4-4F9D-AEBB-9BC35E43A716}"/>
    <cellStyle name="Entrada 2 7 4 47 3" xfId="49446" xr:uid="{382B9D33-5EC7-46CA-B3A1-F357715295E0}"/>
    <cellStyle name="Entrada 2 7 4 48" xfId="15626" xr:uid="{C4BA6FB5-D495-4578-B8FC-0960591C2593}"/>
    <cellStyle name="Entrada 2 7 4 48 2" xfId="32881" xr:uid="{584566F3-7CA6-498B-8082-2C9CAC093DF4}"/>
    <cellStyle name="Entrada 2 7 4 48 3" xfId="49751" xr:uid="{B7247A99-150F-4D8E-8492-BEFF000927EE}"/>
    <cellStyle name="Entrada 2 7 4 49" xfId="15922" xr:uid="{8E7EE403-6D45-46B8-B5C8-BC16BA305CE6}"/>
    <cellStyle name="Entrada 2 7 4 49 2" xfId="33177" xr:uid="{DB9549D3-D438-4989-9A00-56B698BBDEF5}"/>
    <cellStyle name="Entrada 2 7 4 49 3" xfId="50047" xr:uid="{5C58CDD2-FA91-4EF8-A77F-35533A1702E3}"/>
    <cellStyle name="Entrada 2 7 4 5" xfId="2119" xr:uid="{2650DEF3-E808-4539-9279-BAAC6F7EFC1E}"/>
    <cellStyle name="Entrada 2 7 4 5 2" xfId="19374" xr:uid="{3D21138A-2B03-4E51-84C2-D152698F0D09}"/>
    <cellStyle name="Entrada 2 7 4 5 3" xfId="36396" xr:uid="{4FEC541D-9A14-4633-AD8A-318E14E6D0AC}"/>
    <cellStyle name="Entrada 2 7 4 50" xfId="16214" xr:uid="{3E0F13EE-57F1-429C-90BB-1D5E637FF301}"/>
    <cellStyle name="Entrada 2 7 4 50 2" xfId="33469" xr:uid="{CF5B99B6-2FAA-4C12-8C53-BCC3E39AD671}"/>
    <cellStyle name="Entrada 2 7 4 50 3" xfId="50339" xr:uid="{4F1AD46D-9EF4-46E8-8374-3CE3D57E7CD3}"/>
    <cellStyle name="Entrada 2 7 4 51" xfId="16492" xr:uid="{AFB8E3E6-48AD-48F6-B741-E7E1F702DDEF}"/>
    <cellStyle name="Entrada 2 7 4 51 2" xfId="33747" xr:uid="{52A0A225-365B-43AE-A994-28D2171C27F8}"/>
    <cellStyle name="Entrada 2 7 4 51 3" xfId="50617" xr:uid="{8F54EFBE-6680-4C29-BCAA-5A1DEE1051C9}"/>
    <cellStyle name="Entrada 2 7 4 52" xfId="16760" xr:uid="{CC82802B-663E-4BFA-BEB5-1840E323089C}"/>
    <cellStyle name="Entrada 2 7 4 52 2" xfId="34015" xr:uid="{5D1DC08A-97D9-44FE-9B8E-D32EBB3736AE}"/>
    <cellStyle name="Entrada 2 7 4 52 3" xfId="50885" xr:uid="{8B4F9549-1D44-4525-AB99-CE77F428BBF9}"/>
    <cellStyle name="Entrada 2 7 4 53" xfId="17012" xr:uid="{A0261E57-5E9F-4FDB-B7C8-8C800983FF82}"/>
    <cellStyle name="Entrada 2 7 4 53 2" xfId="34267" xr:uid="{BA99CEC7-04EB-41A4-BA78-04DD3F1C023F}"/>
    <cellStyle name="Entrada 2 7 4 53 3" xfId="51137" xr:uid="{133D400F-D562-4F5F-8F99-01DE957A9873}"/>
    <cellStyle name="Entrada 2 7 4 54" xfId="17249" xr:uid="{FCE49E39-1534-4798-9720-7A3C81BC9B10}"/>
    <cellStyle name="Entrada 2 7 4 54 2" xfId="34504" xr:uid="{45C248F4-6890-4907-815A-2D7D9205576C}"/>
    <cellStyle name="Entrada 2 7 4 54 3" xfId="51374" xr:uid="{E7BCC5FA-F29B-406A-9DEB-5B4E96F5F4DF}"/>
    <cellStyle name="Entrada 2 7 4 55" xfId="17955" xr:uid="{4C48CB66-F6A1-413B-8ACC-A63B958EA503}"/>
    <cellStyle name="Entrada 2 7 4 56" xfId="34977" xr:uid="{C8483B72-40DA-47A8-84C3-09F086C62D9F}"/>
    <cellStyle name="Entrada 2 7 4 6" xfId="2429" xr:uid="{8E160D7A-47C6-42D6-A33D-BFF123829BB0}"/>
    <cellStyle name="Entrada 2 7 4 6 2" xfId="19684" xr:uid="{EA5F0826-B5DB-4114-B523-C32FCCAAA09A}"/>
    <cellStyle name="Entrada 2 7 4 6 3" xfId="36706" xr:uid="{02D98AE7-A058-4D8A-A59E-72DBFD7851E9}"/>
    <cellStyle name="Entrada 2 7 4 7" xfId="2738" xr:uid="{3CB8B390-048D-44AB-857E-6BD8ED855723}"/>
    <cellStyle name="Entrada 2 7 4 7 2" xfId="19993" xr:uid="{D4048CBA-3E2B-4E46-8F03-52B44BD7F88D}"/>
    <cellStyle name="Entrada 2 7 4 7 3" xfId="37015" xr:uid="{CFAF3B92-DCFE-487A-B81D-A56317CEF861}"/>
    <cellStyle name="Entrada 2 7 4 8" xfId="3044" xr:uid="{D4435709-48AF-48B1-A667-A4932A585918}"/>
    <cellStyle name="Entrada 2 7 4 8 2" xfId="20299" xr:uid="{FEA9FB72-4653-4F5D-BA55-0E2DABAFC032}"/>
    <cellStyle name="Entrada 2 7 4 8 3" xfId="37321" xr:uid="{E616AB68-1785-4779-BD4E-6664A195632D}"/>
    <cellStyle name="Entrada 2 7 4 9" xfId="3354" xr:uid="{FF0FD899-158E-455B-9288-265E0489FD54}"/>
    <cellStyle name="Entrada 2 7 4 9 2" xfId="20609" xr:uid="{EFA968FE-4564-4D97-AD32-E826F863797E}"/>
    <cellStyle name="Entrada 2 7 4 9 3" xfId="37631" xr:uid="{21F004AA-B6F2-4A69-B47F-78C11E299763}"/>
    <cellStyle name="Entrada 2 7 40" xfId="11021" xr:uid="{7F6CC202-77D4-4B93-ABAA-EE0F36EE0C86}"/>
    <cellStyle name="Entrada 2 7 40 2" xfId="28276" xr:uid="{18565AF1-066C-4281-9B17-A55E5D079D10}"/>
    <cellStyle name="Entrada 2 7 40 3" xfId="45298" xr:uid="{E211655B-E090-4103-8D5C-04D4F5F50E86}"/>
    <cellStyle name="Entrada 2 7 41" xfId="11278" xr:uid="{FF0D8E3E-B706-4359-A982-D313D148D050}"/>
    <cellStyle name="Entrada 2 7 41 2" xfId="28533" xr:uid="{AE243E1B-B320-427A-8342-CFF183E2E392}"/>
    <cellStyle name="Entrada 2 7 41 3" xfId="45555" xr:uid="{557B9440-C47D-4550-B642-9D19D26CA0F6}"/>
    <cellStyle name="Entrada 2 7 42" xfId="11777" xr:uid="{D874949C-E16E-4CCD-B8AE-DE4B8744AD3E}"/>
    <cellStyle name="Entrada 2 7 42 2" xfId="29032" xr:uid="{D470C79A-A2DE-4948-914D-6DEC05D42B13}"/>
    <cellStyle name="Entrada 2 7 42 3" xfId="46032" xr:uid="{61B8EC53-1087-4359-BF0B-82D918EFF8BB}"/>
    <cellStyle name="Entrada 2 7 43" xfId="12244" xr:uid="{59F58288-9301-4194-ACAD-585ECE4D495D}"/>
    <cellStyle name="Entrada 2 7 43 2" xfId="29499" xr:uid="{062F5138-7CF1-464B-AEF1-0CF8B559F5FF}"/>
    <cellStyle name="Entrada 2 7 43 3" xfId="46369" xr:uid="{D242D801-37D7-4C2D-B3C5-C9568E23106E}"/>
    <cellStyle name="Entrada 2 7 44" xfId="11644" xr:uid="{212B4957-1CB9-49DD-8DCE-A854BB3869EA}"/>
    <cellStyle name="Entrada 2 7 44 2" xfId="28899" xr:uid="{3D25CDA6-5E11-4CCC-994E-5107088EBED9}"/>
    <cellStyle name="Entrada 2 7 44 3" xfId="45921" xr:uid="{FB86762E-5336-4FE1-8AAC-8BF9AE673A06}"/>
    <cellStyle name="Entrada 2 7 45" xfId="13072" xr:uid="{0284A1B2-A602-483B-B6C4-6E7DBDA6CCAC}"/>
    <cellStyle name="Entrada 2 7 45 2" xfId="30327" xr:uid="{9A26655C-C42C-4A49-9750-E68132699AAF}"/>
    <cellStyle name="Entrada 2 7 45 3" xfId="47197" xr:uid="{A80D6B59-D6F5-47A2-9DAD-C32057797EAB}"/>
    <cellStyle name="Entrada 2 7 46" xfId="13460" xr:uid="{BA84167C-5CEE-46FF-9660-C707DFCE3C60}"/>
    <cellStyle name="Entrada 2 7 46 2" xfId="30715" xr:uid="{5A3AE248-B6F1-4F69-89EE-C3DD27DA7D67}"/>
    <cellStyle name="Entrada 2 7 46 3" xfId="47585" xr:uid="{5A1ED26A-72D7-433D-B36C-D7E0DBD5CEE1}"/>
    <cellStyle name="Entrada 2 7 47" xfId="13295" xr:uid="{E59E7239-F179-47C1-B70B-EF74A53E8B4F}"/>
    <cellStyle name="Entrada 2 7 47 2" xfId="30550" xr:uid="{EBD13671-1279-4432-9D35-72EDAA1BD40C}"/>
    <cellStyle name="Entrada 2 7 47 3" xfId="47420" xr:uid="{0A0D4530-E6D4-4FFA-81A4-586FD3490661}"/>
    <cellStyle name="Entrada 2 7 48" xfId="13464" xr:uid="{8CFFAC84-A2D9-4B32-A79B-CED88C366D54}"/>
    <cellStyle name="Entrada 2 7 48 2" xfId="30719" xr:uid="{A64591DB-D051-4069-80D2-B64795D7635C}"/>
    <cellStyle name="Entrada 2 7 48 3" xfId="47589" xr:uid="{E3D90C56-3C1A-49BB-97B4-E7B2606B1BC2}"/>
    <cellStyle name="Entrada 2 7 49" xfId="14393" xr:uid="{FFD2E949-DE59-4C6C-BE95-6C82F95BD57A}"/>
    <cellStyle name="Entrada 2 7 49 2" xfId="31648" xr:uid="{B4CCC2F6-B334-47EF-92CC-6CF48CA64488}"/>
    <cellStyle name="Entrada 2 7 49 3" xfId="48518" xr:uid="{38AA2053-22A8-4C7D-8A93-AFC105FB7BB4}"/>
    <cellStyle name="Entrada 2 7 5" xfId="545" xr:uid="{B59C9283-8357-45A8-9D0A-2E267901D391}"/>
    <cellStyle name="Entrada 2 7 5 10" xfId="3509" xr:uid="{9CF21FCC-F679-4C7B-9EB8-B3880B2F1426}"/>
    <cellStyle name="Entrada 2 7 5 10 2" xfId="20764" xr:uid="{FF239A04-FA30-453D-B572-641537A4F5E1}"/>
    <cellStyle name="Entrada 2 7 5 10 3" xfId="37786" xr:uid="{83432B76-A55F-4839-A35E-7E2D792BF1C6}"/>
    <cellStyle name="Entrada 2 7 5 11" xfId="3816" xr:uid="{C55CDE7D-5A25-401F-B12F-68867D40E750}"/>
    <cellStyle name="Entrada 2 7 5 11 2" xfId="21071" xr:uid="{30003551-E502-4A91-BD68-B1C05AF0C8ED}"/>
    <cellStyle name="Entrada 2 7 5 11 3" xfId="38093" xr:uid="{F0D5BCAC-03AD-438E-B05F-1AB5A75DE231}"/>
    <cellStyle name="Entrada 2 7 5 12" xfId="4122" xr:uid="{E6126CDB-8C8B-43E0-B7D2-31CFA7DD7B29}"/>
    <cellStyle name="Entrada 2 7 5 12 2" xfId="21377" xr:uid="{195D6EB1-8E80-4406-8128-9BB2D33B1D8F}"/>
    <cellStyle name="Entrada 2 7 5 12 3" xfId="38399" xr:uid="{DB66F70B-C9C6-4BA1-98F9-C4C222AEDEC3}"/>
    <cellStyle name="Entrada 2 7 5 13" xfId="4424" xr:uid="{CC00C894-5736-4CAA-8278-00A1A08561D7}"/>
    <cellStyle name="Entrada 2 7 5 13 2" xfId="21679" xr:uid="{E6E3ECA6-915C-4F87-8F42-40C6881EA2F7}"/>
    <cellStyle name="Entrada 2 7 5 13 3" xfId="38701" xr:uid="{ABA281C9-0C1F-470A-A67D-52B57AE75991}"/>
    <cellStyle name="Entrada 2 7 5 14" xfId="4722" xr:uid="{F655DE6F-3FF0-4EAA-8036-40AAD0FBE5CA}"/>
    <cellStyle name="Entrada 2 7 5 14 2" xfId="21977" xr:uid="{27596C1D-7CC1-4139-BF00-6165B1ECB1C6}"/>
    <cellStyle name="Entrada 2 7 5 14 3" xfId="38999" xr:uid="{884EE48E-A9D9-40F6-8A81-E95AF47E11D5}"/>
    <cellStyle name="Entrada 2 7 5 15" xfId="5018" xr:uid="{81BF13C1-278C-4CAE-9525-F4DE563FF012}"/>
    <cellStyle name="Entrada 2 7 5 15 2" xfId="22273" xr:uid="{F6506A46-D707-40C9-A5C3-554DFD90687C}"/>
    <cellStyle name="Entrada 2 7 5 15 3" xfId="39295" xr:uid="{B8ECD971-C3B3-438E-8760-C94F623D2B82}"/>
    <cellStyle name="Entrada 2 7 5 16" xfId="5381" xr:uid="{B0E35D0D-CDAC-4B64-9385-FE5D0EDD943B}"/>
    <cellStyle name="Entrada 2 7 5 16 2" xfId="22636" xr:uid="{237BC601-CACE-4C45-8BA8-D8D1A6A20049}"/>
    <cellStyle name="Entrada 2 7 5 16 3" xfId="39658" xr:uid="{E0C97C6F-EA79-4F78-AA34-577827BE2F3C}"/>
    <cellStyle name="Entrada 2 7 5 17" xfId="5653" xr:uid="{03B103A0-D5BA-49F7-A381-ED6220DBDEF3}"/>
    <cellStyle name="Entrada 2 7 5 17 2" xfId="22908" xr:uid="{87FC6170-BAB9-49B2-9A3D-8E9796F40FA8}"/>
    <cellStyle name="Entrada 2 7 5 17 3" xfId="39930" xr:uid="{4B727F94-FEEF-40AE-9CC1-E58D8610456D}"/>
    <cellStyle name="Entrada 2 7 5 18" xfId="6012" xr:uid="{E18DA383-3050-4615-B2FF-DF55C36E39C3}"/>
    <cellStyle name="Entrada 2 7 5 18 2" xfId="23267" xr:uid="{FA2D9B19-B532-41B0-802A-E0320484239F}"/>
    <cellStyle name="Entrada 2 7 5 18 3" xfId="40289" xr:uid="{0F482168-ACDB-4EB2-A451-F7BE4E68BA73}"/>
    <cellStyle name="Entrada 2 7 5 19" xfId="6327" xr:uid="{3A24A9F4-8025-4205-9976-980975AD4D75}"/>
    <cellStyle name="Entrada 2 7 5 19 2" xfId="23582" xr:uid="{1E97D6FF-C6F0-4ED5-8933-9EEE102C2FA1}"/>
    <cellStyle name="Entrada 2 7 5 19 3" xfId="40604" xr:uid="{1AE6ED1D-DA71-46F9-BFCF-3CEE733069DD}"/>
    <cellStyle name="Entrada 2 7 5 2" xfId="1003" xr:uid="{AF397500-BF33-492A-A79D-B5068DD8C648}"/>
    <cellStyle name="Entrada 2 7 5 2 2" xfId="18258" xr:uid="{1E1D70ED-3767-4E32-A67A-4807FDCB0E03}"/>
    <cellStyle name="Entrada 2 7 5 2 3" xfId="35280" xr:uid="{8AC825A2-4293-44B2-86C2-8FF07C6F1C88}"/>
    <cellStyle name="Entrada 2 7 5 20" xfId="6642" xr:uid="{6DDECF2F-C790-41AD-B7C8-A2BCA63B36A4}"/>
    <cellStyle name="Entrada 2 7 5 20 2" xfId="23897" xr:uid="{4D2817FB-66E3-4DED-A51F-B60117C3F585}"/>
    <cellStyle name="Entrada 2 7 5 20 3" xfId="40919" xr:uid="{29C566CF-BB95-4730-9F8A-2FBD2C0327B9}"/>
    <cellStyle name="Entrada 2 7 5 21" xfId="6954" xr:uid="{678CC3DC-7C57-46C4-B596-8F829D9FB53D}"/>
    <cellStyle name="Entrada 2 7 5 21 2" xfId="24209" xr:uid="{F0F102F8-6F70-42DC-8962-1265B77892C2}"/>
    <cellStyle name="Entrada 2 7 5 21 3" xfId="41231" xr:uid="{BE9D0724-55B7-477D-A814-847217B5F036}"/>
    <cellStyle name="Entrada 2 7 5 22" xfId="7263" xr:uid="{9246631C-AAD0-4688-B0A3-3B7F7D5DC36D}"/>
    <cellStyle name="Entrada 2 7 5 22 2" xfId="24518" xr:uid="{857B06CC-31E7-4E8A-BD72-68F779C1EF71}"/>
    <cellStyle name="Entrada 2 7 5 22 3" xfId="41540" xr:uid="{804D1E8B-ACF0-4150-A2AD-8216C0595FAB}"/>
    <cellStyle name="Entrada 2 7 5 23" xfId="7573" xr:uid="{4C787B20-0569-4567-B4EC-C568B67197F7}"/>
    <cellStyle name="Entrada 2 7 5 23 2" xfId="24828" xr:uid="{C446C977-575E-4DA8-B25B-BF4333ED5DD9}"/>
    <cellStyle name="Entrada 2 7 5 23 3" xfId="41850" xr:uid="{C5230F53-0A79-4045-A67D-9060E37D4E7A}"/>
    <cellStyle name="Entrada 2 7 5 24" xfId="7883" xr:uid="{76856C22-6C29-47C5-8A7B-0FC08A2493AB}"/>
    <cellStyle name="Entrada 2 7 5 24 2" xfId="25138" xr:uid="{0EA0DBF3-680B-4FAF-A6BA-52EBDDD124B8}"/>
    <cellStyle name="Entrada 2 7 5 24 3" xfId="42160" xr:uid="{B7302470-B698-4E00-BD1C-50383314DE55}"/>
    <cellStyle name="Entrada 2 7 5 25" xfId="8196" xr:uid="{03BA28D2-6935-44B3-B7B7-FF4C7C09E9D7}"/>
    <cellStyle name="Entrada 2 7 5 25 2" xfId="25451" xr:uid="{BD4C1AF6-9E6E-4703-9045-0E3804F1B6DA}"/>
    <cellStyle name="Entrada 2 7 5 25 3" xfId="42473" xr:uid="{6E50CDB6-2B91-4720-B033-7B5D121C0E13}"/>
    <cellStyle name="Entrada 2 7 5 26" xfId="8506" xr:uid="{EFAC055F-640F-4001-AD26-32B615602C29}"/>
    <cellStyle name="Entrada 2 7 5 26 2" xfId="25761" xr:uid="{08B1CE3E-F62F-486F-A7D6-8D1F2407A742}"/>
    <cellStyle name="Entrada 2 7 5 26 3" xfId="42783" xr:uid="{F488DB8D-2542-4819-AA5B-B279019C3CA4}"/>
    <cellStyle name="Entrada 2 7 5 27" xfId="8814" xr:uid="{63C9B49E-3474-4A9A-B034-DFB3CEB7173B}"/>
    <cellStyle name="Entrada 2 7 5 27 2" xfId="26069" xr:uid="{441273E1-1BB2-4A49-8FF0-2F7CC04E4A00}"/>
    <cellStyle name="Entrada 2 7 5 27 3" xfId="43091" xr:uid="{49737F5B-C963-4B79-B164-5F7EF5ACE0E9}"/>
    <cellStyle name="Entrada 2 7 5 28" xfId="8811" xr:uid="{89948CAC-1CCC-446B-AF95-F72A45E7AC90}"/>
    <cellStyle name="Entrada 2 7 5 28 2" xfId="26066" xr:uid="{23A75188-C79B-46AB-A24B-DA474DB1BBC5}"/>
    <cellStyle name="Entrada 2 7 5 28 3" xfId="43088" xr:uid="{564CF084-FEA7-42BA-8275-E638BBD8B1F8}"/>
    <cellStyle name="Entrada 2 7 5 29" xfId="9438" xr:uid="{5EF4135B-E7BF-40B4-B5FE-72E863C9CB08}"/>
    <cellStyle name="Entrada 2 7 5 29 2" xfId="26693" xr:uid="{8D486870-FE19-4258-BDCE-96D6354498AB}"/>
    <cellStyle name="Entrada 2 7 5 29 3" xfId="43715" xr:uid="{5444C95C-9BDE-4390-AB15-91E36BC28ED9}"/>
    <cellStyle name="Entrada 2 7 5 3" xfId="1305" xr:uid="{564EB356-62F2-44E6-81AA-90F2EA38645C}"/>
    <cellStyle name="Entrada 2 7 5 3 2" xfId="18560" xr:uid="{F3248D2E-286E-4792-A0E5-0944906E1377}"/>
    <cellStyle name="Entrada 2 7 5 3 3" xfId="35582" xr:uid="{5ED54E79-900C-4987-824F-3C36150B7BB6}"/>
    <cellStyle name="Entrada 2 7 5 30" xfId="9743" xr:uid="{E55680CD-7765-454E-8D0A-82E2FD2D158C}"/>
    <cellStyle name="Entrada 2 7 5 30 2" xfId="26998" xr:uid="{EDBB2C92-C10C-4CF0-85E1-DAED6897087C}"/>
    <cellStyle name="Entrada 2 7 5 30 3" xfId="44020" xr:uid="{3441C510-8078-484E-B5B8-CB783935D8B7}"/>
    <cellStyle name="Entrada 2 7 5 31" xfId="10041" xr:uid="{868102B8-4423-4B4F-B92D-839C5AC7E6B0}"/>
    <cellStyle name="Entrada 2 7 5 31 2" xfId="27296" xr:uid="{815699B7-C06B-4EF0-8381-09020A2F4C9D}"/>
    <cellStyle name="Entrada 2 7 5 31 3" xfId="44318" xr:uid="{8CBE64E3-9E3B-495C-B83B-E1EC1B8CBC24}"/>
    <cellStyle name="Entrada 2 7 5 32" xfId="10336" xr:uid="{E4DA909D-9AF6-4263-9C15-BD38DCA4F19A}"/>
    <cellStyle name="Entrada 2 7 5 32 2" xfId="27591" xr:uid="{900F9098-EE73-46E4-B35B-B97E2E81A749}"/>
    <cellStyle name="Entrada 2 7 5 32 3" xfId="44613" xr:uid="{B5E714A5-FCA6-4120-9C93-C3A216AD1723}"/>
    <cellStyle name="Entrada 2 7 5 33" xfId="10626" xr:uid="{55FFE7C1-5B94-4753-9A13-02257C32BB0C}"/>
    <cellStyle name="Entrada 2 7 5 33 2" xfId="27881" xr:uid="{76CC974E-03C3-47C5-8484-4832D5D25EEA}"/>
    <cellStyle name="Entrada 2 7 5 33 3" xfId="44903" xr:uid="{97D529B9-327A-44AD-B4B5-01139C00AF51}"/>
    <cellStyle name="Entrada 2 7 5 34" xfId="10915" xr:uid="{83E9F54C-D858-46A4-A656-82EB81054986}"/>
    <cellStyle name="Entrada 2 7 5 34 2" xfId="28170" xr:uid="{4B67FA4A-EC4C-4CED-8EE2-504DC9C48EF5}"/>
    <cellStyle name="Entrada 2 7 5 34 3" xfId="45192" xr:uid="{30FD8112-F4E3-4DF6-B216-6437F865337D}"/>
    <cellStyle name="Entrada 2 7 5 35" xfId="11186" xr:uid="{87D69631-D120-4FE8-AC01-DBE46F8B6111}"/>
    <cellStyle name="Entrada 2 7 5 35 2" xfId="28441" xr:uid="{9554BF05-4AC5-47E7-B6D5-B2E3F4B666F4}"/>
    <cellStyle name="Entrada 2 7 5 35 3" xfId="45463" xr:uid="{AB56114E-EBE7-473E-993F-848BA55924ED}"/>
    <cellStyle name="Entrada 2 7 5 36" xfId="11438" xr:uid="{28B0CEEB-0698-4521-8BC1-FFF78E14F331}"/>
    <cellStyle name="Entrada 2 7 5 36 2" xfId="28693" xr:uid="{900CD26F-209C-484E-81EF-B1099C5648CF}"/>
    <cellStyle name="Entrada 2 7 5 36 3" xfId="45715" xr:uid="{DDF9EDA5-5641-449F-B983-9F66BAD8C804}"/>
    <cellStyle name="Entrada 2 7 5 37" xfId="11940" xr:uid="{720A6D93-15B7-42F1-A98B-C2B845A78513}"/>
    <cellStyle name="Entrada 2 7 5 37 2" xfId="29195" xr:uid="{6A1A2988-9DD8-4957-AF6F-32B2EF1FCEBB}"/>
    <cellStyle name="Entrada 2 7 5 37 3" xfId="46126" xr:uid="{F0984C77-43A3-42F8-B4A2-3A893149B312}"/>
    <cellStyle name="Entrada 2 7 5 38" xfId="12407" xr:uid="{4D1FF6C5-FEFE-4257-AAE4-5C9486E0CE77}"/>
    <cellStyle name="Entrada 2 7 5 38 2" xfId="29662" xr:uid="{41536F2C-04EA-4CE2-B17B-3EC78469CE51}"/>
    <cellStyle name="Entrada 2 7 5 38 3" xfId="46532" xr:uid="{F925B9D3-A58C-48B4-B655-14E16790076C}"/>
    <cellStyle name="Entrada 2 7 5 39" xfId="12717" xr:uid="{5FE8D2A1-497D-4840-AD42-9DABF85EDEE1}"/>
    <cellStyle name="Entrada 2 7 5 39 2" xfId="29972" xr:uid="{8D0BEB84-3885-43BA-AC1B-EB9A9E157AB9}"/>
    <cellStyle name="Entrada 2 7 5 39 3" xfId="46842" xr:uid="{12FD32E2-D816-4983-9006-C4C83404D64E}"/>
    <cellStyle name="Entrada 2 7 5 4" xfId="1651" xr:uid="{11F3FBDB-236B-41BA-AB6A-3C30CC60C097}"/>
    <cellStyle name="Entrada 2 7 5 4 2" xfId="18906" xr:uid="{4E6A3560-0B91-4F21-95F6-48399980EF57}"/>
    <cellStyle name="Entrada 2 7 5 4 3" xfId="35928" xr:uid="{07A666F0-288C-49F0-8137-82A1DFE3E891}"/>
    <cellStyle name="Entrada 2 7 5 40" xfId="12437" xr:uid="{78D93FAE-747B-4DB2-A6F2-1D2CB0BEE089}"/>
    <cellStyle name="Entrada 2 7 5 40 2" xfId="29692" xr:uid="{3685BF79-8C0C-453F-B869-05BEF53829A4}"/>
    <cellStyle name="Entrada 2 7 5 40 3" xfId="46562" xr:uid="{13D06AFA-0B88-4AEE-8DEF-7DC1ABE32DC7}"/>
    <cellStyle name="Entrada 2 7 5 41" xfId="12807" xr:uid="{43636270-BB5E-49D7-987D-B17ED0A2CE43}"/>
    <cellStyle name="Entrada 2 7 5 41 2" xfId="30062" xr:uid="{61E7913B-C7D5-43CD-9FB3-5368C9299FC4}"/>
    <cellStyle name="Entrada 2 7 5 41 3" xfId="46932" xr:uid="{2B2BD173-9BDB-489A-B9FF-3D2D6DDA5EE0}"/>
    <cellStyle name="Entrada 2 7 5 42" xfId="13657" xr:uid="{20F48914-EFDB-47EE-AC57-138F9F1F9A2F}"/>
    <cellStyle name="Entrada 2 7 5 42 2" xfId="30912" xr:uid="{ED116CAC-67D7-4F07-835B-CD271DD1A02B}"/>
    <cellStyle name="Entrada 2 7 5 42 3" xfId="47782" xr:uid="{27E1C7CF-9D17-46B1-87BD-F87F561F1963}"/>
    <cellStyle name="Entrada 2 7 5 43" xfId="13967" xr:uid="{90956726-0EB7-4957-80DC-918C90D137AC}"/>
    <cellStyle name="Entrada 2 7 5 43 2" xfId="31222" xr:uid="{26ACDE85-1A41-46FB-A8C8-E6B3CA03549B}"/>
    <cellStyle name="Entrada 2 7 5 43 3" xfId="48092" xr:uid="{145342B1-8BAD-4C17-838E-85E9D7C8EF11}"/>
    <cellStyle name="Entrada 2 7 5 44" xfId="13924" xr:uid="{1CC6E321-2C3E-41D8-A3CC-727A3ACA0862}"/>
    <cellStyle name="Entrada 2 7 5 44 2" xfId="31179" xr:uid="{94B46BD1-7A1E-45C7-9396-BBF903509E1D}"/>
    <cellStyle name="Entrada 2 7 5 44 3" xfId="48049" xr:uid="{190F8D3D-571D-4B62-A58D-1AE78CEC9FE3}"/>
    <cellStyle name="Entrada 2 7 5 45" xfId="14595" xr:uid="{16322A59-EF41-4F83-B911-66C3BF8C2835}"/>
    <cellStyle name="Entrada 2 7 5 45 2" xfId="31850" xr:uid="{3E8094F1-EFB6-4C25-BCE9-89A10B117F75}"/>
    <cellStyle name="Entrada 2 7 5 45 3" xfId="48720" xr:uid="{6CD704FE-D85E-4CFB-B8C9-6C6A1DBBEC09}"/>
    <cellStyle name="Entrada 2 7 5 46" xfId="13652" xr:uid="{1D6E825F-6C3F-43A7-B529-7517A38AAA35}"/>
    <cellStyle name="Entrada 2 7 5 46 2" xfId="30907" xr:uid="{911AF2A0-9014-4AD4-814D-69555A73D427}"/>
    <cellStyle name="Entrada 2 7 5 46 3" xfId="47777" xr:uid="{E2339E87-C090-4466-AABB-DA3FDE010702}"/>
    <cellStyle name="Entrada 2 7 5 47" xfId="15169" xr:uid="{BC747A77-D58F-49FA-BD50-BE9C0F3BBA50}"/>
    <cellStyle name="Entrada 2 7 5 47 2" xfId="32424" xr:uid="{4887F2B1-9E26-4A05-B8E8-E0B52A65FD19}"/>
    <cellStyle name="Entrada 2 7 5 47 3" xfId="49294" xr:uid="{64768A54-A11B-48D5-AFB9-CAFEAD669D4F}"/>
    <cellStyle name="Entrada 2 7 5 48" xfId="15476" xr:uid="{91A1DB56-9AB5-42F8-BBC4-E960BEBA920F}"/>
    <cellStyle name="Entrada 2 7 5 48 2" xfId="32731" xr:uid="{081E6DDE-D03A-4628-BDD4-4AF1F0862447}"/>
    <cellStyle name="Entrada 2 7 5 48 3" xfId="49601" xr:uid="{E75BC468-BDA8-49C2-8F51-EEB7BCD2E9A2}"/>
    <cellStyle name="Entrada 2 7 5 49" xfId="15776" xr:uid="{8C6AEB9B-6C83-4BB0-A395-75F7DD506ECA}"/>
    <cellStyle name="Entrada 2 7 5 49 2" xfId="33031" xr:uid="{9784256C-9B64-43F0-B584-106B879D2FB9}"/>
    <cellStyle name="Entrada 2 7 5 49 3" xfId="49901" xr:uid="{722A2CA9-A79F-495A-A006-FB98301D28C6}"/>
    <cellStyle name="Entrada 2 7 5 5" xfId="1964" xr:uid="{C22C8BF6-A0B3-483F-B2CD-D78962CA98FE}"/>
    <cellStyle name="Entrada 2 7 5 5 2" xfId="19219" xr:uid="{D4407D4F-0A62-467B-89A7-BB884201F441}"/>
    <cellStyle name="Entrada 2 7 5 5 3" xfId="36241" xr:uid="{B70005DB-7256-4C41-9C7C-7DC7AD8C905F}"/>
    <cellStyle name="Entrada 2 7 5 50" xfId="16073" xr:uid="{9CE24FC1-594F-46C9-834D-0DEA6B86ED51}"/>
    <cellStyle name="Entrada 2 7 5 50 2" xfId="33328" xr:uid="{4C58DADE-95BB-4197-9239-DDB26EE7403D}"/>
    <cellStyle name="Entrada 2 7 5 50 3" xfId="50198" xr:uid="{3F95EB01-2548-49F3-9BE2-E9FF0A14E4FB}"/>
    <cellStyle name="Entrada 2 7 5 51" xfId="16362" xr:uid="{8FEA99CF-D00C-4C38-BA48-304506DF64BA}"/>
    <cellStyle name="Entrada 2 7 5 51 2" xfId="33617" xr:uid="{A0B4C766-B2CF-44EF-AA2D-1D07E47DFF94}"/>
    <cellStyle name="Entrada 2 7 5 51 3" xfId="50487" xr:uid="{6364513E-03BA-4129-8B66-240C4C445065}"/>
    <cellStyle name="Entrada 2 7 5 52" xfId="16639" xr:uid="{CE6E21D9-1778-40C9-A668-121B04BEB0C6}"/>
    <cellStyle name="Entrada 2 7 5 52 2" xfId="33894" xr:uid="{41FA1B4E-2B86-4A8D-A7BC-E8EC6AB761A0}"/>
    <cellStyle name="Entrada 2 7 5 52 3" xfId="50764" xr:uid="{08821402-B9E7-4338-A18A-4BE583A01320}"/>
    <cellStyle name="Entrada 2 7 5 53" xfId="16903" xr:uid="{E5CF3EFA-81E2-4EB8-9CD4-BE6E2FE3A2D0}"/>
    <cellStyle name="Entrada 2 7 5 53 2" xfId="34158" xr:uid="{B990D514-F381-41CB-88CD-F9CE408FECA6}"/>
    <cellStyle name="Entrada 2 7 5 53 3" xfId="51028" xr:uid="{0F66D6D1-9F60-429A-BCD7-1A52187B3E07}"/>
    <cellStyle name="Entrada 2 7 5 54" xfId="17155" xr:uid="{0E6A3C71-6D59-413A-8D43-1CE29A5ECA73}"/>
    <cellStyle name="Entrada 2 7 5 54 2" xfId="34410" xr:uid="{1A35D320-B160-4F0E-95E2-5B52AF335059}"/>
    <cellStyle name="Entrada 2 7 5 54 3" xfId="51280" xr:uid="{5AC87716-05DE-4BB5-839B-C51A39553AD0}"/>
    <cellStyle name="Entrada 2 7 5 55" xfId="17800" xr:uid="{64C0694F-B288-461B-9FF5-063D68A12745}"/>
    <cellStyle name="Entrada 2 7 5 56" xfId="34883" xr:uid="{8725D3F7-B6D4-4794-BBC9-5A7FE1A1D48E}"/>
    <cellStyle name="Entrada 2 7 5 6" xfId="2274" xr:uid="{9C383CDF-4F91-418B-A525-4878C093843C}"/>
    <cellStyle name="Entrada 2 7 5 6 2" xfId="19529" xr:uid="{B8268A42-73B7-43DF-B9FA-8DB5254DB64E}"/>
    <cellStyle name="Entrada 2 7 5 6 3" xfId="36551" xr:uid="{89A0F70A-3E10-40EB-837B-8DA57703D6DA}"/>
    <cellStyle name="Entrada 2 7 5 7" xfId="2584" xr:uid="{785E6AA0-AE9D-40BA-8C43-F04DF54CB4E8}"/>
    <cellStyle name="Entrada 2 7 5 7 2" xfId="19839" xr:uid="{6EFA9DAF-DD04-4191-974C-63B15E7E814B}"/>
    <cellStyle name="Entrada 2 7 5 7 3" xfId="36861" xr:uid="{C669407E-91F0-4ADF-95CE-10469AE05159}"/>
    <cellStyle name="Entrada 2 7 5 8" xfId="2892" xr:uid="{CDC694E5-9E2C-4C97-A014-21C864A5125F}"/>
    <cellStyle name="Entrada 2 7 5 8 2" xfId="20147" xr:uid="{280AC3E3-3024-4AFC-B853-14DC0D753CA2}"/>
    <cellStyle name="Entrada 2 7 5 8 3" xfId="37169" xr:uid="{A62C3D5B-C80B-402E-9002-A6F325866F96}"/>
    <cellStyle name="Entrada 2 7 5 9" xfId="3199" xr:uid="{36CEAD91-175E-4471-8CC1-472E37B7904C}"/>
    <cellStyle name="Entrada 2 7 5 9 2" xfId="20454" xr:uid="{565C56A7-01E3-4B27-BA76-4058399C20AA}"/>
    <cellStyle name="Entrada 2 7 5 9 3" xfId="37476" xr:uid="{96899E74-1557-4583-84B6-04147C7C282B}"/>
    <cellStyle name="Entrada 2 7 50" xfId="14519" xr:uid="{30321A54-5321-4B94-BFA9-66E25D917195}"/>
    <cellStyle name="Entrada 2 7 50 2" xfId="31774" xr:uid="{C5A46B27-1B75-4CB4-9EF0-2C72BB0086D2}"/>
    <cellStyle name="Entrada 2 7 50 3" xfId="48644" xr:uid="{1F0EB60D-E43E-46AA-9479-6F73AEA584BD}"/>
    <cellStyle name="Entrada 2 7 51" xfId="14785" xr:uid="{57470F9C-95D5-4AFB-BF24-F667B35B7FEF}"/>
    <cellStyle name="Entrada 2 7 51 2" xfId="32040" xr:uid="{739A05D1-83B1-49D9-9740-B3A7BC92F7AE}"/>
    <cellStyle name="Entrada 2 7 51 3" xfId="48910" xr:uid="{90D8315F-A529-4BE2-B7DC-1C75778A632C}"/>
    <cellStyle name="Entrada 2 7 52" xfId="14995" xr:uid="{48960EF9-FC43-4FEF-A564-91414F32E08D}"/>
    <cellStyle name="Entrada 2 7 52 2" xfId="32250" xr:uid="{DA98ED8C-DF61-42AA-A95C-95C1D2A2D84E}"/>
    <cellStyle name="Entrada 2 7 52 3" xfId="49120" xr:uid="{9C25CE3E-6CF9-4D4E-B86E-2F3F01073C82}"/>
    <cellStyle name="Entrada 2 7 53" xfId="14276" xr:uid="{F51F1C99-B43F-40F6-92F5-3B3045E30B89}"/>
    <cellStyle name="Entrada 2 7 53 2" xfId="31531" xr:uid="{23B0C4A9-937C-4B6B-90DC-7E65066332FE}"/>
    <cellStyle name="Entrada 2 7 53 3" xfId="48401" xr:uid="{14DC5A4D-DD43-4959-B9C5-DC9138AAF630}"/>
    <cellStyle name="Entrada 2 7 54" xfId="15231" xr:uid="{F0AE5259-23F9-43DA-87F1-683D5055A53D}"/>
    <cellStyle name="Entrada 2 7 54 2" xfId="32486" xr:uid="{49E82850-EDC4-438E-8E9C-D9C47CD7710A}"/>
    <cellStyle name="Entrada 2 7 54 3" xfId="49356" xr:uid="{C7DBDD15-E74C-46F2-972F-F5836A666383}"/>
    <cellStyle name="Entrada 2 7 55" xfId="15430" xr:uid="{6DC28BAC-8199-4258-A0FC-DD3A544A971B}"/>
    <cellStyle name="Entrada 2 7 55 2" xfId="32685" xr:uid="{151BCAE8-0E4E-4993-B03C-6D3909E3C6F3}"/>
    <cellStyle name="Entrada 2 7 55 3" xfId="49555" xr:uid="{4F5D12D0-FBAE-45F1-A390-C9A68C981CFC}"/>
    <cellStyle name="Entrada 2 7 56" xfId="15734" xr:uid="{C6C4D171-1A78-4E8C-9D78-9708E4EB735E}"/>
    <cellStyle name="Entrada 2 7 56 2" xfId="32989" xr:uid="{E2DB6E6C-3D88-4824-AF6F-BDF073EAB60D}"/>
    <cellStyle name="Entrada 2 7 56 3" xfId="49859" xr:uid="{F1A137A1-D277-400D-9668-E8CB9C89FF44}"/>
    <cellStyle name="Entrada 2 7 57" xfId="16030" xr:uid="{79D85739-33FE-4056-9D3A-C3D376A00F63}"/>
    <cellStyle name="Entrada 2 7 57 2" xfId="33285" xr:uid="{7007D45F-1B4F-4EBF-832A-DC2C8A4FD8E2}"/>
    <cellStyle name="Entrada 2 7 57 3" xfId="50155" xr:uid="{2019585E-35C7-49CC-A0EF-5EB64698AAED}"/>
    <cellStyle name="Entrada 2 7 58" xfId="16322" xr:uid="{2804D098-5FD1-488B-A538-0B1CD3ECAB90}"/>
    <cellStyle name="Entrada 2 7 58 2" xfId="33577" xr:uid="{1A914438-4556-4EDD-B3CB-63806C1B47D8}"/>
    <cellStyle name="Entrada 2 7 58 3" xfId="50447" xr:uid="{B9CC0CF2-47D1-4214-8204-2C3113D7D1CD}"/>
    <cellStyle name="Entrada 2 7 59" xfId="16995" xr:uid="{581C1E2F-AF34-4A4F-88C3-7E327E857FC9}"/>
    <cellStyle name="Entrada 2 7 59 2" xfId="34250" xr:uid="{9F6817C4-FCEE-45D6-A3E3-C27B8180E65B}"/>
    <cellStyle name="Entrada 2 7 59 3" xfId="51120" xr:uid="{6EEE4260-6178-4085-986F-2FA8A19BD7A0}"/>
    <cellStyle name="Entrada 2 7 6" xfId="382" xr:uid="{C134024E-E8D7-48D7-9B3C-EE728D29CB50}"/>
    <cellStyle name="Entrada 2 7 6 2" xfId="17637" xr:uid="{1B65D2AF-A02C-4174-8901-CF4680E2FFD3}"/>
    <cellStyle name="Entrada 2 7 6 3" xfId="34789" xr:uid="{1CE7F976-2354-4C68-913F-1CF093DA100D}"/>
    <cellStyle name="Entrada 2 7 60" xfId="17399" xr:uid="{673BC715-A882-4370-8429-E170461D8146}"/>
    <cellStyle name="Entrada 2 7 61" xfId="34627" xr:uid="{18399C6A-7AB2-44E1-B67C-C2810288E54C}"/>
    <cellStyle name="Entrada 2 7 7" xfId="846" xr:uid="{3C36A852-E0EF-4060-94BA-498D279A7FDE}"/>
    <cellStyle name="Entrada 2 7 7 2" xfId="18101" xr:uid="{A7E44AAB-6F04-4BBD-92C9-EA15E3E3DDEC}"/>
    <cellStyle name="Entrada 2 7 7 3" xfId="35123" xr:uid="{86E83DB6-9EBE-43C2-9F73-679DC1D2B317}"/>
    <cellStyle name="Entrada 2 7 8" xfId="1132" xr:uid="{CC677439-8667-41E1-B362-2B8002E2BE2E}"/>
    <cellStyle name="Entrada 2 7 8 2" xfId="18387" xr:uid="{B61A52C9-3E2E-4549-83AD-E7922A93D7D0}"/>
    <cellStyle name="Entrada 2 7 8 3" xfId="35409" xr:uid="{0C7E6C27-BDAE-4905-8592-07A4C51B4ED8}"/>
    <cellStyle name="Entrada 2 7 9" xfId="942" xr:uid="{39097410-7EEB-4095-A859-9195AA1E8A9C}"/>
    <cellStyle name="Entrada 2 7 9 2" xfId="18197" xr:uid="{AD628194-0397-4AEF-8151-64AC364A6002}"/>
    <cellStyle name="Entrada 2 7 9 3" xfId="35219" xr:uid="{8E8E93E8-30C5-4641-A9A6-F1E2BBB5A62C}"/>
    <cellStyle name="Entrada 2 8" xfId="142" xr:uid="{E5808459-DE96-4A00-9D64-777C92A5DC54}"/>
    <cellStyle name="Entrada 2 8 10" xfId="1113" xr:uid="{F8868FC5-73E6-4976-95F1-2B7828A299AF}"/>
    <cellStyle name="Entrada 2 8 10 2" xfId="18368" xr:uid="{ACA49944-6262-4FF3-B7F7-A69D1FEED6E7}"/>
    <cellStyle name="Entrada 2 8 10 3" xfId="35390" xr:uid="{6ABF94D5-FC03-454B-955A-BC8F7212462E}"/>
    <cellStyle name="Entrada 2 8 11" xfId="1376" xr:uid="{8DC0384D-5996-44A4-A441-606DA0AB40F3}"/>
    <cellStyle name="Entrada 2 8 11 2" xfId="18631" xr:uid="{DDC71038-3133-411D-925C-95320954174B}"/>
    <cellStyle name="Entrada 2 8 11 3" xfId="35653" xr:uid="{C817A6FC-62DA-4067-A59E-EB97E2C8FB2B}"/>
    <cellStyle name="Entrada 2 8 12" xfId="304" xr:uid="{C4D0271F-BFF5-469B-BB7A-9785390F3CF2}"/>
    <cellStyle name="Entrada 2 8 12 2" xfId="17559" xr:uid="{DD682F97-727A-48E4-8BAB-9CB0B3046830}"/>
    <cellStyle name="Entrada 2 8 12 3" xfId="34728" xr:uid="{FA42DF01-734B-46C8-8859-35E8A29741A2}"/>
    <cellStyle name="Entrada 2 8 13" xfId="1082" xr:uid="{31329B4B-F794-4ABA-99CA-1ADB2DB7E807}"/>
    <cellStyle name="Entrada 2 8 13 2" xfId="18337" xr:uid="{429FC0FF-62A7-4C2B-87BC-93E46ED2CF62}"/>
    <cellStyle name="Entrada 2 8 13 3" xfId="35359" xr:uid="{166C3CF5-0439-4A14-B4F2-6B7ACFDA0C54}"/>
    <cellStyle name="Entrada 2 8 14" xfId="2040" xr:uid="{F7FC36F3-3EAF-4379-A13C-F15B6A452400}"/>
    <cellStyle name="Entrada 2 8 14 2" xfId="19295" xr:uid="{8413680C-F250-484C-A469-F780EE94C480}"/>
    <cellStyle name="Entrada 2 8 14 3" xfId="36317" xr:uid="{1BF963F8-7979-4EC6-983D-369DF5BB643C}"/>
    <cellStyle name="Entrada 2 8 15" xfId="2350" xr:uid="{6BA7920E-3326-46B3-85EB-E891B2BE3933}"/>
    <cellStyle name="Entrada 2 8 15 2" xfId="19605" xr:uid="{04E3446F-759A-48F9-BFD0-428034AA1E25}"/>
    <cellStyle name="Entrada 2 8 15 3" xfId="36627" xr:uid="{E5401FD6-2FE5-4769-8D1B-A514C7AA106B}"/>
    <cellStyle name="Entrada 2 8 16" xfId="2659" xr:uid="{9905783F-A594-4CE6-8AB7-29743B435DA3}"/>
    <cellStyle name="Entrada 2 8 16 2" xfId="19914" xr:uid="{52A345C4-7992-4DBE-B516-B5C276CE5F96}"/>
    <cellStyle name="Entrada 2 8 16 3" xfId="36936" xr:uid="{3F123A90-200D-417A-904B-9A090ADFB6D7}"/>
    <cellStyle name="Entrada 2 8 17" xfId="2966" xr:uid="{F7BCD293-340A-4D4D-8653-4CF345DF1AD6}"/>
    <cellStyle name="Entrada 2 8 17 2" xfId="20221" xr:uid="{EA49518D-0284-4244-9EAF-CB2693ABBD7E}"/>
    <cellStyle name="Entrada 2 8 17 3" xfId="37243" xr:uid="{0A06036A-B725-40A1-8EC5-32463C607C0E}"/>
    <cellStyle name="Entrada 2 8 18" xfId="2352" xr:uid="{E5BDB726-9485-459C-A7AF-FE333E8A74BD}"/>
    <cellStyle name="Entrada 2 8 18 2" xfId="19607" xr:uid="{1BAD9C71-ECA3-4F97-BFFB-78DDEAFD0C8D}"/>
    <cellStyle name="Entrada 2 8 18 3" xfId="36629" xr:uid="{F78CB338-526E-4B3C-AD94-DB9992C9B141}"/>
    <cellStyle name="Entrada 2 8 19" xfId="3517" xr:uid="{3F2DB393-3382-4B78-B7E2-1090E08D5A24}"/>
    <cellStyle name="Entrada 2 8 19 2" xfId="20772" xr:uid="{4393761D-33C3-4580-AEF3-D61F1E448498}"/>
    <cellStyle name="Entrada 2 8 19 3" xfId="37794" xr:uid="{B77A6F1B-06DF-47CD-AFA9-60B70E8FE2B7}"/>
    <cellStyle name="Entrada 2 8 2" xfId="220" xr:uid="{B52B3644-8AB7-432F-AAAB-02A61C8F184E}"/>
    <cellStyle name="Entrada 2 8 2 10" xfId="2103" xr:uid="{4DEA78B7-F805-4B8E-9F94-0FE6D0D4B717}"/>
    <cellStyle name="Entrada 2 8 2 10 2" xfId="19358" xr:uid="{7F10B512-F0E8-4E08-9E65-A16501361709}"/>
    <cellStyle name="Entrada 2 8 2 10 3" xfId="36380" xr:uid="{0E982110-31F0-46CE-AB67-5D4FA46D0141}"/>
    <cellStyle name="Entrada 2 8 2 11" xfId="2413" xr:uid="{B76137A6-2E3B-4E84-837A-D8C92243F999}"/>
    <cellStyle name="Entrada 2 8 2 11 2" xfId="19668" xr:uid="{B348C10E-642A-47CC-A91E-A75F93778043}"/>
    <cellStyle name="Entrada 2 8 2 11 3" xfId="36690" xr:uid="{530FDA81-3715-433C-AD90-EE9E5F502BCD}"/>
    <cellStyle name="Entrada 2 8 2 12" xfId="2722" xr:uid="{AE463E48-0E92-4E59-97CF-DA10A4817585}"/>
    <cellStyle name="Entrada 2 8 2 12 2" xfId="19977" xr:uid="{5411E965-3FB7-4C14-8DF9-BA8A45FB3DD1}"/>
    <cellStyle name="Entrada 2 8 2 12 3" xfId="36999" xr:uid="{63769AC9-388E-47E2-8362-943251C68941}"/>
    <cellStyle name="Entrada 2 8 2 13" xfId="3028" xr:uid="{B15B4930-0721-4853-9C54-63A83A8FE27C}"/>
    <cellStyle name="Entrada 2 8 2 13 2" xfId="20283" xr:uid="{7B728BD9-0A4D-4E80-866A-CC1E98D6D0A8}"/>
    <cellStyle name="Entrada 2 8 2 13 3" xfId="37305" xr:uid="{32E57521-9E1F-4BFD-9ECA-E596F14E26CF}"/>
    <cellStyle name="Entrada 2 8 2 14" xfId="3338" xr:uid="{ADB0C585-0F8F-4EF2-B0CE-7237B0D632F2}"/>
    <cellStyle name="Entrada 2 8 2 14 2" xfId="20593" xr:uid="{90BA17D0-B0AC-4AFE-8BAF-9084EB2E06BC}"/>
    <cellStyle name="Entrada 2 8 2 14 3" xfId="37615" xr:uid="{33FB6F5B-4EF8-40F5-AC15-F92EB6B6EFC5}"/>
    <cellStyle name="Entrada 2 8 2 15" xfId="3646" xr:uid="{E35A5352-21FA-46C2-BB1B-B9FEB9CBC5D6}"/>
    <cellStyle name="Entrada 2 8 2 15 2" xfId="20901" xr:uid="{C676FE4B-45D4-4E65-AA23-91D92830C8C4}"/>
    <cellStyle name="Entrada 2 8 2 15 3" xfId="37923" xr:uid="{45782654-6062-42A8-B923-2B14BB26DFE5}"/>
    <cellStyle name="Entrada 2 8 2 16" xfId="3953" xr:uid="{9E25FDB5-8533-4F58-8F8D-769FB529ACC5}"/>
    <cellStyle name="Entrada 2 8 2 16 2" xfId="21208" xr:uid="{D3F6E86B-4501-4978-BCB8-27CF378BE0BB}"/>
    <cellStyle name="Entrada 2 8 2 16 3" xfId="38230" xr:uid="{4BED3D07-4D53-4C1F-8910-4C913ACA608E}"/>
    <cellStyle name="Entrada 2 8 2 17" xfId="2005" xr:uid="{E694789D-39AA-4F33-B28B-C0F6092034E9}"/>
    <cellStyle name="Entrada 2 8 2 17 2" xfId="19260" xr:uid="{0086B6DD-DB9E-4625-A219-E34F180BF1FB}"/>
    <cellStyle name="Entrada 2 8 2 17 3" xfId="36282" xr:uid="{D69BFBB9-6BEE-48BB-8779-2EF6E68EE8C7}"/>
    <cellStyle name="Entrada 2 8 2 18" xfId="4552" xr:uid="{156E186D-9E23-49E5-9A56-572D3D4BFD2E}"/>
    <cellStyle name="Entrada 2 8 2 18 2" xfId="21807" xr:uid="{B2D14A0B-699F-42B8-9C06-4BA90A869149}"/>
    <cellStyle name="Entrada 2 8 2 18 3" xfId="38829" xr:uid="{5BFE330A-5FA3-42EB-B39F-AF5BAAFED39C}"/>
    <cellStyle name="Entrada 2 8 2 19" xfId="3932" xr:uid="{85319F9B-A339-4F63-A598-8CAB035026D8}"/>
    <cellStyle name="Entrada 2 8 2 19 2" xfId="21187" xr:uid="{69324F24-4F15-4F37-810C-3EE187E7553C}"/>
    <cellStyle name="Entrada 2 8 2 19 3" xfId="38209" xr:uid="{06529E2A-684A-4FA5-B283-0E0995ECB62D}"/>
    <cellStyle name="Entrada 2 8 2 2" xfId="646" xr:uid="{B508690F-CDD2-4E91-BBF2-B80F8F55F178}"/>
    <cellStyle name="Entrada 2 8 2 2 10" xfId="3609" xr:uid="{65B31E12-DC56-44B5-BF0B-87E339D799AF}"/>
    <cellStyle name="Entrada 2 8 2 2 10 2" xfId="20864" xr:uid="{FF05B805-9B94-4F99-A716-9DF5F2FAAD8B}"/>
    <cellStyle name="Entrada 2 8 2 2 10 3" xfId="37886" xr:uid="{86B08FE7-15F8-4121-B1BD-D469223058F6}"/>
    <cellStyle name="Entrada 2 8 2 2 11" xfId="3915" xr:uid="{E797E686-4919-4A3D-B343-9712AB74E3A7}"/>
    <cellStyle name="Entrada 2 8 2 2 11 2" xfId="21170" xr:uid="{F084A06F-CBBC-4FB7-A803-7F3A4BC0BD19}"/>
    <cellStyle name="Entrada 2 8 2 2 11 3" xfId="38192" xr:uid="{7380A554-C838-47C8-8E38-5555E234B694}"/>
    <cellStyle name="Entrada 2 8 2 2 12" xfId="4217" xr:uid="{4534594B-1B24-4D5B-8852-8C424DFD303E}"/>
    <cellStyle name="Entrada 2 8 2 2 12 2" xfId="21472" xr:uid="{D6925026-EA14-4D78-8333-932463C28772}"/>
    <cellStyle name="Entrada 2 8 2 2 12 3" xfId="38494" xr:uid="{37A0F337-13BB-4C4F-BC75-4A9843B6F6BA}"/>
    <cellStyle name="Entrada 2 8 2 2 13" xfId="4517" xr:uid="{4C34A58D-D5F5-462E-AD3A-00A4C6FCFFB4}"/>
    <cellStyle name="Entrada 2 8 2 2 13 2" xfId="21772" xr:uid="{626EAF5F-8A74-49ED-9998-0B62FB2E2695}"/>
    <cellStyle name="Entrada 2 8 2 2 13 3" xfId="38794" xr:uid="{C743597C-2F6B-4ED6-88BB-DE3F94533A58}"/>
    <cellStyle name="Entrada 2 8 2 2 14" xfId="4814" xr:uid="{7077BA6D-9B86-41EF-B8BD-AAE8A5A81658}"/>
    <cellStyle name="Entrada 2 8 2 2 14 2" xfId="22069" xr:uid="{C75896E7-2577-47A3-A831-CC1C4AB1DAF6}"/>
    <cellStyle name="Entrada 2 8 2 2 14 3" xfId="39091" xr:uid="{D3C6A49C-9E4C-4006-B4D3-F0C5424BD1D0}"/>
    <cellStyle name="Entrada 2 8 2 2 15" xfId="5099" xr:uid="{2BD6AF20-DCE2-4258-9523-412D4CC70BEF}"/>
    <cellStyle name="Entrada 2 8 2 2 15 2" xfId="22354" xr:uid="{91A37ACB-4BDE-49E2-92FF-E012F6EE5205}"/>
    <cellStyle name="Entrada 2 8 2 2 15 3" xfId="39376" xr:uid="{36D973AF-720E-41CC-8930-97DEF39D0D0E}"/>
    <cellStyle name="Entrada 2 8 2 2 16" xfId="5482" xr:uid="{F748978F-E34A-4943-85F6-A3615CEEEE9B}"/>
    <cellStyle name="Entrada 2 8 2 2 16 2" xfId="22737" xr:uid="{BD2A689F-B32C-4508-8FC6-438B3F94342C}"/>
    <cellStyle name="Entrada 2 8 2 2 16 3" xfId="39759" xr:uid="{6AB3E506-94BB-4946-AA9A-DC158D122763}"/>
    <cellStyle name="Entrada 2 8 2 2 17" xfId="5453" xr:uid="{8FF13526-AD23-4919-AA67-BAA9EAF66011}"/>
    <cellStyle name="Entrada 2 8 2 2 17 2" xfId="22708" xr:uid="{C0D97705-9D66-46C9-A32C-896F56E3A508}"/>
    <cellStyle name="Entrada 2 8 2 2 17 3" xfId="39730" xr:uid="{E0A7F851-1998-4D4C-8AF6-A228475E5B95}"/>
    <cellStyle name="Entrada 2 8 2 2 18" xfId="6113" xr:uid="{DF41671D-34C4-4CA6-B918-EFECE0032A16}"/>
    <cellStyle name="Entrada 2 8 2 2 18 2" xfId="23368" xr:uid="{B5C73125-EC84-420E-89AF-D1668AFDF666}"/>
    <cellStyle name="Entrada 2 8 2 2 18 3" xfId="40390" xr:uid="{9BCAA3C5-D204-4B56-B0AC-AFD84B1F4B94}"/>
    <cellStyle name="Entrada 2 8 2 2 19" xfId="6428" xr:uid="{320A330D-21FB-4F41-B8CA-9539F15DCD51}"/>
    <cellStyle name="Entrada 2 8 2 2 19 2" xfId="23683" xr:uid="{75347A42-006A-4654-893A-9D32CFA6C7B4}"/>
    <cellStyle name="Entrada 2 8 2 2 19 3" xfId="40705" xr:uid="{CC8A4A39-8847-4C8E-A51A-23EF279413A0}"/>
    <cellStyle name="Entrada 2 8 2 2 2" xfId="1096" xr:uid="{3225A158-E480-4949-9092-28CBB9205322}"/>
    <cellStyle name="Entrada 2 8 2 2 2 2" xfId="18351" xr:uid="{57FB68E9-D349-481E-8BA0-B483CA27966C}"/>
    <cellStyle name="Entrada 2 8 2 2 2 3" xfId="35373" xr:uid="{F5AF6E6D-6DC2-4F5C-810A-73923A60D25D}"/>
    <cellStyle name="Entrada 2 8 2 2 20" xfId="6743" xr:uid="{47460E15-65E2-47C7-8248-AF7B5D6323B2}"/>
    <cellStyle name="Entrada 2 8 2 2 20 2" xfId="23998" xr:uid="{E88EB362-D7B6-47DC-8D96-0C3670270B46}"/>
    <cellStyle name="Entrada 2 8 2 2 20 3" xfId="41020" xr:uid="{BD22ACDB-C75D-4DC5-8A43-998EF464AD87}"/>
    <cellStyle name="Entrada 2 8 2 2 21" xfId="7054" xr:uid="{7D6FEFFB-7515-4FAF-A9A3-74CD38D9002A}"/>
    <cellStyle name="Entrada 2 8 2 2 21 2" xfId="24309" xr:uid="{63B918B5-E58C-441B-9B44-12C30A3CDEEE}"/>
    <cellStyle name="Entrada 2 8 2 2 21 3" xfId="41331" xr:uid="{2F4F4A9F-ABB1-410F-AF90-D677E02C9B23}"/>
    <cellStyle name="Entrada 2 8 2 2 22" xfId="7364" xr:uid="{77B3E3A4-BC1B-4AA6-B5C9-011149CFF130}"/>
    <cellStyle name="Entrada 2 8 2 2 22 2" xfId="24619" xr:uid="{715055DB-2870-4F27-B3BB-382DACB915AB}"/>
    <cellStyle name="Entrada 2 8 2 2 22 3" xfId="41641" xr:uid="{ACA277AC-995D-4495-ADEE-FB562B407B88}"/>
    <cellStyle name="Entrada 2 8 2 2 23" xfId="7674" xr:uid="{6E812AA4-16B5-49B4-BEDD-9E04B6B272F5}"/>
    <cellStyle name="Entrada 2 8 2 2 23 2" xfId="24929" xr:uid="{31ECFBEA-BD2A-49C9-BC8D-8692D850CEE6}"/>
    <cellStyle name="Entrada 2 8 2 2 23 3" xfId="41951" xr:uid="{9D82E058-4C01-4859-BAB3-8738FD3A3671}"/>
    <cellStyle name="Entrada 2 8 2 2 24" xfId="7984" xr:uid="{3DFDBFB4-350E-4400-8395-9CAE4C4E1DCE}"/>
    <cellStyle name="Entrada 2 8 2 2 24 2" xfId="25239" xr:uid="{72EFC4EE-086C-47AC-82EF-18E7D382F375}"/>
    <cellStyle name="Entrada 2 8 2 2 24 3" xfId="42261" xr:uid="{1E4AF0C6-EAD4-4932-BF16-625B455DA394}"/>
    <cellStyle name="Entrada 2 8 2 2 25" xfId="8297" xr:uid="{4718D509-0977-40CA-A93A-E380B4C1DB79}"/>
    <cellStyle name="Entrada 2 8 2 2 25 2" xfId="25552" xr:uid="{36E30304-1F64-4AB6-A1D3-490F5A6F58CB}"/>
    <cellStyle name="Entrada 2 8 2 2 25 3" xfId="42574" xr:uid="{4D6F7E6A-01AA-4A5E-8C21-B7EADBFBFE55}"/>
    <cellStyle name="Entrada 2 8 2 2 26" xfId="8607" xr:uid="{19255D2C-D156-4300-B221-BB1E1C58C899}"/>
    <cellStyle name="Entrada 2 8 2 2 26 2" xfId="25862" xr:uid="{CC79CA3D-5458-40D3-8909-459C86DE5CE3}"/>
    <cellStyle name="Entrada 2 8 2 2 26 3" xfId="42884" xr:uid="{9C2F335B-1D61-4073-B241-1F64E3BDC638}"/>
    <cellStyle name="Entrada 2 8 2 2 27" xfId="8915" xr:uid="{0B1B4BA2-6B55-4EA5-82B9-3FC358AFC777}"/>
    <cellStyle name="Entrada 2 8 2 2 27 2" xfId="26170" xr:uid="{1CDC40EA-FDC9-499C-9461-1DCE02B938C4}"/>
    <cellStyle name="Entrada 2 8 2 2 27 3" xfId="43192" xr:uid="{18DF7D28-F1E2-4C33-AF0C-1B2336AF306D}"/>
    <cellStyle name="Entrada 2 8 2 2 28" xfId="6986" xr:uid="{89925E0E-234C-4D21-9F77-086788B2C5FA}"/>
    <cellStyle name="Entrada 2 8 2 2 28 2" xfId="24241" xr:uid="{1EFF58CC-976E-40AD-AD37-960506C4F0D7}"/>
    <cellStyle name="Entrada 2 8 2 2 28 3" xfId="41263" xr:uid="{78666D11-CC32-489F-83B9-C958A360D474}"/>
    <cellStyle name="Entrada 2 8 2 2 29" xfId="9537" xr:uid="{C5B77FED-04A7-4CD6-92BF-3C3E53406C3B}"/>
    <cellStyle name="Entrada 2 8 2 2 29 2" xfId="26792" xr:uid="{45EFAC3A-1B26-48FF-A575-2DCF655337DC}"/>
    <cellStyle name="Entrada 2 8 2 2 29 3" xfId="43814" xr:uid="{F3428700-EB47-4995-A28D-616B6B7B8F3D}"/>
    <cellStyle name="Entrada 2 8 2 2 3" xfId="1389" xr:uid="{4FC6A540-F05C-41B1-B676-A72692EE8002}"/>
    <cellStyle name="Entrada 2 8 2 2 3 2" xfId="18644" xr:uid="{2479B4D2-4389-4F54-B153-0CB914EBDE1D}"/>
    <cellStyle name="Entrada 2 8 2 2 3 3" xfId="35666" xr:uid="{DEAA1626-A2A6-4A24-B145-B398A69AE66F}"/>
    <cellStyle name="Entrada 2 8 2 2 30" xfId="9833" xr:uid="{AC3ED642-DB0F-4EE1-944F-60EDB801AF8A}"/>
    <cellStyle name="Entrada 2 8 2 2 30 2" xfId="27088" xr:uid="{0ADA9A37-2FE5-46CE-BE7E-25D9D689EF38}"/>
    <cellStyle name="Entrada 2 8 2 2 30 3" xfId="44110" xr:uid="{A6A834D9-2178-474E-B824-CFB81777FE20}"/>
    <cellStyle name="Entrada 2 8 2 2 31" xfId="10133" xr:uid="{66C7B35C-B8C1-4D34-93AF-E7761FDB985C}"/>
    <cellStyle name="Entrada 2 8 2 2 31 2" xfId="27388" xr:uid="{2E340554-B3AF-4A97-A8A4-D4FD971ECDDB}"/>
    <cellStyle name="Entrada 2 8 2 2 31 3" xfId="44410" xr:uid="{A248B6E3-1882-4D69-9F6C-66FF376099B7}"/>
    <cellStyle name="Entrada 2 8 2 2 32" xfId="10425" xr:uid="{7A40A914-4C0F-4CBE-8241-79CD1D4BADC7}"/>
    <cellStyle name="Entrada 2 8 2 2 32 2" xfId="27680" xr:uid="{B4E1555C-9D98-4909-9D5A-1B46114B8036}"/>
    <cellStyle name="Entrada 2 8 2 2 32 3" xfId="44702" xr:uid="{4B185118-7FF6-4C12-857F-9FEFBCFC5B87}"/>
    <cellStyle name="Entrada 2 8 2 2 33" xfId="10715" xr:uid="{FCAA65CC-40B3-47EF-9619-3F6BE449FF4A}"/>
    <cellStyle name="Entrada 2 8 2 2 33 2" xfId="27970" xr:uid="{F983F112-5562-4F3C-9801-5A4499F9DD94}"/>
    <cellStyle name="Entrada 2 8 2 2 33 3" xfId="44992" xr:uid="{BD90C547-211D-4C01-A76E-03488E548CB7}"/>
    <cellStyle name="Entrada 2 8 2 2 34" xfId="10992" xr:uid="{B411285E-9C3D-4D8A-BE74-E7A51BE2A17C}"/>
    <cellStyle name="Entrada 2 8 2 2 34 2" xfId="28247" xr:uid="{578C0D41-42B0-4AEB-8C3A-BCDC4FCD2702}"/>
    <cellStyle name="Entrada 2 8 2 2 34 3" xfId="45269" xr:uid="{4F491C44-7CD6-4567-91A9-78BD6B8BC0C7}"/>
    <cellStyle name="Entrada 2 8 2 2 35" xfId="11252" xr:uid="{EF184BE8-B7D1-4F8C-8DAE-44F7834D767E}"/>
    <cellStyle name="Entrada 2 8 2 2 35 2" xfId="28507" xr:uid="{4026DDC5-40C8-4FCD-B7EE-DD864E0A3800}"/>
    <cellStyle name="Entrada 2 8 2 2 35 3" xfId="45529" xr:uid="{673A9B8F-15AD-4098-8138-7C4AAAB724C1}"/>
    <cellStyle name="Entrada 2 8 2 2 36" xfId="11494" xr:uid="{70D31A20-1827-47C0-AD33-76D338794C1B}"/>
    <cellStyle name="Entrada 2 8 2 2 36 2" xfId="28749" xr:uid="{9C90998C-18B7-4916-9E35-5A2603779C64}"/>
    <cellStyle name="Entrada 2 8 2 2 36 3" xfId="45771" xr:uid="{746CEA54-BC06-4CC9-AC4F-F43699B81644}"/>
    <cellStyle name="Entrada 2 8 2 2 37" xfId="12041" xr:uid="{781FE1A0-F3EF-4E81-9990-6A525F5A22D1}"/>
    <cellStyle name="Entrada 2 8 2 2 37 2" xfId="29296" xr:uid="{52172F09-96E6-4FE0-8106-2AF31CFD9173}"/>
    <cellStyle name="Entrada 2 8 2 2 37 3" xfId="46182" xr:uid="{57AFF29E-C8AB-4ACB-99F2-5492EBA61B89}"/>
    <cellStyle name="Entrada 2 8 2 2 38" xfId="12508" xr:uid="{F2CAD265-197A-47B7-9590-89CAD1644991}"/>
    <cellStyle name="Entrada 2 8 2 2 38 2" xfId="29763" xr:uid="{B1904131-1478-4225-AA04-B5C8B254D630}"/>
    <cellStyle name="Entrada 2 8 2 2 38 3" xfId="46633" xr:uid="{C055BCB5-577B-4ED8-B073-782E110C13B2}"/>
    <cellStyle name="Entrada 2 8 2 2 39" xfId="12818" xr:uid="{ED15A79F-0483-42B6-8DB1-D41EF291A4F0}"/>
    <cellStyle name="Entrada 2 8 2 2 39 2" xfId="30073" xr:uid="{565F4478-B80E-473D-9694-45624C9D4B76}"/>
    <cellStyle name="Entrada 2 8 2 2 39 3" xfId="46943" xr:uid="{3E281549-81FE-48F8-B624-A3734A9076C2}"/>
    <cellStyle name="Entrada 2 8 2 2 4" xfId="1752" xr:uid="{436EBF52-E353-471D-87A1-DEFEBEA087F6}"/>
    <cellStyle name="Entrada 2 8 2 2 4 2" xfId="19007" xr:uid="{04EF8484-CD1F-46BB-BF79-203F8826AEDB}"/>
    <cellStyle name="Entrada 2 8 2 2 4 3" xfId="36029" xr:uid="{CD75B3D8-6632-4ED4-88A3-6EC35E7035A7}"/>
    <cellStyle name="Entrada 2 8 2 2 40" xfId="11709" xr:uid="{13F7DC26-3C50-4ED2-B55A-03C58E5C3AF1}"/>
    <cellStyle name="Entrada 2 8 2 2 40 2" xfId="28964" xr:uid="{7225481A-BF53-4C0A-9314-AC89A94D74B8}"/>
    <cellStyle name="Entrada 2 8 2 2 40 3" xfId="45976" xr:uid="{5F666079-8CBD-4052-B814-BA0057E890E0}"/>
    <cellStyle name="Entrada 2 8 2 2 41" xfId="13122" xr:uid="{21AD0B13-1852-4E02-B1B0-75EB7DFDBCE8}"/>
    <cellStyle name="Entrada 2 8 2 2 41 2" xfId="30377" xr:uid="{16BAEA77-442C-407D-B49E-612891BF4208}"/>
    <cellStyle name="Entrada 2 8 2 2 41 3" xfId="47247" xr:uid="{6AEFA19F-6D46-47B8-B7D6-73D8878CACAA}"/>
    <cellStyle name="Entrada 2 8 2 2 42" xfId="13758" xr:uid="{D58B739C-1AB1-46CB-A272-C879A0956249}"/>
    <cellStyle name="Entrada 2 8 2 2 42 2" xfId="31013" xr:uid="{6E821FD3-EBF9-43C4-A126-71F390D83251}"/>
    <cellStyle name="Entrada 2 8 2 2 42 3" xfId="47883" xr:uid="{603D2F64-E0EB-473F-ACD0-D5A8A6307DBB}"/>
    <cellStyle name="Entrada 2 8 2 2 43" xfId="14068" xr:uid="{6AFFD248-3ACF-45BD-B562-E31B6BCFD4C0}"/>
    <cellStyle name="Entrada 2 8 2 2 43 2" xfId="31323" xr:uid="{38DCEBFF-ED87-4E31-BCCA-868598CEAE1E}"/>
    <cellStyle name="Entrada 2 8 2 2 43 3" xfId="48193" xr:uid="{7CEF230F-4031-41EA-BAA4-B662C5AACB0D}"/>
    <cellStyle name="Entrada 2 8 2 2 44" xfId="14012" xr:uid="{D447AFF1-C73F-4E58-892B-899C5DF277C4}"/>
    <cellStyle name="Entrada 2 8 2 2 44 2" xfId="31267" xr:uid="{DE2C098E-865A-4652-BEA8-72665ACA5739}"/>
    <cellStyle name="Entrada 2 8 2 2 44 3" xfId="48137" xr:uid="{D52F8016-DB83-4CA4-9F61-0BD7C2D236A2}"/>
    <cellStyle name="Entrada 2 8 2 2 45" xfId="14696" xr:uid="{4C0C0039-E6E8-44CB-8BCC-4052EA88EDB2}"/>
    <cellStyle name="Entrada 2 8 2 2 45 2" xfId="31951" xr:uid="{2FD3FB50-E9A5-4AE9-926A-091630A38426}"/>
    <cellStyle name="Entrada 2 8 2 2 45 3" xfId="48821" xr:uid="{19696F9B-F0EF-463E-9E22-157FED0295BE}"/>
    <cellStyle name="Entrada 2 8 2 2 46" xfId="14958" xr:uid="{C6FA1266-B84D-41C2-BE87-B385D6090AF5}"/>
    <cellStyle name="Entrada 2 8 2 2 46 2" xfId="32213" xr:uid="{BBF32085-36D4-4D26-872F-BA1E08B6D5DA}"/>
    <cellStyle name="Entrada 2 8 2 2 46 3" xfId="49083" xr:uid="{1F420D7F-DBBE-48C7-96E7-2CBDFAD738B3}"/>
    <cellStyle name="Entrada 2 8 2 2 47" xfId="15268" xr:uid="{A6BB81B7-FA25-40F1-B923-E45F03EEF145}"/>
    <cellStyle name="Entrada 2 8 2 2 47 2" xfId="32523" xr:uid="{9BB3349E-7D35-4732-BBBE-A0D3A678DE79}"/>
    <cellStyle name="Entrada 2 8 2 2 47 3" xfId="49393" xr:uid="{D5615A67-A520-443D-B767-B2AEF2EE89E5}"/>
    <cellStyle name="Entrada 2 8 2 2 48" xfId="15573" xr:uid="{EB0DD2C2-1545-4C90-8770-59DAA03CB94A}"/>
    <cellStyle name="Entrada 2 8 2 2 48 2" xfId="32828" xr:uid="{443A10AD-CB63-4898-8FF0-B0321756957D}"/>
    <cellStyle name="Entrada 2 8 2 2 48 3" xfId="49698" xr:uid="{3591B8BA-0F64-424E-9C49-D76237BFF736}"/>
    <cellStyle name="Entrada 2 8 2 2 49" xfId="15870" xr:uid="{A60FB703-6DAE-4006-83FD-E4A5C72AB525}"/>
    <cellStyle name="Entrada 2 8 2 2 49 2" xfId="33125" xr:uid="{F5EB73C1-127D-4739-92FF-AF18AA6E1629}"/>
    <cellStyle name="Entrada 2 8 2 2 49 3" xfId="49995" xr:uid="{8614AF74-F820-41C1-A711-0ABC1DC1E99D}"/>
    <cellStyle name="Entrada 2 8 2 2 5" xfId="2065" xr:uid="{81C89DF2-7D37-417C-B3AC-3BC8F4495641}"/>
    <cellStyle name="Entrada 2 8 2 2 5 2" xfId="19320" xr:uid="{EB4CF8D5-BEDE-4E5A-957A-13C47E5D87B0}"/>
    <cellStyle name="Entrada 2 8 2 2 5 3" xfId="36342" xr:uid="{C0E4ED96-F2E1-405A-BC3E-3CD4B19FCB42}"/>
    <cellStyle name="Entrada 2 8 2 2 50" xfId="16162" xr:uid="{B666A579-5D75-446E-B8B6-FD525730C4E3}"/>
    <cellStyle name="Entrada 2 8 2 2 50 2" xfId="33417" xr:uid="{B4972F0C-AC59-4B58-9CA2-7DD7BE603298}"/>
    <cellStyle name="Entrada 2 8 2 2 50 3" xfId="50287" xr:uid="{6911B970-53F1-4503-A1AB-60B5A0E4D5E8}"/>
    <cellStyle name="Entrada 2 8 2 2 51" xfId="16443" xr:uid="{82489D6B-B0FF-495C-A7F6-438D0AEDB27B}"/>
    <cellStyle name="Entrada 2 8 2 2 51 2" xfId="33698" xr:uid="{5F98512C-4879-4A52-810C-2D851D49D071}"/>
    <cellStyle name="Entrada 2 8 2 2 51 3" xfId="50568" xr:uid="{FE97A76D-322A-43AF-B808-97C728ADB722}"/>
    <cellStyle name="Entrada 2 8 2 2 52" xfId="16714" xr:uid="{6DE7906A-31FE-4976-BEEF-790238CBFFA3}"/>
    <cellStyle name="Entrada 2 8 2 2 52 2" xfId="33969" xr:uid="{E8F1769E-0B77-4ACF-8FD9-28D0F18156D5}"/>
    <cellStyle name="Entrada 2 8 2 2 52 3" xfId="50839" xr:uid="{32A4DEC3-5D8A-4510-90B0-332E92F8BC47}"/>
    <cellStyle name="Entrada 2 8 2 2 53" xfId="16969" xr:uid="{A2006B4B-9F1D-4F85-9FBF-63B518113381}"/>
    <cellStyle name="Entrada 2 8 2 2 53 2" xfId="34224" xr:uid="{757B9DC9-0BFE-4ECD-A1C9-76E2B6386800}"/>
    <cellStyle name="Entrada 2 8 2 2 53 3" xfId="51094" xr:uid="{49373DF7-D5E5-49F4-990D-9AB9F24030BE}"/>
    <cellStyle name="Entrada 2 8 2 2 54" xfId="17211" xr:uid="{7AC1A399-9CEC-44E2-AFC7-5FF0D7072598}"/>
    <cellStyle name="Entrada 2 8 2 2 54 2" xfId="34466" xr:uid="{FFD0DB57-EC30-4451-91AB-9EFE9594CF77}"/>
    <cellStyle name="Entrada 2 8 2 2 54 3" xfId="51336" xr:uid="{92E64CA6-6D2E-4CC2-B7C8-BACF1464701E}"/>
    <cellStyle name="Entrada 2 8 2 2 55" xfId="17901" xr:uid="{413261FF-4C24-4327-85CE-46C18605DB1B}"/>
    <cellStyle name="Entrada 2 8 2 2 56" xfId="34939" xr:uid="{43F1293C-FD9D-4C5F-BD57-3CEF3B073252}"/>
    <cellStyle name="Entrada 2 8 2 2 6" xfId="2375" xr:uid="{1378D57E-6CAC-47B8-B5A5-1A9E81227271}"/>
    <cellStyle name="Entrada 2 8 2 2 6 2" xfId="19630" xr:uid="{EFCA9F05-9BA1-486C-B65D-373FDE39ABD5}"/>
    <cellStyle name="Entrada 2 8 2 2 6 3" xfId="36652" xr:uid="{F51B9384-8209-4BAA-9123-BBDE9C650536}"/>
    <cellStyle name="Entrada 2 8 2 2 7" xfId="2684" xr:uid="{DF6D22EC-77D1-4D6D-8F70-9791871E4CA5}"/>
    <cellStyle name="Entrada 2 8 2 2 7 2" xfId="19939" xr:uid="{C0F9686A-2D74-47CE-9E7D-767C1BC7B690}"/>
    <cellStyle name="Entrada 2 8 2 2 7 3" xfId="36961" xr:uid="{2C11F5F1-8669-447F-B61E-8D1898C69095}"/>
    <cellStyle name="Entrada 2 8 2 2 8" xfId="2991" xr:uid="{1BD5F360-4557-4680-9C4C-D55240E9053B}"/>
    <cellStyle name="Entrada 2 8 2 2 8 2" xfId="20246" xr:uid="{2BFFA2E9-9AF2-4FB4-AEB6-89B914E24BC0}"/>
    <cellStyle name="Entrada 2 8 2 2 8 3" xfId="37268" xr:uid="{6E0AD3B4-A7DA-49BB-B9D1-8B592BB3E131}"/>
    <cellStyle name="Entrada 2 8 2 2 9" xfId="3300" xr:uid="{B338FDC5-F88B-4AD2-A9BE-FB07CBF48E91}"/>
    <cellStyle name="Entrada 2 8 2 2 9 2" xfId="20555" xr:uid="{37E10DAE-DF28-4A74-9D41-19AC9DB3C164}"/>
    <cellStyle name="Entrada 2 8 2 2 9 3" xfId="37577" xr:uid="{8D9D3EF9-D374-4A23-91B2-E0ED124E5543}"/>
    <cellStyle name="Entrada 2 8 2 20" xfId="5294" xr:uid="{768143AA-77FA-4FFA-8C10-8A9470029FDE}"/>
    <cellStyle name="Entrada 2 8 2 20 2" xfId="22549" xr:uid="{F90A15DC-1C83-418E-A092-669253D109FA}"/>
    <cellStyle name="Entrada 2 8 2 20 3" xfId="39571" xr:uid="{851E3D83-16AE-42E4-9EED-E70F78955EFD}"/>
    <cellStyle name="Entrada 2 8 2 21" xfId="5900" xr:uid="{8A7B6F21-3732-4EA1-BC7A-0E533591F53D}"/>
    <cellStyle name="Entrada 2 8 2 21 2" xfId="23155" xr:uid="{025EB04B-CCDC-4798-A034-5DF07F67F8E2}"/>
    <cellStyle name="Entrada 2 8 2 21 3" xfId="40177" xr:uid="{DE52DEF9-3B73-4346-8E1B-0276999C73F5}"/>
    <cellStyle name="Entrada 2 8 2 22" xfId="5826" xr:uid="{3AE8213E-BB0B-432D-A71A-308F8E9BDEC5}"/>
    <cellStyle name="Entrada 2 8 2 22 2" xfId="23081" xr:uid="{F4A556E7-908B-4AB6-8379-194BE6FC629C}"/>
    <cellStyle name="Entrada 2 8 2 22 3" xfId="40103" xr:uid="{C485FD95-90C9-4236-9D65-BAFF19123BD7}"/>
    <cellStyle name="Entrada 2 8 2 23" xfId="5507" xr:uid="{FE158734-3D3F-45BF-8114-D4E31C33374C}"/>
    <cellStyle name="Entrada 2 8 2 23 2" xfId="22762" xr:uid="{CD213CED-8F6A-4531-B23B-49364590750F}"/>
    <cellStyle name="Entrada 2 8 2 23 3" xfId="39784" xr:uid="{9A6744AE-799E-44F3-A4F3-E0AA12431FBD}"/>
    <cellStyle name="Entrada 2 8 2 24" xfId="5672" xr:uid="{122EA3A3-6D67-4931-90D8-8FB70875B2DB}"/>
    <cellStyle name="Entrada 2 8 2 24 2" xfId="22927" xr:uid="{B4AED674-F711-4B06-A666-C8BBF01D0C14}"/>
    <cellStyle name="Entrada 2 8 2 24 3" xfId="39949" xr:uid="{63BAD6BE-D1DF-46E0-BA7C-A5786127145D}"/>
    <cellStyle name="Entrada 2 8 2 25" xfId="5759" xr:uid="{F06B4834-FB46-4E10-91DE-D2A75F9AE854}"/>
    <cellStyle name="Entrada 2 8 2 25 2" xfId="23014" xr:uid="{D3C7A0E4-D612-43A4-9DE4-65491B38E1D4}"/>
    <cellStyle name="Entrada 2 8 2 25 3" xfId="40036" xr:uid="{2DA4CC04-6AC4-4D69-90D3-1F0593FA3A90}"/>
    <cellStyle name="Entrada 2 8 2 26" xfId="7092" xr:uid="{6AFC4556-162B-4AFD-9186-3536D64368B1}"/>
    <cellStyle name="Entrada 2 8 2 26 2" xfId="24347" xr:uid="{FAFDFF20-F945-4B07-B599-FD887C95D034}"/>
    <cellStyle name="Entrada 2 8 2 26 3" xfId="41369" xr:uid="{60300947-4785-4D33-9C87-EF208793F815}"/>
    <cellStyle name="Entrada 2 8 2 27" xfId="7402" xr:uid="{6604CFAD-C655-48BB-9D9C-F5A3454B99C2}"/>
    <cellStyle name="Entrada 2 8 2 27 2" xfId="24657" xr:uid="{DC089AAF-6F57-4705-9134-4CF337451E95}"/>
    <cellStyle name="Entrada 2 8 2 27 3" xfId="41679" xr:uid="{A9D656A5-2F08-4B25-8259-1A3AEB41154B}"/>
    <cellStyle name="Entrada 2 8 2 28" xfId="7712" xr:uid="{EF9DB474-B204-4F04-B22B-6A30426FD3CE}"/>
    <cellStyle name="Entrada 2 8 2 28 2" xfId="24967" xr:uid="{C5EFD344-1E7F-4FAD-87A0-22AB64CCF2EA}"/>
    <cellStyle name="Entrada 2 8 2 28 3" xfId="41989" xr:uid="{37B7F438-3507-43F6-A664-AF81773E1498}"/>
    <cellStyle name="Entrada 2 8 2 29" xfId="6019" xr:uid="{6B64A50A-AFE4-44A5-86BB-B9CFE490240D}"/>
    <cellStyle name="Entrada 2 8 2 29 2" xfId="23274" xr:uid="{0DC26E7C-65AB-4362-BCB1-1A57801BA9E2}"/>
    <cellStyle name="Entrada 2 8 2 29 3" xfId="40296" xr:uid="{D8EFDF70-0954-43E7-BAF8-1D94170D2A68}"/>
    <cellStyle name="Entrada 2 8 2 3" xfId="743" xr:uid="{3C0313D3-5C1D-42C1-99E4-8EBA70758F24}"/>
    <cellStyle name="Entrada 2 8 2 3 10" xfId="3705" xr:uid="{EEABC7C4-8C3A-479B-87C0-33B968770466}"/>
    <cellStyle name="Entrada 2 8 2 3 10 2" xfId="20960" xr:uid="{60D0B5D7-3FD0-46F5-80D6-077514B07E59}"/>
    <cellStyle name="Entrada 2 8 2 3 10 3" xfId="37982" xr:uid="{F69C0646-52F2-4BA4-A26E-83B20474CBC7}"/>
    <cellStyle name="Entrada 2 8 2 3 11" xfId="4012" xr:uid="{ACF1BA24-1814-42A5-808F-B8B4957882E4}"/>
    <cellStyle name="Entrada 2 8 2 3 11 2" xfId="21267" xr:uid="{645F88BA-9E26-463C-B5E6-300509013FFE}"/>
    <cellStyle name="Entrada 2 8 2 3 11 3" xfId="38289" xr:uid="{9546FA11-BE23-4E13-AEDD-D1CD8AC50B26}"/>
    <cellStyle name="Entrada 2 8 2 3 12" xfId="4313" xr:uid="{38293830-5F98-4AE9-B91A-F5F75EAC0F5A}"/>
    <cellStyle name="Entrada 2 8 2 3 12 2" xfId="21568" xr:uid="{06C82038-8D4E-410B-BBFA-4515F64E55DF}"/>
    <cellStyle name="Entrada 2 8 2 3 12 3" xfId="38590" xr:uid="{C9E14A94-0F86-4EAC-83D5-A6DFB08B2AEA}"/>
    <cellStyle name="Entrada 2 8 2 3 13" xfId="4611" xr:uid="{F5F2FC64-6BFD-4DFF-91BA-CC483FC7F40F}"/>
    <cellStyle name="Entrada 2 8 2 3 13 2" xfId="21866" xr:uid="{D5F955B9-51C7-4B04-A1AE-88E8FD0B9A66}"/>
    <cellStyle name="Entrada 2 8 2 3 13 3" xfId="38888" xr:uid="{F3EADB31-79BA-4E9D-8F68-EAAB4F58B2A3}"/>
    <cellStyle name="Entrada 2 8 2 3 14" xfId="4910" xr:uid="{D7CC53BA-23AC-4875-BD3D-6037A135CA72}"/>
    <cellStyle name="Entrada 2 8 2 3 14 2" xfId="22165" xr:uid="{9A18CE9B-69E9-4516-920B-F69FFC59B7C5}"/>
    <cellStyle name="Entrada 2 8 2 3 14 3" xfId="39187" xr:uid="{21DAA006-7052-49E1-B530-71FED713CE74}"/>
    <cellStyle name="Entrada 2 8 2 3 15" xfId="5192" xr:uid="{FBEA541D-CDAD-43D4-91B8-90C054D8BBB1}"/>
    <cellStyle name="Entrada 2 8 2 3 15 2" xfId="22447" xr:uid="{C37D7F3B-42C5-46DD-8B4C-D93826A33600}"/>
    <cellStyle name="Entrada 2 8 2 3 15 3" xfId="39469" xr:uid="{56A4A384-0023-432B-A9D6-AFCA1DF9CDE4}"/>
    <cellStyle name="Entrada 2 8 2 3 16" xfId="5579" xr:uid="{220BCA2D-719E-4589-9CF0-6666A28A6A49}"/>
    <cellStyle name="Entrada 2 8 2 3 16 2" xfId="22834" xr:uid="{96716E66-EC13-435D-910F-D9EF9CA8C5D1}"/>
    <cellStyle name="Entrada 2 8 2 3 16 3" xfId="39856" xr:uid="{50DA2894-84E2-41A2-BB3B-D7CA571141E4}"/>
    <cellStyle name="Entrada 2 8 2 3 17" xfId="5795" xr:uid="{247B25CF-2457-459E-858B-5F18492D3E07}"/>
    <cellStyle name="Entrada 2 8 2 3 17 2" xfId="23050" xr:uid="{49637C18-3D09-423D-BD87-9D63E7D18BC7}"/>
    <cellStyle name="Entrada 2 8 2 3 17 3" xfId="40072" xr:uid="{D85CF13B-9A8A-463D-9A07-60E26EC0045A}"/>
    <cellStyle name="Entrada 2 8 2 3 18" xfId="6210" xr:uid="{DA4B61AB-1822-4401-835A-4BE67F3AC064}"/>
    <cellStyle name="Entrada 2 8 2 3 18 2" xfId="23465" xr:uid="{5C9B5D51-85B4-4583-96BD-CF8BFE0E0A3D}"/>
    <cellStyle name="Entrada 2 8 2 3 18 3" xfId="40487" xr:uid="{B9FE5AC0-2D4B-46F8-B5A3-7837E0C84BF5}"/>
    <cellStyle name="Entrada 2 8 2 3 19" xfId="6525" xr:uid="{6EB3C0AA-B246-415E-B959-F4158CD3844B}"/>
    <cellStyle name="Entrada 2 8 2 3 19 2" xfId="23780" xr:uid="{32813781-0606-49F8-BE28-21B13F78E9F3}"/>
    <cellStyle name="Entrada 2 8 2 3 19 3" xfId="40802" xr:uid="{8A32B800-AD6A-4D9A-9B66-8F2779DC8E82}"/>
    <cellStyle name="Entrada 2 8 2 3 2" xfId="1192" xr:uid="{0CCE99BC-862B-46FB-89C3-0387E000DD82}"/>
    <cellStyle name="Entrada 2 8 2 3 2 2" xfId="18447" xr:uid="{B90B35A1-B9AF-4B72-9764-6CD60A41E6ED}"/>
    <cellStyle name="Entrada 2 8 2 3 2 3" xfId="35469" xr:uid="{140DA457-9AEE-45A6-B483-7725B651967A}"/>
    <cellStyle name="Entrada 2 8 2 3 20" xfId="6840" xr:uid="{C24179FF-13C3-48F1-84B0-4AB860FC3D6F}"/>
    <cellStyle name="Entrada 2 8 2 3 20 2" xfId="24095" xr:uid="{938C8170-2CFA-4EE3-B89C-078D9C6636D2}"/>
    <cellStyle name="Entrada 2 8 2 3 20 3" xfId="41117" xr:uid="{B20BC7E8-9CD2-4CEE-BE8E-47542D7BC137}"/>
    <cellStyle name="Entrada 2 8 2 3 21" xfId="7151" xr:uid="{F7E3EF0B-E6BE-4EC1-B140-667CFF16A689}"/>
    <cellStyle name="Entrada 2 8 2 3 21 2" xfId="24406" xr:uid="{0BE1DDD6-1B7D-47A3-BFED-B9B4CFDEB1D3}"/>
    <cellStyle name="Entrada 2 8 2 3 21 3" xfId="41428" xr:uid="{BD882076-9640-4E53-8F97-28D4323CA3B6}"/>
    <cellStyle name="Entrada 2 8 2 3 22" xfId="7461" xr:uid="{B3CC4DBD-DBBA-4F66-8D35-7A45F233FAEB}"/>
    <cellStyle name="Entrada 2 8 2 3 22 2" xfId="24716" xr:uid="{5A33F172-BFB8-4190-93BF-4C3FBB78B2AC}"/>
    <cellStyle name="Entrada 2 8 2 3 22 3" xfId="41738" xr:uid="{F10C94C2-3B56-4F7C-B949-04CCF4F5B7E4}"/>
    <cellStyle name="Entrada 2 8 2 3 23" xfId="7771" xr:uid="{1AD0F0CC-90B4-45E3-BEB6-2F5DC1FFE178}"/>
    <cellStyle name="Entrada 2 8 2 3 23 2" xfId="25026" xr:uid="{CEC6DE81-6FBA-4114-B75A-E306F8ED221E}"/>
    <cellStyle name="Entrada 2 8 2 3 23 3" xfId="42048" xr:uid="{3AA915D5-16A9-49F3-B4AA-ECA39E7E4CF7}"/>
    <cellStyle name="Entrada 2 8 2 3 24" xfId="8081" xr:uid="{AE1087BC-276C-4F78-A72A-10D8F4E7629B}"/>
    <cellStyle name="Entrada 2 8 2 3 24 2" xfId="25336" xr:uid="{EC8AD012-C84C-4671-9DF2-E1158C34DA85}"/>
    <cellStyle name="Entrada 2 8 2 3 24 3" xfId="42358" xr:uid="{08DFEC73-7B1B-4B96-B164-33890FED8977}"/>
    <cellStyle name="Entrada 2 8 2 3 25" xfId="8394" xr:uid="{5026ED00-4579-4346-ABFE-7A63DE720F0F}"/>
    <cellStyle name="Entrada 2 8 2 3 25 2" xfId="25649" xr:uid="{F3F4B386-A8C3-4893-9CDF-AE85492F79DE}"/>
    <cellStyle name="Entrada 2 8 2 3 25 3" xfId="42671" xr:uid="{67EB4C6F-F45B-4F13-A0BC-D03EF32F8074}"/>
    <cellStyle name="Entrada 2 8 2 3 26" xfId="8702" xr:uid="{F7178274-0BB0-478D-A71B-0A2D072790C4}"/>
    <cellStyle name="Entrada 2 8 2 3 26 2" xfId="25957" xr:uid="{7D53C274-4574-42D0-A1E9-9F3E52EA35CD}"/>
    <cellStyle name="Entrada 2 8 2 3 26 3" xfId="42979" xr:uid="{6307AF35-3D64-4138-B8BF-A3622D5423E0}"/>
    <cellStyle name="Entrada 2 8 2 3 27" xfId="9012" xr:uid="{1D7E568C-7696-4F61-952E-88D35E0E31D6}"/>
    <cellStyle name="Entrada 2 8 2 3 27 2" xfId="26267" xr:uid="{A960E2C7-93C3-4FBE-9615-D7C87AEA4F7D}"/>
    <cellStyle name="Entrada 2 8 2 3 27 3" xfId="43289" xr:uid="{2B9FE9C2-AEE9-41CF-A8C4-F9DA3F3E655E}"/>
    <cellStyle name="Entrada 2 8 2 3 28" xfId="8322" xr:uid="{515D43A6-1DAC-49F4-9BF2-B886E81FF79A}"/>
    <cellStyle name="Entrada 2 8 2 3 28 2" xfId="25577" xr:uid="{3A5E4533-FACF-4EAC-9995-6EFBA70730B2}"/>
    <cellStyle name="Entrada 2 8 2 3 28 3" xfId="42599" xr:uid="{C80B1746-15C3-4B76-B8B3-63761813B0EF}"/>
    <cellStyle name="Entrada 2 8 2 3 29" xfId="9634" xr:uid="{D0F9EEEB-403E-4DDA-A8D3-D1559946D552}"/>
    <cellStyle name="Entrada 2 8 2 3 29 2" xfId="26889" xr:uid="{90095BC1-CE75-48F6-A997-3A1C0D96A702}"/>
    <cellStyle name="Entrada 2 8 2 3 29 3" xfId="43911" xr:uid="{E8CBD05E-9F78-4ED7-9D37-2BC3C8A43DCA}"/>
    <cellStyle name="Entrada 2 8 2 3 3" xfId="1483" xr:uid="{8566517E-60EE-48B8-8FFB-5C2C72466BA4}"/>
    <cellStyle name="Entrada 2 8 2 3 3 2" xfId="18738" xr:uid="{6E9C4046-04F1-4731-9D52-A7C619CEB8AB}"/>
    <cellStyle name="Entrada 2 8 2 3 3 3" xfId="35760" xr:uid="{58F3BAAD-AB0B-4C39-BF15-B00988BBFBC1}"/>
    <cellStyle name="Entrada 2 8 2 3 30" xfId="9929" xr:uid="{1B4C1C47-A1EB-4DF9-8730-D587679116A8}"/>
    <cellStyle name="Entrada 2 8 2 3 30 2" xfId="27184" xr:uid="{ECC9135C-DFAA-4C99-BBD0-EB093D7A90EE}"/>
    <cellStyle name="Entrada 2 8 2 3 30 3" xfId="44206" xr:uid="{576AF9CF-CEA7-4B7C-AA6B-CB08CE165D6A}"/>
    <cellStyle name="Entrada 2 8 2 3 31" xfId="10229" xr:uid="{6B40158E-A6F3-46F0-8DD6-AA1BDF793430}"/>
    <cellStyle name="Entrada 2 8 2 3 31 2" xfId="27484" xr:uid="{836DE5B1-7F02-4CD3-8939-639589141CB0}"/>
    <cellStyle name="Entrada 2 8 2 3 31 3" xfId="44506" xr:uid="{79B83DDE-39CE-4C2F-ACF1-E561FD874D94}"/>
    <cellStyle name="Entrada 2 8 2 3 32" xfId="10517" xr:uid="{22EE98A8-7EE2-4956-99C5-E88E17B091D6}"/>
    <cellStyle name="Entrada 2 8 2 3 32 2" xfId="27772" xr:uid="{96FA6790-FCBA-4224-A020-510666398412}"/>
    <cellStyle name="Entrada 2 8 2 3 32 3" xfId="44794" xr:uid="{0756D0EE-DC13-474C-BAF0-A9A4A3550EC7}"/>
    <cellStyle name="Entrada 2 8 2 3 33" xfId="10807" xr:uid="{DD731F30-62F0-4691-BFCA-08F39F923DCE}"/>
    <cellStyle name="Entrada 2 8 2 3 33 2" xfId="28062" xr:uid="{148A6D3F-93B4-4118-A3FE-0B1B427F13D6}"/>
    <cellStyle name="Entrada 2 8 2 3 33 3" xfId="45084" xr:uid="{90A98A2F-942E-4211-B068-EA1E3BB56902}"/>
    <cellStyle name="Entrada 2 8 2 3 34" xfId="11081" xr:uid="{90DCA9BE-D77E-430A-9175-680B4837FF0E}"/>
    <cellStyle name="Entrada 2 8 2 3 34 2" xfId="28336" xr:uid="{005FB31D-EEFF-4D53-B901-9A2B41B7327E}"/>
    <cellStyle name="Entrada 2 8 2 3 34 3" xfId="45358" xr:uid="{8DCC8CB9-0975-4182-86E7-2366048FCAA1}"/>
    <cellStyle name="Entrada 2 8 2 3 35" xfId="11338" xr:uid="{22C30942-4C07-4D82-A586-1B077DC76F82}"/>
    <cellStyle name="Entrada 2 8 2 3 35 2" xfId="28593" xr:uid="{FB6AABEA-1569-4B1D-85E8-04A266E71AD9}"/>
    <cellStyle name="Entrada 2 8 2 3 35 3" xfId="45615" xr:uid="{7DA5C5E4-6852-4E02-BB97-9D523DAECB08}"/>
    <cellStyle name="Entrada 2 8 2 3 36" xfId="11575" xr:uid="{1718D1A2-6F3C-41F7-9399-D26143364A11}"/>
    <cellStyle name="Entrada 2 8 2 3 36 2" xfId="28830" xr:uid="{E1CC50B2-D2E4-4B34-AA5E-49B9BAD35F4A}"/>
    <cellStyle name="Entrada 2 8 2 3 36 3" xfId="45852" xr:uid="{7170B778-A8A7-41C3-8EDE-5FC99EE6F3C1}"/>
    <cellStyle name="Entrada 2 8 2 3 37" xfId="12138" xr:uid="{51F9BBFD-D402-4D00-B4A9-866B99C95563}"/>
    <cellStyle name="Entrada 2 8 2 3 37 2" xfId="29393" xr:uid="{EF1BD2DB-7804-4772-8CCF-326975EE9F17}"/>
    <cellStyle name="Entrada 2 8 2 3 37 3" xfId="46263" xr:uid="{673FA75A-471C-49E6-BDCB-A353A51FF3A2}"/>
    <cellStyle name="Entrada 2 8 2 3 38" xfId="12605" xr:uid="{0D659831-3601-4F09-8568-1C1A573309ED}"/>
    <cellStyle name="Entrada 2 8 2 3 38 2" xfId="29860" xr:uid="{EDC20DE8-DFC0-4BFD-AFC3-6BC613C7AB62}"/>
    <cellStyle name="Entrada 2 8 2 3 38 3" xfId="46730" xr:uid="{7CE088D4-DB5D-4A7E-87CC-65C3D23FEF7A}"/>
    <cellStyle name="Entrada 2 8 2 3 39" xfId="12915" xr:uid="{E162960B-166E-44B4-933C-ADA7A34CC44B}"/>
    <cellStyle name="Entrada 2 8 2 3 39 2" xfId="30170" xr:uid="{9CB4814E-5E0C-4529-B7AC-5CAD2374874C}"/>
    <cellStyle name="Entrada 2 8 2 3 39 3" xfId="47040" xr:uid="{BDA8BAC2-216B-420E-B768-C9F7E36AB593}"/>
    <cellStyle name="Entrada 2 8 2 3 4" xfId="1849" xr:uid="{E6AA26C4-3FD2-4A4D-B994-0CB00F74296C}"/>
    <cellStyle name="Entrada 2 8 2 3 4 2" xfId="19104" xr:uid="{018B84F6-9214-48B2-B763-06C906D296D9}"/>
    <cellStyle name="Entrada 2 8 2 3 4 3" xfId="36126" xr:uid="{4C913A21-716F-4CE4-9F18-4416B4DD2F74}"/>
    <cellStyle name="Entrada 2 8 2 3 40" xfId="13168" xr:uid="{EADEBE32-1DD1-491A-B9E8-721F98ED79ED}"/>
    <cellStyle name="Entrada 2 8 2 3 40 2" xfId="30423" xr:uid="{5BE13506-61A7-4973-A8AA-14E0DB60AEC8}"/>
    <cellStyle name="Entrada 2 8 2 3 40 3" xfId="47293" xr:uid="{0F807616-E9FE-4D3B-806E-B38C2089BE07}"/>
    <cellStyle name="Entrada 2 8 2 3 41" xfId="13509" xr:uid="{7EE3D10C-683E-4A72-82C9-D2E9F8896D73}"/>
    <cellStyle name="Entrada 2 8 2 3 41 2" xfId="30764" xr:uid="{88FA35D4-D53D-4891-B08B-BD25A4361970}"/>
    <cellStyle name="Entrada 2 8 2 3 41 3" xfId="47634" xr:uid="{CF2D63A8-190B-45F6-8ACF-25876F6297BA}"/>
    <cellStyle name="Entrada 2 8 2 3 42" xfId="13855" xr:uid="{C606DD0D-F6F5-4DC6-9088-9851FDAC3323}"/>
    <cellStyle name="Entrada 2 8 2 3 42 2" xfId="31110" xr:uid="{95C43C6E-C6E6-47DB-B196-F2786D44E106}"/>
    <cellStyle name="Entrada 2 8 2 3 42 3" xfId="47980" xr:uid="{6A94D164-2349-4F95-8A74-45FFD2085307}"/>
    <cellStyle name="Entrada 2 8 2 3 43" xfId="14165" xr:uid="{DEFCA916-AFC1-479D-B48C-DA13D5F74EA8}"/>
    <cellStyle name="Entrada 2 8 2 3 43 2" xfId="31420" xr:uid="{D183551C-D942-4C53-835F-A32F53222092}"/>
    <cellStyle name="Entrada 2 8 2 3 43 3" xfId="48290" xr:uid="{12D0264D-0662-4281-9195-A9B5A6D9A26F}"/>
    <cellStyle name="Entrada 2 8 2 3 44" xfId="14442" xr:uid="{4C49892E-5994-4D85-B5C6-E2261007ABCB}"/>
    <cellStyle name="Entrada 2 8 2 3 44 2" xfId="31697" xr:uid="{8D515D01-12C4-46AD-BAD5-32A869249DBD}"/>
    <cellStyle name="Entrada 2 8 2 3 44 3" xfId="48567" xr:uid="{E58748C1-2276-4FCD-A7D2-6E37AADB2F91}"/>
    <cellStyle name="Entrada 2 8 2 3 45" xfId="14793" xr:uid="{EC465F89-99DF-4030-BC2C-3C904365F4BE}"/>
    <cellStyle name="Entrada 2 8 2 3 45 2" xfId="32048" xr:uid="{BE5683E5-94F4-4349-AF25-D10338D19144}"/>
    <cellStyle name="Entrada 2 8 2 3 45 3" xfId="48918" xr:uid="{236AF389-7B47-4868-9CA4-D029EDD362D3}"/>
    <cellStyle name="Entrada 2 8 2 3 46" xfId="15055" xr:uid="{FB4E8C44-9A92-45D7-8886-125D72E3F47D}"/>
    <cellStyle name="Entrada 2 8 2 3 46 2" xfId="32310" xr:uid="{C42A26E0-A809-467F-88E7-6157026FCCAB}"/>
    <cellStyle name="Entrada 2 8 2 3 46 3" xfId="49180" xr:uid="{00A59396-0FB2-431E-A661-4106FE7E0013}"/>
    <cellStyle name="Entrada 2 8 2 3 47" xfId="15364" xr:uid="{2D206279-3F9F-415E-97C9-EB873C76B798}"/>
    <cellStyle name="Entrada 2 8 2 3 47 2" xfId="32619" xr:uid="{B75770A1-DE1A-4D4B-8DAB-06D6AD36C5AE}"/>
    <cellStyle name="Entrada 2 8 2 3 47 3" xfId="49489" xr:uid="{9F396BA5-9AEA-4D3D-8AB0-96E2C817EFCE}"/>
    <cellStyle name="Entrada 2 8 2 3 48" xfId="15669" xr:uid="{99A29EE6-2A19-4FD9-9EDC-A0213B4C96E4}"/>
    <cellStyle name="Entrada 2 8 2 3 48 2" xfId="32924" xr:uid="{FB983C68-C059-444A-8768-88ADABB5CC6B}"/>
    <cellStyle name="Entrada 2 8 2 3 48 3" xfId="49794" xr:uid="{D015372C-8C17-48FE-A077-1E942AAD9FF9}"/>
    <cellStyle name="Entrada 2 8 2 3 49" xfId="15965" xr:uid="{1ECE3D15-E126-4653-B0EC-0CF20E687160}"/>
    <cellStyle name="Entrada 2 8 2 3 49 2" xfId="33220" xr:uid="{485EA94B-C084-4CB0-A3B0-D2C8460E80AA}"/>
    <cellStyle name="Entrada 2 8 2 3 49 3" xfId="50090" xr:uid="{8E5C5F19-43E8-4290-9F51-61B33A16C0F1}"/>
    <cellStyle name="Entrada 2 8 2 3 5" xfId="2162" xr:uid="{7F287D49-05D4-4786-A0E4-7824A56CBFE9}"/>
    <cellStyle name="Entrada 2 8 2 3 5 2" xfId="19417" xr:uid="{4A9EB26D-4E82-4796-B65A-D70901F52BFA}"/>
    <cellStyle name="Entrada 2 8 2 3 5 3" xfId="36439" xr:uid="{E1669551-A84A-422F-864E-2C22D433BD85}"/>
    <cellStyle name="Entrada 2 8 2 3 50" xfId="16257" xr:uid="{FBC1890C-5AB6-47AE-983B-BF75F5D19C1F}"/>
    <cellStyle name="Entrada 2 8 2 3 50 2" xfId="33512" xr:uid="{54216E55-B6B0-41E7-8BC8-EFC972D64EDD}"/>
    <cellStyle name="Entrada 2 8 2 3 50 3" xfId="50382" xr:uid="{FF614F80-EA2C-4A37-8B30-46DB3AB5242E}"/>
    <cellStyle name="Entrada 2 8 2 3 51" xfId="16535" xr:uid="{E34B3259-3D6E-4F12-9591-7A4EC7C5FD12}"/>
    <cellStyle name="Entrada 2 8 2 3 51 2" xfId="33790" xr:uid="{A6E07582-2B17-4E7A-B615-306125AB1B91}"/>
    <cellStyle name="Entrada 2 8 2 3 51 3" xfId="50660" xr:uid="{7202164F-F7B5-4E83-A109-7B0CF661F760}"/>
    <cellStyle name="Entrada 2 8 2 3 52" xfId="16803" xr:uid="{5B8FCDA4-1519-40CB-9E32-BF88AD58255F}"/>
    <cellStyle name="Entrada 2 8 2 3 52 2" xfId="34058" xr:uid="{A4A1D6AF-F9B9-4BD8-B227-08ECBF6FA5BD}"/>
    <cellStyle name="Entrada 2 8 2 3 52 3" xfId="50928" xr:uid="{6C668EB2-E58D-4C76-877E-4E77AAD0B6CF}"/>
    <cellStyle name="Entrada 2 8 2 3 53" xfId="17055" xr:uid="{20D025C9-7814-4321-B15B-BA40622ECCDC}"/>
    <cellStyle name="Entrada 2 8 2 3 53 2" xfId="34310" xr:uid="{8D8E1F80-125F-452F-A441-E1BCB35FDED6}"/>
    <cellStyle name="Entrada 2 8 2 3 53 3" xfId="51180" xr:uid="{75B82300-DA13-460D-86FB-0669A036EAE4}"/>
    <cellStyle name="Entrada 2 8 2 3 54" xfId="17292" xr:uid="{A3D64B8C-9DAB-4DF5-B502-746F234F4B96}"/>
    <cellStyle name="Entrada 2 8 2 3 54 2" xfId="34547" xr:uid="{B67E257C-03B3-4E96-A6DC-C7F06CC100B5}"/>
    <cellStyle name="Entrada 2 8 2 3 54 3" xfId="51417" xr:uid="{4D3ED8BE-C2B0-4E50-93EA-1F417C6BFB02}"/>
    <cellStyle name="Entrada 2 8 2 3 55" xfId="17998" xr:uid="{25174ED6-30D6-4215-8551-691015C385D0}"/>
    <cellStyle name="Entrada 2 8 2 3 56" xfId="35020" xr:uid="{00C74DEF-7EE0-40D6-B09A-1661C4EBB720}"/>
    <cellStyle name="Entrada 2 8 2 3 6" xfId="2472" xr:uid="{39792FFC-FF6B-4EE2-A956-E6B3674C4823}"/>
    <cellStyle name="Entrada 2 8 2 3 6 2" xfId="19727" xr:uid="{42869DA7-9C83-48B8-A1CB-18EE398FCACB}"/>
    <cellStyle name="Entrada 2 8 2 3 6 3" xfId="36749" xr:uid="{3F3DFB06-BD13-4EFD-8DE8-0F2CA56F748A}"/>
    <cellStyle name="Entrada 2 8 2 3 7" xfId="2781" xr:uid="{F2AF4671-3DA2-4BA8-833C-75ECD618594D}"/>
    <cellStyle name="Entrada 2 8 2 3 7 2" xfId="20036" xr:uid="{2B43E736-E1D8-4D90-8709-36E6110270D2}"/>
    <cellStyle name="Entrada 2 8 2 3 7 3" xfId="37058" xr:uid="{BF489344-6D9E-4357-9DA2-54BBF8FB51FB}"/>
    <cellStyle name="Entrada 2 8 2 3 8" xfId="3087" xr:uid="{F4DC7DE1-2625-479F-AEDB-F60B3D2CD1F6}"/>
    <cellStyle name="Entrada 2 8 2 3 8 2" xfId="20342" xr:uid="{7507250B-A8CE-4619-A9F0-60BA8E6EB620}"/>
    <cellStyle name="Entrada 2 8 2 3 8 3" xfId="37364" xr:uid="{52E0AC7B-2121-4F1A-8661-124BD9F839B3}"/>
    <cellStyle name="Entrada 2 8 2 3 9" xfId="3397" xr:uid="{FDBBED96-0A61-4375-9A22-83A633C2D58E}"/>
    <cellStyle name="Entrada 2 8 2 3 9 2" xfId="20652" xr:uid="{49C588E2-5A71-44BE-81A1-7795B57C5FDB}"/>
    <cellStyle name="Entrada 2 8 2 3 9 3" xfId="37674" xr:uid="{63629E10-ABD8-44AE-9F59-88887FBFFF40}"/>
    <cellStyle name="Entrada 2 8 2 30" xfId="8335" xr:uid="{231F6A0E-AAF7-4F10-B8FC-600C9424CCC2}"/>
    <cellStyle name="Entrada 2 8 2 30 2" xfId="25590" xr:uid="{ADE92C2C-93A5-488E-9AB8-22C039701A4D}"/>
    <cellStyle name="Entrada 2 8 2 30 3" xfId="42612" xr:uid="{2DBCE0D0-00C4-4494-A90E-FACEE94EC7B3}"/>
    <cellStyle name="Entrada 2 8 2 31" xfId="8643" xr:uid="{3AD3A413-4304-479E-ABAB-C9782F6B3339}"/>
    <cellStyle name="Entrada 2 8 2 31 2" xfId="25898" xr:uid="{73710387-BCFE-4713-8E6A-212B0AEC6EBA}"/>
    <cellStyle name="Entrada 2 8 2 31 3" xfId="42920" xr:uid="{489CE422-6456-4588-974F-83CDDC70EB08}"/>
    <cellStyle name="Entrada 2 8 2 32" xfId="9113" xr:uid="{D994C5CF-B851-4406-9845-84578F389EC0}"/>
    <cellStyle name="Entrada 2 8 2 32 2" xfId="26368" xr:uid="{FC0310E2-BA7F-4777-82CD-284571DAE2EF}"/>
    <cellStyle name="Entrada 2 8 2 32 3" xfId="43390" xr:uid="{6C97D196-C157-4D6F-B052-2389B65DCA92}"/>
    <cellStyle name="Entrada 2 8 2 33" xfId="9104" xr:uid="{6D8EF458-5009-4933-BE6F-49BA6AE4430C}"/>
    <cellStyle name="Entrada 2 8 2 33 2" xfId="26359" xr:uid="{E5C1E6D6-ED03-4244-9A6C-A87FED7BD398}"/>
    <cellStyle name="Entrada 2 8 2 33 3" xfId="43381" xr:uid="{D065592A-BD70-47E0-9E30-6AE86E8DFA69}"/>
    <cellStyle name="Entrada 2 8 2 34" xfId="9575" xr:uid="{473DC4F7-C4AD-40A7-8DC8-4501C19BB802}"/>
    <cellStyle name="Entrada 2 8 2 34 2" xfId="26830" xr:uid="{5955C372-68B2-4B58-8208-AB8352A75D6E}"/>
    <cellStyle name="Entrada 2 8 2 34 3" xfId="43852" xr:uid="{A108EC62-BF8B-4F23-8E1E-590FA2DF7038}"/>
    <cellStyle name="Entrada 2 8 2 35" xfId="9870" xr:uid="{0057DCA1-9D21-4672-B048-ADC595208891}"/>
    <cellStyle name="Entrada 2 8 2 35 2" xfId="27125" xr:uid="{6E7A8A65-5D7F-45C4-8B64-658FA4468EBC}"/>
    <cellStyle name="Entrada 2 8 2 35 3" xfId="44147" xr:uid="{01F8D591-0F81-4CBE-9C05-972F17A35803}"/>
    <cellStyle name="Entrada 2 8 2 36" xfId="10170" xr:uid="{6D7B524A-175B-4310-BCE1-D07FB5659275}"/>
    <cellStyle name="Entrada 2 8 2 36 2" xfId="27425" xr:uid="{65C0B487-F0B4-4AEE-B280-18DA797AD4A6}"/>
    <cellStyle name="Entrada 2 8 2 36 3" xfId="44447" xr:uid="{4F07C036-EE3D-4E62-BBA6-A244043FE7B6}"/>
    <cellStyle name="Entrada 2 8 2 37" xfId="8821" xr:uid="{960DA1E3-8F45-4E8C-896D-DE14D36674A2}"/>
    <cellStyle name="Entrada 2 8 2 37 2" xfId="26076" xr:uid="{20901564-3B55-4CBE-AF38-2F7923201B4A}"/>
    <cellStyle name="Entrada 2 8 2 37 3" xfId="43098" xr:uid="{E0B7A1D8-D872-4CA7-AF23-4406393AD846}"/>
    <cellStyle name="Entrada 2 8 2 38" xfId="9812" xr:uid="{08A9BF5D-3B09-4ACD-9606-F6DB5540125A}"/>
    <cellStyle name="Entrada 2 8 2 38 2" xfId="27067" xr:uid="{26946738-AFC4-4F32-A0CC-3C1D15893D5E}"/>
    <cellStyle name="Entrada 2 8 2 38 3" xfId="44089" xr:uid="{38F963A4-2C42-45D6-A7AF-5D4CE9AC3A94}"/>
    <cellStyle name="Entrada 2 8 2 39" xfId="10697" xr:uid="{5C73D341-FE89-4B06-9283-D6BBE2097518}"/>
    <cellStyle name="Entrada 2 8 2 39 2" xfId="27952" xr:uid="{472B58BB-7598-4F57-8F3B-99AA6AC24734}"/>
    <cellStyle name="Entrada 2 8 2 39 3" xfId="44974" xr:uid="{0A6145DD-0B1E-4620-9DA8-20319C99C532}"/>
    <cellStyle name="Entrada 2 8 2 4" xfId="785" xr:uid="{7C8BC22D-713C-4756-904E-8F911BE3302C}"/>
    <cellStyle name="Entrada 2 8 2 4 10" xfId="3747" xr:uid="{2F609727-C777-476C-9B78-7D38FF8D8641}"/>
    <cellStyle name="Entrada 2 8 2 4 10 2" xfId="21002" xr:uid="{2D789D84-1F7C-4E14-BE55-601F3004D22C}"/>
    <cellStyle name="Entrada 2 8 2 4 10 3" xfId="38024" xr:uid="{E8065E90-74D1-47BF-8340-0295726604FA}"/>
    <cellStyle name="Entrada 2 8 2 4 11" xfId="4054" xr:uid="{9CB65CA1-8F93-4DEE-BCC4-165DB64E6A77}"/>
    <cellStyle name="Entrada 2 8 2 4 11 2" xfId="21309" xr:uid="{81D88FC4-4A4E-4351-833C-6C93E8709BEE}"/>
    <cellStyle name="Entrada 2 8 2 4 11 3" xfId="38331" xr:uid="{71A067C5-9355-40E1-89BD-C4D2E6781A29}"/>
    <cellStyle name="Entrada 2 8 2 4 12" xfId="4355" xr:uid="{23047FAE-18E0-42FC-9C24-C6E0B2E5FF41}"/>
    <cellStyle name="Entrada 2 8 2 4 12 2" xfId="21610" xr:uid="{4227B002-B669-4277-87B8-396D8EFA2037}"/>
    <cellStyle name="Entrada 2 8 2 4 12 3" xfId="38632" xr:uid="{49E6F6B5-AD77-44CC-820A-831F045472CB}"/>
    <cellStyle name="Entrada 2 8 2 4 13" xfId="4653" xr:uid="{649DC19C-A473-4EE1-AD97-CB944B2899E4}"/>
    <cellStyle name="Entrada 2 8 2 4 13 2" xfId="21908" xr:uid="{984E084E-EFA4-4A4D-8C0F-137C49BE5350}"/>
    <cellStyle name="Entrada 2 8 2 4 13 3" xfId="38930" xr:uid="{3A1DE7F6-62A2-453E-B88B-0B0E328323DD}"/>
    <cellStyle name="Entrada 2 8 2 4 14" xfId="4952" xr:uid="{FE5383D4-A7FD-415C-B163-825BD97DD874}"/>
    <cellStyle name="Entrada 2 8 2 4 14 2" xfId="22207" xr:uid="{7ED474DB-6FB7-4AFF-B22C-FA9BED3AC5E0}"/>
    <cellStyle name="Entrada 2 8 2 4 14 3" xfId="39229" xr:uid="{4D7A881B-2055-4E76-8321-7677F14AAEB6}"/>
    <cellStyle name="Entrada 2 8 2 4 15" xfId="5234" xr:uid="{3FD331B2-4501-4201-99F2-E1E9ADFFE719}"/>
    <cellStyle name="Entrada 2 8 2 4 15 2" xfId="22489" xr:uid="{038FB0C7-D3B5-42B8-B98A-E18586554F2C}"/>
    <cellStyle name="Entrada 2 8 2 4 15 3" xfId="39511" xr:uid="{D4A3EFD9-53D0-4D9C-968F-4CEA4D11D8A9}"/>
    <cellStyle name="Entrada 2 8 2 4 16" xfId="5621" xr:uid="{F788F6EA-845D-48C6-A505-8A07473C81BA}"/>
    <cellStyle name="Entrada 2 8 2 4 16 2" xfId="22876" xr:uid="{5AD73FA4-C93C-4C43-8BF0-667CA314554A}"/>
    <cellStyle name="Entrada 2 8 2 4 16 3" xfId="39898" xr:uid="{DBC73938-7D4D-413F-AB20-59822D903C6B}"/>
    <cellStyle name="Entrada 2 8 2 4 17" xfId="4084" xr:uid="{23AB9213-B34B-4C58-8E91-C37981C28B8F}"/>
    <cellStyle name="Entrada 2 8 2 4 17 2" xfId="21339" xr:uid="{4DC55152-383A-4048-B4A1-1424FA392764}"/>
    <cellStyle name="Entrada 2 8 2 4 17 3" xfId="38361" xr:uid="{F4C33A29-54EF-4B61-9996-143474FC36DB}"/>
    <cellStyle name="Entrada 2 8 2 4 18" xfId="6252" xr:uid="{D1326F3B-F24B-4D2A-9220-50D200F5DF0F}"/>
    <cellStyle name="Entrada 2 8 2 4 18 2" xfId="23507" xr:uid="{82F6EF79-C97D-4F21-8A46-D660D715C7D9}"/>
    <cellStyle name="Entrada 2 8 2 4 18 3" xfId="40529" xr:uid="{5380CE83-DFE6-492C-818A-EA834C55EFF0}"/>
    <cellStyle name="Entrada 2 8 2 4 19" xfId="6567" xr:uid="{B52BAC93-2F5A-4A27-8937-266A14991CB9}"/>
    <cellStyle name="Entrada 2 8 2 4 19 2" xfId="23822" xr:uid="{AE067527-A882-4C34-9B0A-FA5305A750A7}"/>
    <cellStyle name="Entrada 2 8 2 4 19 3" xfId="40844" xr:uid="{24C8B6EF-CF2F-47E5-B149-F98DCDEBC85D}"/>
    <cellStyle name="Entrada 2 8 2 4 2" xfId="1234" xr:uid="{59E7B6FD-D2FF-4E37-893B-317FB19EA2D1}"/>
    <cellStyle name="Entrada 2 8 2 4 2 2" xfId="18489" xr:uid="{B0591D0D-F5A0-486C-9F30-60FBEDE8DF7B}"/>
    <cellStyle name="Entrada 2 8 2 4 2 3" xfId="35511" xr:uid="{20F3D513-8CD9-4B76-A168-6DF248735102}"/>
    <cellStyle name="Entrada 2 8 2 4 20" xfId="6882" xr:uid="{5AA7B3CB-FE83-44F0-A1CE-3D5C61D92D45}"/>
    <cellStyle name="Entrada 2 8 2 4 20 2" xfId="24137" xr:uid="{25578D5A-F097-4BF0-89A3-C3CC38D09141}"/>
    <cellStyle name="Entrada 2 8 2 4 20 3" xfId="41159" xr:uid="{D42CF8D6-96B4-4FE0-806B-6DA1D5EA90E8}"/>
    <cellStyle name="Entrada 2 8 2 4 21" xfId="7193" xr:uid="{BD5E5983-D742-4B4B-9667-CDDD72E2F730}"/>
    <cellStyle name="Entrada 2 8 2 4 21 2" xfId="24448" xr:uid="{FC6364D6-3F2B-4630-8E95-62B01FEE5174}"/>
    <cellStyle name="Entrada 2 8 2 4 21 3" xfId="41470" xr:uid="{1F8D8F6A-2194-473F-9089-9A22B5BB3235}"/>
    <cellStyle name="Entrada 2 8 2 4 22" xfId="7503" xr:uid="{FA9A6CF0-B435-4BF8-A711-60A14185362B}"/>
    <cellStyle name="Entrada 2 8 2 4 22 2" xfId="24758" xr:uid="{718FAED7-815F-488D-B286-2706D3777BA0}"/>
    <cellStyle name="Entrada 2 8 2 4 22 3" xfId="41780" xr:uid="{916B57F4-42E4-44F2-A31A-9B68A6F75643}"/>
    <cellStyle name="Entrada 2 8 2 4 23" xfId="7813" xr:uid="{F3E15A50-76D1-468B-8B43-625C2C4BC5DB}"/>
    <cellStyle name="Entrada 2 8 2 4 23 2" xfId="25068" xr:uid="{78B625E2-7F20-42E6-8AD3-E940B3672DAD}"/>
    <cellStyle name="Entrada 2 8 2 4 23 3" xfId="42090" xr:uid="{2BEA9055-2526-4A8C-9553-54BD2A54ADF2}"/>
    <cellStyle name="Entrada 2 8 2 4 24" xfId="8123" xr:uid="{9B9A2EF7-F6B7-46D3-8D8B-3833A9F8EC8F}"/>
    <cellStyle name="Entrada 2 8 2 4 24 2" xfId="25378" xr:uid="{D1BAAFF4-2094-4685-B918-9C53BAF29388}"/>
    <cellStyle name="Entrada 2 8 2 4 24 3" xfId="42400" xr:uid="{1D41E6D8-6FB8-4E63-B963-DA2ED3052735}"/>
    <cellStyle name="Entrada 2 8 2 4 25" xfId="8436" xr:uid="{5F68295E-F03E-4B40-9541-EAC3C98FCB0D}"/>
    <cellStyle name="Entrada 2 8 2 4 25 2" xfId="25691" xr:uid="{B856802D-D904-49DC-A4C8-093FD015E216}"/>
    <cellStyle name="Entrada 2 8 2 4 25 3" xfId="42713" xr:uid="{B704F633-6471-4BB0-9351-09BD857F87D2}"/>
    <cellStyle name="Entrada 2 8 2 4 26" xfId="8744" xr:uid="{33C0D9E8-F91F-41DC-812D-497EF0CE5A05}"/>
    <cellStyle name="Entrada 2 8 2 4 26 2" xfId="25999" xr:uid="{3B05D253-1A75-470A-AD51-37C5D538CCB2}"/>
    <cellStyle name="Entrada 2 8 2 4 26 3" xfId="43021" xr:uid="{3EEF3975-77A4-4DF0-AB42-0BC750643B36}"/>
    <cellStyle name="Entrada 2 8 2 4 27" xfId="9054" xr:uid="{165EBA8C-795F-4F5B-9970-AEAAE315AD92}"/>
    <cellStyle name="Entrada 2 8 2 4 27 2" xfId="26309" xr:uid="{0220DAB6-9598-467B-8F48-AB2B7730DCFA}"/>
    <cellStyle name="Entrada 2 8 2 4 27 3" xfId="43331" xr:uid="{9681D63E-BC11-4F42-801B-C4A609553D80}"/>
    <cellStyle name="Entrada 2 8 2 4 28" xfId="9093" xr:uid="{92D75C47-23FC-4D72-A67D-A8A4B5C4A930}"/>
    <cellStyle name="Entrada 2 8 2 4 28 2" xfId="26348" xr:uid="{8A4CAF3F-1EC2-4B2F-A2D0-ED8AB1BC16B6}"/>
    <cellStyle name="Entrada 2 8 2 4 28 3" xfId="43370" xr:uid="{8945CBD3-EB74-4D05-81FD-80515D55F586}"/>
    <cellStyle name="Entrada 2 8 2 4 29" xfId="9676" xr:uid="{BF7E3E38-0B49-4436-A4C5-B9D66FD5C5A8}"/>
    <cellStyle name="Entrada 2 8 2 4 29 2" xfId="26931" xr:uid="{51C4A6C8-7660-477B-AAF9-50F57EDFE9ED}"/>
    <cellStyle name="Entrada 2 8 2 4 29 3" xfId="43953" xr:uid="{2369AF13-B963-4E52-9DCE-372E7711CEC3}"/>
    <cellStyle name="Entrada 2 8 2 4 3" xfId="1525" xr:uid="{BBD2659F-C495-4D33-A448-D821993AD0F9}"/>
    <cellStyle name="Entrada 2 8 2 4 3 2" xfId="18780" xr:uid="{482829A5-4858-4EB6-8A16-B487795EFB82}"/>
    <cellStyle name="Entrada 2 8 2 4 3 3" xfId="35802" xr:uid="{6E7149A5-0640-48C1-868E-0AC85E875159}"/>
    <cellStyle name="Entrada 2 8 2 4 30" xfId="9971" xr:uid="{003A0D76-ED05-429F-B6DE-CE48F9D3280A}"/>
    <cellStyle name="Entrada 2 8 2 4 30 2" xfId="27226" xr:uid="{4FC8B8DB-0E8E-40A4-A7F2-F9F5C9A74801}"/>
    <cellStyle name="Entrada 2 8 2 4 30 3" xfId="44248" xr:uid="{6D0E41E5-8A43-426D-823D-5C9CD13BA2AD}"/>
    <cellStyle name="Entrada 2 8 2 4 31" xfId="10271" xr:uid="{19BC1E54-4144-4F84-93FC-4BDFB78BDBD8}"/>
    <cellStyle name="Entrada 2 8 2 4 31 2" xfId="27526" xr:uid="{409C4789-2CED-4295-91AA-CC48ED7A524C}"/>
    <cellStyle name="Entrada 2 8 2 4 31 3" xfId="44548" xr:uid="{7B4CF80C-D225-477A-B83B-83FD2396D8EE}"/>
    <cellStyle name="Entrada 2 8 2 4 32" xfId="10559" xr:uid="{6224BD5F-989A-4568-9F8B-EAD97064F635}"/>
    <cellStyle name="Entrada 2 8 2 4 32 2" xfId="27814" xr:uid="{1FA4272A-4F1A-4E1B-BC56-97B30102B383}"/>
    <cellStyle name="Entrada 2 8 2 4 32 3" xfId="44836" xr:uid="{D30312F0-5E6B-4B39-9597-BED2A331F401}"/>
    <cellStyle name="Entrada 2 8 2 4 33" xfId="10849" xr:uid="{5DDCC045-06CD-4861-AF7D-FE718C5CC560}"/>
    <cellStyle name="Entrada 2 8 2 4 33 2" xfId="28104" xr:uid="{063DD3C5-8A67-4C83-815B-EAB12B9C00A7}"/>
    <cellStyle name="Entrada 2 8 2 4 33 3" xfId="45126" xr:uid="{DA002A9E-94A2-4B56-B840-355B4CA89757}"/>
    <cellStyle name="Entrada 2 8 2 4 34" xfId="11123" xr:uid="{DADF412E-B269-4044-97DE-101E34685FF5}"/>
    <cellStyle name="Entrada 2 8 2 4 34 2" xfId="28378" xr:uid="{35D13926-F60C-4565-9026-59FDB63E7DC0}"/>
    <cellStyle name="Entrada 2 8 2 4 34 3" xfId="45400" xr:uid="{11F776D6-DEA3-419F-92D2-536C703D921B}"/>
    <cellStyle name="Entrada 2 8 2 4 35" xfId="11380" xr:uid="{27E67230-1887-4379-8283-1080AA41982E}"/>
    <cellStyle name="Entrada 2 8 2 4 35 2" xfId="28635" xr:uid="{F45671CD-FA8F-4669-A5CD-42FD46822667}"/>
    <cellStyle name="Entrada 2 8 2 4 35 3" xfId="45657" xr:uid="{39F0D032-9CB7-4C9C-A0EA-F31FD26386F1}"/>
    <cellStyle name="Entrada 2 8 2 4 36" xfId="11617" xr:uid="{C8DC3744-6DBC-486B-B073-4E36AF42C3AA}"/>
    <cellStyle name="Entrada 2 8 2 4 36 2" xfId="28872" xr:uid="{74914D94-D9E5-400E-BE67-6FEEC3C29C5B}"/>
    <cellStyle name="Entrada 2 8 2 4 36 3" xfId="45894" xr:uid="{F84D4B20-C321-4717-9584-17239ACBF578}"/>
    <cellStyle name="Entrada 2 8 2 4 37" xfId="12180" xr:uid="{7EF74F53-EEC0-4388-8772-D129B93820D9}"/>
    <cellStyle name="Entrada 2 8 2 4 37 2" xfId="29435" xr:uid="{038EA3BB-4BD8-47B0-998A-1D16C043F324}"/>
    <cellStyle name="Entrada 2 8 2 4 37 3" xfId="46305" xr:uid="{F71219F0-2633-4F5D-94D1-8DCD0AD11BD9}"/>
    <cellStyle name="Entrada 2 8 2 4 38" xfId="12647" xr:uid="{09A674A2-EA14-4FE4-B57A-1B5472DF82F5}"/>
    <cellStyle name="Entrada 2 8 2 4 38 2" xfId="29902" xr:uid="{FDA44C92-03C9-4C0C-BA49-4B9E7AAB634B}"/>
    <cellStyle name="Entrada 2 8 2 4 38 3" xfId="46772" xr:uid="{89443647-F71B-4807-BD9D-F6398E9E778D}"/>
    <cellStyle name="Entrada 2 8 2 4 39" xfId="12957" xr:uid="{7C4E92EA-3F6F-417F-A544-7EE1A1184197}"/>
    <cellStyle name="Entrada 2 8 2 4 39 2" xfId="30212" xr:uid="{BE818528-C77C-49EA-AFCE-B4B19DE2B7CE}"/>
    <cellStyle name="Entrada 2 8 2 4 39 3" xfId="47082" xr:uid="{F816C0FE-277A-4D0C-A59E-B61E17AC57CA}"/>
    <cellStyle name="Entrada 2 8 2 4 4" xfId="1891" xr:uid="{32EE1AF4-7E17-4371-9970-88A2A5687721}"/>
    <cellStyle name="Entrada 2 8 2 4 4 2" xfId="19146" xr:uid="{103582BA-AB88-455E-A5A4-101A628D2DCA}"/>
    <cellStyle name="Entrada 2 8 2 4 4 3" xfId="36168" xr:uid="{93AD67E6-472E-43D3-84DD-DFFA13ED0057}"/>
    <cellStyle name="Entrada 2 8 2 4 40" xfId="12203" xr:uid="{BB7ECF38-6D9C-48E6-A613-064CD9AEAF65}"/>
    <cellStyle name="Entrada 2 8 2 4 40 2" xfId="29458" xr:uid="{F76B1B79-B072-4CAE-8DFE-F383E024AFAA}"/>
    <cellStyle name="Entrada 2 8 2 4 40 3" xfId="46328" xr:uid="{E88DE704-B5C3-4E3D-8F9A-6CB01E9D52E1}"/>
    <cellStyle name="Entrada 2 8 2 4 41" xfId="11747" xr:uid="{607462CA-3BB3-4493-9CA1-FFDBD0C12490}"/>
    <cellStyle name="Entrada 2 8 2 4 41 2" xfId="29002" xr:uid="{6EFA2883-3E6D-4BBD-88C0-DB151ACEA49E}"/>
    <cellStyle name="Entrada 2 8 2 4 41 3" xfId="46009" xr:uid="{74D803F1-6277-4074-85BD-17C1C7E93E6D}"/>
    <cellStyle name="Entrada 2 8 2 4 42" xfId="13897" xr:uid="{BAD24DFE-D913-4DEA-AC07-3E6C8C3B12F1}"/>
    <cellStyle name="Entrada 2 8 2 4 42 2" xfId="31152" xr:uid="{1D903C3C-708F-48F7-8F35-4B24C15F8DE8}"/>
    <cellStyle name="Entrada 2 8 2 4 42 3" xfId="48022" xr:uid="{D25E61E0-A66D-434E-8E08-371E5408FCA7}"/>
    <cellStyle name="Entrada 2 8 2 4 43" xfId="14207" xr:uid="{FE5F91C8-DE2A-453A-910F-142918312602}"/>
    <cellStyle name="Entrada 2 8 2 4 43 2" xfId="31462" xr:uid="{EF952CF9-6D47-4699-A6EF-9F3A114ADC6E}"/>
    <cellStyle name="Entrada 2 8 2 4 43 3" xfId="48332" xr:uid="{EF9737EB-C394-49F6-9EBE-1E46635DC134}"/>
    <cellStyle name="Entrada 2 8 2 4 44" xfId="13257" xr:uid="{58928C3B-2649-42FB-B551-A297C3E9CB04}"/>
    <cellStyle name="Entrada 2 8 2 4 44 2" xfId="30512" xr:uid="{29892884-7710-46CE-A8C7-9E1D5133A27B}"/>
    <cellStyle name="Entrada 2 8 2 4 44 3" xfId="47382" xr:uid="{0E36AAC3-A58F-4DE7-8A27-4534BC6F5BC2}"/>
    <cellStyle name="Entrada 2 8 2 4 45" xfId="14835" xr:uid="{A72A121E-B703-4133-867C-2CECA5F43F83}"/>
    <cellStyle name="Entrada 2 8 2 4 45 2" xfId="32090" xr:uid="{D2F7E349-9012-4451-97DF-634E18A158CC}"/>
    <cellStyle name="Entrada 2 8 2 4 45 3" xfId="48960" xr:uid="{C9BA17AB-1303-4A84-9BC0-56881E452A45}"/>
    <cellStyle name="Entrada 2 8 2 4 46" xfId="15097" xr:uid="{1E7E50A8-B596-4D57-8672-05EA0F626A31}"/>
    <cellStyle name="Entrada 2 8 2 4 46 2" xfId="32352" xr:uid="{2E887E86-5633-4F02-A8EC-5E9165E2410B}"/>
    <cellStyle name="Entrada 2 8 2 4 46 3" xfId="49222" xr:uid="{3CEA96B6-53A3-43D6-9812-8B6854440938}"/>
    <cellStyle name="Entrada 2 8 2 4 47" xfId="15406" xr:uid="{035B1E12-066E-4B76-99B0-E3CF40A3F26F}"/>
    <cellStyle name="Entrada 2 8 2 4 47 2" xfId="32661" xr:uid="{BC3AA9AD-D5A8-45BF-8D25-300024BB4367}"/>
    <cellStyle name="Entrada 2 8 2 4 47 3" xfId="49531" xr:uid="{41AEC951-039E-4CAE-9268-CCA7DD011676}"/>
    <cellStyle name="Entrada 2 8 2 4 48" xfId="15711" xr:uid="{364C8068-0352-4C96-9B61-509B260604A5}"/>
    <cellStyle name="Entrada 2 8 2 4 48 2" xfId="32966" xr:uid="{2A1BA555-B7E2-41F2-B53E-2A7B64E2B272}"/>
    <cellStyle name="Entrada 2 8 2 4 48 3" xfId="49836" xr:uid="{D910B27B-C092-4409-AB2B-7854B245F053}"/>
    <cellStyle name="Entrada 2 8 2 4 49" xfId="16007" xr:uid="{097B41F7-B73B-403D-9E89-8238450318D1}"/>
    <cellStyle name="Entrada 2 8 2 4 49 2" xfId="33262" xr:uid="{8277835D-0FD0-4410-A4D1-738E433B952B}"/>
    <cellStyle name="Entrada 2 8 2 4 49 3" xfId="50132" xr:uid="{220716D4-28FE-46F9-BEE7-EA53CDD59807}"/>
    <cellStyle name="Entrada 2 8 2 4 5" xfId="2204" xr:uid="{BD5DCBEC-6211-40E8-90A8-7117AC10273E}"/>
    <cellStyle name="Entrada 2 8 2 4 5 2" xfId="19459" xr:uid="{6C162BF0-8E8F-410B-96EC-2AF06E55DB02}"/>
    <cellStyle name="Entrada 2 8 2 4 5 3" xfId="36481" xr:uid="{08003C29-3277-41FE-80A3-6F4CEEEFACC1}"/>
    <cellStyle name="Entrada 2 8 2 4 50" xfId="16299" xr:uid="{F70C3218-F4DE-4F35-8C4A-D663CEACF573}"/>
    <cellStyle name="Entrada 2 8 2 4 50 2" xfId="33554" xr:uid="{75B7C082-5D92-42D2-9452-579DD6D90E8B}"/>
    <cellStyle name="Entrada 2 8 2 4 50 3" xfId="50424" xr:uid="{376964D3-6E0B-4B0A-8BF2-B7805DC22F12}"/>
    <cellStyle name="Entrada 2 8 2 4 51" xfId="16577" xr:uid="{86004631-D957-4712-A210-C344DDEA3D63}"/>
    <cellStyle name="Entrada 2 8 2 4 51 2" xfId="33832" xr:uid="{D1892314-D63B-4FE9-9E48-58A6FFA3F303}"/>
    <cellStyle name="Entrada 2 8 2 4 51 3" xfId="50702" xr:uid="{C932FDC0-0B7C-4B55-A2E7-1025CD4695CF}"/>
    <cellStyle name="Entrada 2 8 2 4 52" xfId="16845" xr:uid="{B9C68093-D77D-4D88-A96F-2F833840DF70}"/>
    <cellStyle name="Entrada 2 8 2 4 52 2" xfId="34100" xr:uid="{D0189EF2-9394-46AF-9C15-9D4F9188F92A}"/>
    <cellStyle name="Entrada 2 8 2 4 52 3" xfId="50970" xr:uid="{0641F714-8CA8-4A57-8728-5D2A3A3BB689}"/>
    <cellStyle name="Entrada 2 8 2 4 53" xfId="17097" xr:uid="{9DB0539C-DDCB-4458-8E6C-C2127FA2D827}"/>
    <cellStyle name="Entrada 2 8 2 4 53 2" xfId="34352" xr:uid="{0A7A2E6B-E585-41DC-BB4A-AE5375F390A9}"/>
    <cellStyle name="Entrada 2 8 2 4 53 3" xfId="51222" xr:uid="{0B939389-2984-48AE-A7AD-322918EE72E6}"/>
    <cellStyle name="Entrada 2 8 2 4 54" xfId="17334" xr:uid="{C768EF84-DE9D-4360-AA70-FD257385B619}"/>
    <cellStyle name="Entrada 2 8 2 4 54 2" xfId="34589" xr:uid="{7D1F5A5E-3D5B-445E-90D7-3068443A7195}"/>
    <cellStyle name="Entrada 2 8 2 4 54 3" xfId="51459" xr:uid="{BBB0B8E2-1DDA-4F0A-BBA1-F2C402FC6132}"/>
    <cellStyle name="Entrada 2 8 2 4 55" xfId="18040" xr:uid="{2DC83589-2597-4BA3-AD25-B281066F1E65}"/>
    <cellStyle name="Entrada 2 8 2 4 56" xfId="35062" xr:uid="{8CB24252-2C93-4070-8994-2C8CD455A10F}"/>
    <cellStyle name="Entrada 2 8 2 4 6" xfId="2514" xr:uid="{A63F8B0B-87D0-4416-A696-DAEE0242E3B0}"/>
    <cellStyle name="Entrada 2 8 2 4 6 2" xfId="19769" xr:uid="{A5F4F692-77EC-4ECE-8935-B04A12E042CE}"/>
    <cellStyle name="Entrada 2 8 2 4 6 3" xfId="36791" xr:uid="{99BC364B-8381-4778-86AD-70CC2AAD4CCC}"/>
    <cellStyle name="Entrada 2 8 2 4 7" xfId="2823" xr:uid="{8DE1627E-67D9-4395-B82E-0E23BA868EEA}"/>
    <cellStyle name="Entrada 2 8 2 4 7 2" xfId="20078" xr:uid="{102EF5B9-CF2F-4075-98C8-FA82E1F8B228}"/>
    <cellStyle name="Entrada 2 8 2 4 7 3" xfId="37100" xr:uid="{C7F3D38A-262C-40D3-B737-9EE099EF3BFE}"/>
    <cellStyle name="Entrada 2 8 2 4 8" xfId="3129" xr:uid="{E42B073D-B9F0-47A5-ADBF-2E44B57A3779}"/>
    <cellStyle name="Entrada 2 8 2 4 8 2" xfId="20384" xr:uid="{C4BCA073-1F62-4217-9379-F856CE87C733}"/>
    <cellStyle name="Entrada 2 8 2 4 8 3" xfId="37406" xr:uid="{EF75ABA0-187D-4BF4-9BB7-30D7DB321354}"/>
    <cellStyle name="Entrada 2 8 2 4 9" xfId="3439" xr:uid="{94EADC45-9280-48A9-BE72-1B484D3F12ED}"/>
    <cellStyle name="Entrada 2 8 2 4 9 2" xfId="20694" xr:uid="{455F335E-D238-429C-B9A3-EE0FCAC5DD90}"/>
    <cellStyle name="Entrada 2 8 2 4 9 3" xfId="37716" xr:uid="{8EE57756-025E-4735-BF1F-103077232C57}"/>
    <cellStyle name="Entrada 2 8 2 40" xfId="10390" xr:uid="{3909D370-B41C-4E69-AF7F-54E2ABAF8418}"/>
    <cellStyle name="Entrada 2 8 2 40 2" xfId="27645" xr:uid="{49C26130-A7E5-4DBA-9C7D-71710D3CDD90}"/>
    <cellStyle name="Entrada 2 8 2 40 3" xfId="44667" xr:uid="{20B6D9F5-7DEB-44F6-BE7B-DB2111F036DB}"/>
    <cellStyle name="Entrada 2 8 2 41" xfId="11853" xr:uid="{B2722FF3-8669-4263-9ACF-E690FF867C09}"/>
    <cellStyle name="Entrada 2 8 2 41 2" xfId="29108" xr:uid="{7E5982C8-3595-4DC0-ACF8-1ACE87BBEC82}"/>
    <cellStyle name="Entrada 2 8 2 41 3" xfId="46070" xr:uid="{DA6D1E17-97B8-4C20-9794-513CB78920CA}"/>
    <cellStyle name="Entrada 2 8 2 42" xfId="12320" xr:uid="{362F5EB0-0806-46E8-AE81-C4B11D66E2A2}"/>
    <cellStyle name="Entrada 2 8 2 42 2" xfId="29575" xr:uid="{59529C24-F4CF-4735-AFEC-3562240D1533}"/>
    <cellStyle name="Entrada 2 8 2 42 3" xfId="46445" xr:uid="{EF350461-C4F5-475E-8CC7-FA8BFE5E545A}"/>
    <cellStyle name="Entrada 2 8 2 43" xfId="12546" xr:uid="{E8666826-96E1-4709-837C-C5BF88E3547B}"/>
    <cellStyle name="Entrada 2 8 2 43 2" xfId="29801" xr:uid="{B441EFDF-34EA-420B-AD47-AC2421C90515}"/>
    <cellStyle name="Entrada 2 8 2 43 3" xfId="46671" xr:uid="{238F6173-8CA8-4C8D-A65C-DD4A412188D9}"/>
    <cellStyle name="Entrada 2 8 2 44" xfId="12403" xr:uid="{9A51D38F-6564-45A0-AE12-54DC1AA8D01B}"/>
    <cellStyle name="Entrada 2 8 2 44 2" xfId="29658" xr:uid="{315F4A3F-E844-4C06-9BB4-848D12601530}"/>
    <cellStyle name="Entrada 2 8 2 44 3" xfId="46528" xr:uid="{562035F1-1277-47F6-BC42-83A4466A4F73}"/>
    <cellStyle name="Entrada 2 8 2 45" xfId="13328" xr:uid="{B782C9B3-EDA6-41BD-AC3D-1F84D0FECFFD}"/>
    <cellStyle name="Entrada 2 8 2 45 2" xfId="30583" xr:uid="{B8155745-A697-4EC3-B243-7436F66DEA53}"/>
    <cellStyle name="Entrada 2 8 2 45 3" xfId="47453" xr:uid="{6EC25CA1-F26D-4846-BAA7-A151FCCE8F48}"/>
    <cellStyle name="Entrada 2 8 2 46" xfId="13545" xr:uid="{EDC34F6F-B7E4-453C-A780-D26D7A358932}"/>
    <cellStyle name="Entrada 2 8 2 46 2" xfId="30800" xr:uid="{23F125A3-DAF4-412A-B791-BAFF2B381597}"/>
    <cellStyle name="Entrada 2 8 2 46 3" xfId="47670" xr:uid="{EA5E3BDF-9541-48EE-89C3-7E9074139DD5}"/>
    <cellStyle name="Entrada 2 8 2 47" xfId="13796" xr:uid="{78AB53BD-E84D-459E-83BF-8BE1B7C8C79F}"/>
    <cellStyle name="Entrada 2 8 2 47 2" xfId="31051" xr:uid="{C33F6374-86C6-4256-99C0-BA635CD0BD06}"/>
    <cellStyle name="Entrada 2 8 2 47 3" xfId="47921" xr:uid="{CABA5EF8-4E05-4349-844D-E2F57AC9840C}"/>
    <cellStyle name="Entrada 2 8 2 48" xfId="14262" xr:uid="{44E7559A-2192-44A5-BC05-DA7C0ED76B66}"/>
    <cellStyle name="Entrada 2 8 2 48 2" xfId="31517" xr:uid="{9BB73FC3-97C7-47F9-8609-229B12DB6C9C}"/>
    <cellStyle name="Entrada 2 8 2 48 3" xfId="48387" xr:uid="{3FAEE039-1375-4CEC-BC48-8A9A1A15D85D}"/>
    <cellStyle name="Entrada 2 8 2 49" xfId="13569" xr:uid="{D65D4971-90D3-41A5-824F-F5E509391178}"/>
    <cellStyle name="Entrada 2 8 2 49 2" xfId="30824" xr:uid="{C237C1CC-839F-43FC-A715-5F179B80BCBA}"/>
    <cellStyle name="Entrada 2 8 2 49 3" xfId="47694" xr:uid="{DED43A1D-81AB-447C-9FDF-B4D87D2D26F5}"/>
    <cellStyle name="Entrada 2 8 2 5" xfId="458" xr:uid="{F59DC977-EA90-441B-8FA8-164669B5676D}"/>
    <cellStyle name="Entrada 2 8 2 5 2" xfId="17713" xr:uid="{A0E71A01-0350-4E78-93B7-28B596E1E480}"/>
    <cellStyle name="Entrada 2 8 2 5 3" xfId="34827" xr:uid="{7B18DC5C-107E-4E27-ABEE-366435B8E686}"/>
    <cellStyle name="Entrada 2 8 2 50" xfId="14624" xr:uid="{7BDE3BF5-A955-45BE-B1D2-833F75EF8292}"/>
    <cellStyle name="Entrada 2 8 2 50 2" xfId="31879" xr:uid="{71C3EEA7-223E-4356-B019-4D8FFE407EFD}"/>
    <cellStyle name="Entrada 2 8 2 50 3" xfId="48749" xr:uid="{1D410D0A-2AAB-4FF5-8EE3-0998A2CD68C7}"/>
    <cellStyle name="Entrada 2 8 2 51" xfId="14367" xr:uid="{490B50AB-7DFF-4125-A91E-832F61A3F243}"/>
    <cellStyle name="Entrada 2 8 2 51 2" xfId="31622" xr:uid="{3267F775-E1C9-4427-A828-42019D0C219F}"/>
    <cellStyle name="Entrada 2 8 2 51 3" xfId="48492" xr:uid="{CDFA4CDD-251B-45E3-8449-FD347F40D6C8}"/>
    <cellStyle name="Entrada 2 8 2 52" xfId="15121" xr:uid="{41B764AF-51E0-4707-A089-B55D0AE286CA}"/>
    <cellStyle name="Entrada 2 8 2 52 2" xfId="32376" xr:uid="{8006E765-2389-410C-9BF2-16A50AF0D45F}"/>
    <cellStyle name="Entrada 2 8 2 52 3" xfId="49246" xr:uid="{EB5F5081-0674-48D4-9C71-3F7F02A8C822}"/>
    <cellStyle name="Entrada 2 8 2 53" xfId="15610" xr:uid="{B23E8216-8660-46B2-811B-0C47624FC0DE}"/>
    <cellStyle name="Entrada 2 8 2 53 2" xfId="32865" xr:uid="{269F1552-9648-4CA0-A816-5AEF2CE642F5}"/>
    <cellStyle name="Entrada 2 8 2 53 3" xfId="49735" xr:uid="{7F7A41C9-702F-4FC8-8779-0B1C58504E4E}"/>
    <cellStyle name="Entrada 2 8 2 54" xfId="15906" xr:uid="{DD1CC478-0FF7-4B4B-A15D-462526D25BE4}"/>
    <cellStyle name="Entrada 2 8 2 54 2" xfId="33161" xr:uid="{4B2D9B41-A912-4FE8-B077-A741F1F28123}"/>
    <cellStyle name="Entrada 2 8 2 54 3" xfId="50031" xr:uid="{3883DD38-460D-42F7-AC6B-67AC45EFB3DD}"/>
    <cellStyle name="Entrada 2 8 2 55" xfId="16198" xr:uid="{C8E8A141-E4D6-48B7-A775-024ACDE14A11}"/>
    <cellStyle name="Entrada 2 8 2 55 2" xfId="33453" xr:uid="{069F65F7-D37C-429F-9BC9-C70EBBCA1556}"/>
    <cellStyle name="Entrada 2 8 2 55 3" xfId="50323" xr:uid="{6F1E7DB1-D821-481D-BD6F-387451D90982}"/>
    <cellStyle name="Entrada 2 8 2 56" xfId="16476" xr:uid="{7ADDD366-CED2-4332-871C-34DF288DBFE3}"/>
    <cellStyle name="Entrada 2 8 2 56 2" xfId="33731" xr:uid="{87D89D6B-6CA9-4C79-A06B-033341820CD3}"/>
    <cellStyle name="Entrada 2 8 2 56 3" xfId="50601" xr:uid="{120C7FDD-B8C2-4CEF-9C92-CB6E057D6694}"/>
    <cellStyle name="Entrada 2 8 2 57" xfId="16744" xr:uid="{9D0BC6D3-1CC8-4E0C-B1E7-F21D58459BC7}"/>
    <cellStyle name="Entrada 2 8 2 57 2" xfId="33999" xr:uid="{A8D98D48-2326-44D9-AEAB-0222E8EA7377}"/>
    <cellStyle name="Entrada 2 8 2 57 3" xfId="50869" xr:uid="{8BC8EAE8-DE16-44D9-8DD8-D6ACA5A3437B}"/>
    <cellStyle name="Entrada 2 8 2 58" xfId="14552" xr:uid="{9A86FB35-E3E3-45C1-8036-C20E26FA39F0}"/>
    <cellStyle name="Entrada 2 8 2 58 2" xfId="31807" xr:uid="{2E850D80-A267-4F08-9A43-2E77AB8387A3}"/>
    <cellStyle name="Entrada 2 8 2 58 3" xfId="48677" xr:uid="{FA357F65-8AE4-4AF3-9F4B-1C94FDAF2A5A}"/>
    <cellStyle name="Entrada 2 8 2 59" xfId="17475" xr:uid="{4A7182D2-7D2D-4D36-A391-B2F736F65C58}"/>
    <cellStyle name="Entrada 2 8 2 6" xfId="918" xr:uid="{AACA098F-7E89-4922-886F-5473BC82162C}"/>
    <cellStyle name="Entrada 2 8 2 6 2" xfId="18173" xr:uid="{B66D95D7-61E7-48EE-9F64-ACD6857DF862}"/>
    <cellStyle name="Entrada 2 8 2 6 3" xfId="35195" xr:uid="{CF0BA409-10A5-433F-A011-787E031DD0E5}"/>
    <cellStyle name="Entrada 2 8 2 60" xfId="34665" xr:uid="{F4E32734-07DC-4EA7-9F51-142EF9F4144B}"/>
    <cellStyle name="Entrada 2 8 2 7" xfId="350" xr:uid="{BB0A5C8C-1E14-4606-8A15-04CA9ABDCE43}"/>
    <cellStyle name="Entrada 2 8 2 7 2" xfId="17605" xr:uid="{515FFF5F-D7E0-40F3-BBD2-C347F59BAD4D}"/>
    <cellStyle name="Entrada 2 8 2 7 3" xfId="34764" xr:uid="{ADDF6EAC-6855-49D6-B8C5-3AC74808C324}"/>
    <cellStyle name="Entrada 2 8 2 8" xfId="1564" xr:uid="{0201C48A-904D-42AF-BA6F-EE0726B459D9}"/>
    <cellStyle name="Entrada 2 8 2 8 2" xfId="18819" xr:uid="{BEE9F8F3-F1B6-4FA6-9B8C-CDB2F6525998}"/>
    <cellStyle name="Entrada 2 8 2 8 3" xfId="35841" xr:uid="{24B7CE6D-6A44-4D87-94E9-EC410005D2AE}"/>
    <cellStyle name="Entrada 2 8 2 9" xfId="1304" xr:uid="{82D2E2A3-7120-467E-ACE0-CA291DE0C681}"/>
    <cellStyle name="Entrada 2 8 2 9 2" xfId="18559" xr:uid="{5A28C66A-4042-4135-AC52-CBC706CCE043}"/>
    <cellStyle name="Entrada 2 8 2 9 3" xfId="35581" xr:uid="{BA21C119-C971-458D-A87C-244F2E1386B2}"/>
    <cellStyle name="Entrada 2 8 20" xfId="3942" xr:uid="{F378DE57-29EF-4ED4-B36E-AC8776258278}"/>
    <cellStyle name="Entrada 2 8 20 2" xfId="21197" xr:uid="{A9DAD2F6-7E60-430E-B50B-676B649CB0CC}"/>
    <cellStyle name="Entrada 2 8 20 3" xfId="38219" xr:uid="{684DC877-7AD9-43ED-8B16-A5FA3A872C8F}"/>
    <cellStyle name="Entrada 2 8 21" xfId="5071" xr:uid="{12FD4BF4-F27F-421F-911C-9DA12519F3F8}"/>
    <cellStyle name="Entrada 2 8 21 2" xfId="22326" xr:uid="{6401E974-287F-4E6B-9879-064E0E000DC6}"/>
    <cellStyle name="Entrada 2 8 21 3" xfId="39348" xr:uid="{74A50E2C-B50D-4D6A-935D-405E1702F266}"/>
    <cellStyle name="Entrada 2 8 22" xfId="5506" xr:uid="{C3232679-D7D0-4029-AF0C-AE695CE5F155}"/>
    <cellStyle name="Entrada 2 8 22 2" xfId="22761" xr:uid="{E8D6E67D-1A3C-4A52-9F0E-55001CE01B9D}"/>
    <cellStyle name="Entrada 2 8 22 3" xfId="39783" xr:uid="{B1D05FF9-9A42-4726-8ABA-63DCED05C851}"/>
    <cellStyle name="Entrada 2 8 23" xfId="5706" xr:uid="{CBACFB18-D3F0-4C4E-A7FC-017A84471E8F}"/>
    <cellStyle name="Entrada 2 8 23 2" xfId="22961" xr:uid="{3FB089F4-9656-4262-9771-18E38AE2F6CF}"/>
    <cellStyle name="Entrada 2 8 23 3" xfId="39983" xr:uid="{65BA5E59-4D34-4945-BA86-AE9E5381900D}"/>
    <cellStyle name="Entrada 2 8 24" xfId="5665" xr:uid="{22163F66-B754-46F9-9C02-D4F30297F24B}"/>
    <cellStyle name="Entrada 2 8 24 2" xfId="22920" xr:uid="{DCA9AF13-6255-4DC9-AE40-617EEC6D8E40}"/>
    <cellStyle name="Entrada 2 8 24 3" xfId="39942" xr:uid="{87AEE07A-387F-4E07-924E-8E3E37BB21DE}"/>
    <cellStyle name="Entrada 2 8 25" xfId="5319" xr:uid="{B1E33BA9-1FCA-4E87-BA34-29C911DFBF8A}"/>
    <cellStyle name="Entrada 2 8 25 2" xfId="22574" xr:uid="{7EEF4A0F-4189-49A4-A0EF-DC1FF53579D1}"/>
    <cellStyle name="Entrada 2 8 25 3" xfId="39596" xr:uid="{ED757250-09C4-4247-8DF2-FD4CDA245918}"/>
    <cellStyle name="Entrada 2 8 26" xfId="6280" xr:uid="{B5928120-18FE-4C68-8987-E0541F43CBA6}"/>
    <cellStyle name="Entrada 2 8 26 2" xfId="23535" xr:uid="{2987AC27-E988-466D-AC72-381E85AE9BD0}"/>
    <cellStyle name="Entrada 2 8 26 3" xfId="40557" xr:uid="{C3B3C1F0-B351-471A-8389-0714E248FB0F}"/>
    <cellStyle name="Entrada 2 8 27" xfId="5922" xr:uid="{DAFA5239-7F1C-40D1-8454-8EFA09D726DB}"/>
    <cellStyle name="Entrada 2 8 27 2" xfId="23177" xr:uid="{DAD41C1E-2263-4D2C-826F-39A654FBD926}"/>
    <cellStyle name="Entrada 2 8 27 3" xfId="40199" xr:uid="{E29E24A9-CC5D-44DA-AEC0-9486FC2FF692}"/>
    <cellStyle name="Entrada 2 8 28" xfId="6403" xr:uid="{7CCAD738-9C92-4393-B69F-380E4E92EF12}"/>
    <cellStyle name="Entrada 2 8 28 2" xfId="23658" xr:uid="{694B897D-44CC-46D1-BE79-386C6BE2966A}"/>
    <cellStyle name="Entrada 2 8 28 3" xfId="40680" xr:uid="{6C9E49B5-AFCD-4CB5-8719-3BA0BA13C1BF}"/>
    <cellStyle name="Entrada 2 8 29" xfId="6435" xr:uid="{33161376-D1AD-4061-BA6B-575B41012165}"/>
    <cellStyle name="Entrada 2 8 29 2" xfId="23690" xr:uid="{9F10373B-0DDA-4D48-B0C5-11F24451B544}"/>
    <cellStyle name="Entrada 2 8 29 3" xfId="40712" xr:uid="{947DDF60-D634-4BC7-8845-71BAFCAEF7C4}"/>
    <cellStyle name="Entrada 2 8 3" xfId="568" xr:uid="{4A4F12DD-7A7D-4B7A-B3B5-4B5AF6632EC5}"/>
    <cellStyle name="Entrada 2 8 3 10" xfId="3532" xr:uid="{B97C8A35-1414-447C-BA53-B3B8DFFD6806}"/>
    <cellStyle name="Entrada 2 8 3 10 2" xfId="20787" xr:uid="{48841859-36E8-4979-9F2C-E9037E481D36}"/>
    <cellStyle name="Entrada 2 8 3 10 3" xfId="37809" xr:uid="{BB4B0334-AFDD-460B-8986-3FFF270A8EDA}"/>
    <cellStyle name="Entrada 2 8 3 11" xfId="3839" xr:uid="{AAABA104-0018-494B-8FBF-6D5318878182}"/>
    <cellStyle name="Entrada 2 8 3 11 2" xfId="21094" xr:uid="{FC12FAD5-51CE-4344-A966-9A5CBDCC23F2}"/>
    <cellStyle name="Entrada 2 8 3 11 3" xfId="38116" xr:uid="{78BAA08F-1DDC-444F-9B8C-B4325A4DE8AA}"/>
    <cellStyle name="Entrada 2 8 3 12" xfId="4144" xr:uid="{D2995745-EF17-4F8D-A25A-F76AB5630F2D}"/>
    <cellStyle name="Entrada 2 8 3 12 2" xfId="21399" xr:uid="{A8738EA3-43CE-41AA-BF3C-C1644398C604}"/>
    <cellStyle name="Entrada 2 8 3 12 3" xfId="38421" xr:uid="{47217157-95ED-47DD-B687-A1BEB369AB18}"/>
    <cellStyle name="Entrada 2 8 3 13" xfId="4445" xr:uid="{229C0235-EF68-445E-B790-330A1DDC720B}"/>
    <cellStyle name="Entrada 2 8 3 13 2" xfId="21700" xr:uid="{118BB791-6685-42D9-A7F8-2B14DD8CBFAE}"/>
    <cellStyle name="Entrada 2 8 3 13 3" xfId="38722" xr:uid="{B36AF0CA-14DE-4D55-B7CA-0CEE5A38CE63}"/>
    <cellStyle name="Entrada 2 8 3 14" xfId="4743" xr:uid="{CFD13232-B41F-49C7-9CCB-57F594B23090}"/>
    <cellStyle name="Entrada 2 8 3 14 2" xfId="21998" xr:uid="{7ADD9B4D-D022-4326-9DE8-D87741E0F444}"/>
    <cellStyle name="Entrada 2 8 3 14 3" xfId="39020" xr:uid="{C653D9AB-174E-4A68-9EB1-2744D09F81B9}"/>
    <cellStyle name="Entrada 2 8 3 15" xfId="5036" xr:uid="{26389924-8C62-480B-BB18-B4713641EB8E}"/>
    <cellStyle name="Entrada 2 8 3 15 2" xfId="22291" xr:uid="{82CB1097-5D6D-47E6-AF6A-65B159F64853}"/>
    <cellStyle name="Entrada 2 8 3 15 3" xfId="39313" xr:uid="{CBC6C12E-924B-4B23-A575-311CB1B25547}"/>
    <cellStyle name="Entrada 2 8 3 16" xfId="5404" xr:uid="{D700C9D5-2221-4C7E-9156-CBC5358F149B}"/>
    <cellStyle name="Entrada 2 8 3 16 2" xfId="22659" xr:uid="{295DBEFA-C711-4A2E-92AE-F8236F8D7490}"/>
    <cellStyle name="Entrada 2 8 3 16 3" xfId="39681" xr:uid="{82D443F7-0441-4DFE-814D-2D699E44DDAF}"/>
    <cellStyle name="Entrada 2 8 3 17" xfId="5648" xr:uid="{D814474B-51CC-48A2-BDA0-8C465900F883}"/>
    <cellStyle name="Entrada 2 8 3 17 2" xfId="22903" xr:uid="{3365A715-6893-4220-82FE-C571013A79F1}"/>
    <cellStyle name="Entrada 2 8 3 17 3" xfId="39925" xr:uid="{EE0274BB-E05B-4737-BAAD-E15D2166CF86}"/>
    <cellStyle name="Entrada 2 8 3 18" xfId="6035" xr:uid="{6AD65FDB-DA71-454A-9A00-02FB7BE2A2F2}"/>
    <cellStyle name="Entrada 2 8 3 18 2" xfId="23290" xr:uid="{BB08CC8C-35CF-4C27-AC2E-16787650B883}"/>
    <cellStyle name="Entrada 2 8 3 18 3" xfId="40312" xr:uid="{A85AD1DE-9B71-4166-8F9D-86506AE064F8}"/>
    <cellStyle name="Entrada 2 8 3 19" xfId="6350" xr:uid="{7E21E508-685E-4F76-804D-89A4F9E2AF23}"/>
    <cellStyle name="Entrada 2 8 3 19 2" xfId="23605" xr:uid="{D5FFEB3F-F5A5-419D-A798-EF2B9B576AAA}"/>
    <cellStyle name="Entrada 2 8 3 19 3" xfId="40627" xr:uid="{FCC825A7-FCA9-4127-9597-202F3EB9C5CC}"/>
    <cellStyle name="Entrada 2 8 3 2" xfId="1025" xr:uid="{4F082141-1DF2-47D1-9815-EC9EA05E621A}"/>
    <cellStyle name="Entrada 2 8 3 2 2" xfId="18280" xr:uid="{E6847E9A-7DED-41CE-9418-0AA2B29244F4}"/>
    <cellStyle name="Entrada 2 8 3 2 3" xfId="35302" xr:uid="{93888D5A-165E-4C2B-A246-2BE9E9AA1C96}"/>
    <cellStyle name="Entrada 2 8 3 20" xfId="6665" xr:uid="{3B054BEB-DA5F-4C63-966B-33BAB184DBC0}"/>
    <cellStyle name="Entrada 2 8 3 20 2" xfId="23920" xr:uid="{44F170B6-E944-4EB4-9D54-BBA2F934863A}"/>
    <cellStyle name="Entrada 2 8 3 20 3" xfId="40942" xr:uid="{791769D1-2C75-4E03-939D-6F9B4F9AB2BF}"/>
    <cellStyle name="Entrada 2 8 3 21" xfId="6977" xr:uid="{97CB5D8E-CE43-4DC7-BF28-C8C51B50A154}"/>
    <cellStyle name="Entrada 2 8 3 21 2" xfId="24232" xr:uid="{B35A6AE4-0126-463B-8778-6BA16C2DCACD}"/>
    <cellStyle name="Entrada 2 8 3 21 3" xfId="41254" xr:uid="{ADC77CE0-866D-423E-A0B8-7B416EC83ECE}"/>
    <cellStyle name="Entrada 2 8 3 22" xfId="7286" xr:uid="{247ED13C-9283-4FE2-A181-F7D4C40B478F}"/>
    <cellStyle name="Entrada 2 8 3 22 2" xfId="24541" xr:uid="{CD27BE29-4A8E-45EC-846B-A012AF1DD36D}"/>
    <cellStyle name="Entrada 2 8 3 22 3" xfId="41563" xr:uid="{EE11202B-68CA-466F-905D-2E4F19F1C8A7}"/>
    <cellStyle name="Entrada 2 8 3 23" xfId="7596" xr:uid="{676EB819-6748-4DB8-AB1C-6625E5E765FB}"/>
    <cellStyle name="Entrada 2 8 3 23 2" xfId="24851" xr:uid="{298683D9-0B63-441A-A1F4-1386B2FDD78F}"/>
    <cellStyle name="Entrada 2 8 3 23 3" xfId="41873" xr:uid="{87B039F5-894A-4366-BFBA-D40E9FB9FF15}"/>
    <cellStyle name="Entrada 2 8 3 24" xfId="7906" xr:uid="{07972526-952B-4A22-9D7E-46248F33C144}"/>
    <cellStyle name="Entrada 2 8 3 24 2" xfId="25161" xr:uid="{863DDFB9-0111-47E6-A79E-2D144C63CE8A}"/>
    <cellStyle name="Entrada 2 8 3 24 3" xfId="42183" xr:uid="{F60EFF57-F1F3-4CB5-9645-51E2E329465D}"/>
    <cellStyle name="Entrada 2 8 3 25" xfId="8219" xr:uid="{23BB4052-435B-422A-B074-D9D64237EB85}"/>
    <cellStyle name="Entrada 2 8 3 25 2" xfId="25474" xr:uid="{2F145BD6-9C92-4E76-A91B-FD12B047735A}"/>
    <cellStyle name="Entrada 2 8 3 25 3" xfId="42496" xr:uid="{9513286F-408C-422B-9275-C24572B1CFB5}"/>
    <cellStyle name="Entrada 2 8 3 26" xfId="8529" xr:uid="{2072131C-3562-4BCE-8616-57216FA8BF60}"/>
    <cellStyle name="Entrada 2 8 3 26 2" xfId="25784" xr:uid="{D069FFAA-707F-421E-A558-0012F297C1E7}"/>
    <cellStyle name="Entrada 2 8 3 26 3" xfId="42806" xr:uid="{42973C06-6E1F-4DBB-96FD-A8657FD656C2}"/>
    <cellStyle name="Entrada 2 8 3 27" xfId="8837" xr:uid="{23F80884-03C9-4780-8492-E3582080184E}"/>
    <cellStyle name="Entrada 2 8 3 27 2" xfId="26092" xr:uid="{AB52E3FF-92F5-4760-B6E8-63E4C49B8B9A}"/>
    <cellStyle name="Entrada 2 8 3 27 3" xfId="43114" xr:uid="{37837E25-6590-4675-8778-CAB1AA05A6EE}"/>
    <cellStyle name="Entrada 2 8 3 28" xfId="9186" xr:uid="{C9D80516-A868-4DA6-BCDF-874489BAF4C6}"/>
    <cellStyle name="Entrada 2 8 3 28 2" xfId="26441" xr:uid="{CCD79074-932A-4D88-9C42-1D8B9E3057E8}"/>
    <cellStyle name="Entrada 2 8 3 28 3" xfId="43463" xr:uid="{D1C3AB9B-52A6-4A94-B0D0-9055D3391213}"/>
    <cellStyle name="Entrada 2 8 3 29" xfId="9461" xr:uid="{04A7A116-71E9-47EC-821A-5D89A7B0558F}"/>
    <cellStyle name="Entrada 2 8 3 29 2" xfId="26716" xr:uid="{5FFBEC65-3ED1-4A9A-82D7-A0E000F61F79}"/>
    <cellStyle name="Entrada 2 8 3 29 3" xfId="43738" xr:uid="{9FCB417A-DED2-4CD1-A644-44457352740D}"/>
    <cellStyle name="Entrada 2 8 3 3" xfId="1323" xr:uid="{AF9169D9-19BE-4505-943C-27C52EA924AE}"/>
    <cellStyle name="Entrada 2 8 3 3 2" xfId="18578" xr:uid="{A8BD466C-4485-4699-86F7-2F09DB46C509}"/>
    <cellStyle name="Entrada 2 8 3 3 3" xfId="35600" xr:uid="{F8DF7A76-854D-4319-9A26-CFD7C6227AF9}"/>
    <cellStyle name="Entrada 2 8 3 30" xfId="9762" xr:uid="{63E623CC-D00E-483A-BE98-8A4EDC550EEC}"/>
    <cellStyle name="Entrada 2 8 3 30 2" xfId="27017" xr:uid="{8569308A-7C3A-42F1-9E16-884F019236DA}"/>
    <cellStyle name="Entrada 2 8 3 30 3" xfId="44039" xr:uid="{14726871-7813-400D-A604-6437353836B4}"/>
    <cellStyle name="Entrada 2 8 3 31" xfId="10062" xr:uid="{47C2BD33-3D36-41B3-B602-AF05FE9080B9}"/>
    <cellStyle name="Entrada 2 8 3 31 2" xfId="27317" xr:uid="{FC5F4936-0133-4409-8258-6F70ECD93B37}"/>
    <cellStyle name="Entrada 2 8 3 31 3" xfId="44339" xr:uid="{EDB30964-40F6-4FF7-871C-163D4A49EEB7}"/>
    <cellStyle name="Entrada 2 8 3 32" xfId="10355" xr:uid="{82F74D67-9149-4D99-B42B-14B881163C4A}"/>
    <cellStyle name="Entrada 2 8 3 32 2" xfId="27610" xr:uid="{22C07B4E-3C1A-48D8-B757-A867F0A51050}"/>
    <cellStyle name="Entrada 2 8 3 32 3" xfId="44632" xr:uid="{7CF66BF5-9FD3-4C7E-9B17-133AB13005A6}"/>
    <cellStyle name="Entrada 2 8 3 33" xfId="10648" xr:uid="{3DACAC22-D0C2-46C1-B520-64B8DA0D6A3C}"/>
    <cellStyle name="Entrada 2 8 3 33 2" xfId="27903" xr:uid="{B50B8F0A-F296-4C7F-A318-1BACDFFC4FA5}"/>
    <cellStyle name="Entrada 2 8 3 33 3" xfId="44925" xr:uid="{E30111D3-345E-41D8-B0C9-EEE3969B80FC}"/>
    <cellStyle name="Entrada 2 8 3 34" xfId="10933" xr:uid="{29EC9C0D-F971-4009-A33D-A125BA8D8E37}"/>
    <cellStyle name="Entrada 2 8 3 34 2" xfId="28188" xr:uid="{E1A9718A-1F38-4EAE-AAE5-D5FE67E0A31B}"/>
    <cellStyle name="Entrada 2 8 3 34 3" xfId="45210" xr:uid="{FAEAE120-9BF3-4686-8879-73DB3E9223CB}"/>
    <cellStyle name="Entrada 2 8 3 35" xfId="11203" xr:uid="{DE61EA55-00E7-47FB-86E7-C6B695792D40}"/>
    <cellStyle name="Entrada 2 8 3 35 2" xfId="28458" xr:uid="{4C4BFEDD-8C88-4970-AB06-FF6A3784C5F1}"/>
    <cellStyle name="Entrada 2 8 3 35 3" xfId="45480" xr:uid="{2628C8C3-90BD-48F0-A63E-1E9197BAA2E4}"/>
    <cellStyle name="Entrada 2 8 3 36" xfId="11454" xr:uid="{F3719510-393B-4996-B123-118F66C22397}"/>
    <cellStyle name="Entrada 2 8 3 36 2" xfId="28709" xr:uid="{B7E24234-A6FF-4049-BC68-AF7AD259714F}"/>
    <cellStyle name="Entrada 2 8 3 36 3" xfId="45731" xr:uid="{02EDF5A7-0F8A-48AF-A0F0-1EBE7C858D69}"/>
    <cellStyle name="Entrada 2 8 3 37" xfId="11963" xr:uid="{2DA69785-23D6-4877-8918-11FB3AA07ACA}"/>
    <cellStyle name="Entrada 2 8 3 37 2" xfId="29218" xr:uid="{E5439FB8-6A00-4E44-894F-DC2DA9CE5D6C}"/>
    <cellStyle name="Entrada 2 8 3 37 3" xfId="46142" xr:uid="{468B1601-A44A-4FEE-B611-A8D6EFE0C53C}"/>
    <cellStyle name="Entrada 2 8 3 38" xfId="12430" xr:uid="{20E0AFE7-0945-41BA-A8D4-A8A49D432850}"/>
    <cellStyle name="Entrada 2 8 3 38 2" xfId="29685" xr:uid="{BD74528B-5178-41F1-8E99-705844100258}"/>
    <cellStyle name="Entrada 2 8 3 38 3" xfId="46555" xr:uid="{9607FE90-62CE-48D9-A031-4429A235E318}"/>
    <cellStyle name="Entrada 2 8 3 39" xfId="12740" xr:uid="{E4368BB8-40A0-48FE-9D20-3787B52594AB}"/>
    <cellStyle name="Entrada 2 8 3 39 2" xfId="29995" xr:uid="{BFAC4E53-6EAE-4B0A-AE11-D8C23F3A8BA4}"/>
    <cellStyle name="Entrada 2 8 3 39 3" xfId="46865" xr:uid="{188F307F-04EA-433B-915B-12D4B508ED0C}"/>
    <cellStyle name="Entrada 2 8 3 4" xfId="1674" xr:uid="{E24BDF16-AC24-4FC0-8568-137EFD09625A}"/>
    <cellStyle name="Entrada 2 8 3 4 2" xfId="18929" xr:uid="{0AFDE141-22A6-479C-88A7-D729E9974CBB}"/>
    <cellStyle name="Entrada 2 8 3 4 3" xfId="35951" xr:uid="{D1144563-B7A1-414C-B5AA-35A78473C879}"/>
    <cellStyle name="Entrada 2 8 3 40" xfId="12670" xr:uid="{1274B776-042F-4442-9450-F66692A0BAF8}"/>
    <cellStyle name="Entrada 2 8 3 40 2" xfId="29925" xr:uid="{70BD712B-E627-4F6A-92DB-DB8CDAD9CF6A}"/>
    <cellStyle name="Entrada 2 8 3 40 3" xfId="46795" xr:uid="{9A374FBE-E483-4B76-BC3F-81739A4C0A53}"/>
    <cellStyle name="Entrada 2 8 3 41" xfId="13480" xr:uid="{3E389D3C-D9F6-40BC-A047-E66867D86706}"/>
    <cellStyle name="Entrada 2 8 3 41 2" xfId="30735" xr:uid="{E195A859-7739-49AF-B4C1-641E71030449}"/>
    <cellStyle name="Entrada 2 8 3 41 3" xfId="47605" xr:uid="{DD154856-FC83-488E-A8EA-9BA07071343E}"/>
    <cellStyle name="Entrada 2 8 3 42" xfId="13680" xr:uid="{8E6B6311-1B78-4937-8F5F-B41940E8B29C}"/>
    <cellStyle name="Entrada 2 8 3 42 2" xfId="30935" xr:uid="{363EF7A4-860F-4BDA-9831-432D850C4C88}"/>
    <cellStyle name="Entrada 2 8 3 42 3" xfId="47805" xr:uid="{C1A820C8-5987-4CFF-9F54-951592FD4380}"/>
    <cellStyle name="Entrada 2 8 3 43" xfId="13990" xr:uid="{751E09FF-9F42-47F5-9ACE-A5A049A4745C}"/>
    <cellStyle name="Entrada 2 8 3 43 2" xfId="31245" xr:uid="{C3017971-0A5F-4E97-BE7E-35C7E266D96F}"/>
    <cellStyle name="Entrada 2 8 3 43 3" xfId="48115" xr:uid="{479EE46D-88B9-4697-AB36-04C2FD7B125B}"/>
    <cellStyle name="Entrada 2 8 3 44" xfId="14413" xr:uid="{81715027-905A-4487-A6B8-669DDFE83796}"/>
    <cellStyle name="Entrada 2 8 3 44 2" xfId="31668" xr:uid="{72610D42-6CB6-488F-9298-024BCF80A18D}"/>
    <cellStyle name="Entrada 2 8 3 44 3" xfId="48538" xr:uid="{FEAD5472-EE33-4270-A8A4-6D078A82A8D1}"/>
    <cellStyle name="Entrada 2 8 3 45" xfId="14618" xr:uid="{88F86F09-29D6-4D5D-B79F-5F0C903F7D33}"/>
    <cellStyle name="Entrada 2 8 3 45 2" xfId="31873" xr:uid="{4FE5BAF0-4CF6-46C1-83AC-F67749E7BE2B}"/>
    <cellStyle name="Entrada 2 8 3 45 3" xfId="48743" xr:uid="{BF35E3FB-8E2C-4FD3-8D41-68F59BB2DDCA}"/>
    <cellStyle name="Entrada 2 8 3 46" xfId="14880" xr:uid="{87D3554A-1072-4868-BB8A-9EA25F5A50BE}"/>
    <cellStyle name="Entrada 2 8 3 46 2" xfId="32135" xr:uid="{A1601D62-8B70-442A-9B8B-613CFB2EC797}"/>
    <cellStyle name="Entrada 2 8 3 46 3" xfId="49005" xr:uid="{60017D98-56A4-41E7-B81D-439C3DCE0A4F}"/>
    <cellStyle name="Entrada 2 8 3 47" xfId="15192" xr:uid="{7AAE64CA-6379-41EB-931F-77EA7E2FF6BB}"/>
    <cellStyle name="Entrada 2 8 3 47 2" xfId="32447" xr:uid="{ECE04D60-8428-468E-B11F-D2A153B7B78C}"/>
    <cellStyle name="Entrada 2 8 3 47 3" xfId="49317" xr:uid="{CC1AF3E9-9092-487D-997F-CA2C0E57AC59}"/>
    <cellStyle name="Entrada 2 8 3 48" xfId="15499" xr:uid="{FE45CD67-BE5D-4862-9080-648D272FC110}"/>
    <cellStyle name="Entrada 2 8 3 48 2" xfId="32754" xr:uid="{386A639A-9CAE-4389-ADE7-E65FEEC61546}"/>
    <cellStyle name="Entrada 2 8 3 48 3" xfId="49624" xr:uid="{C1465869-9921-402F-9CFB-F93F878EE5AD}"/>
    <cellStyle name="Entrada 2 8 3 49" xfId="15798" xr:uid="{1FDB19AE-D7DD-403C-8689-E48EC45EA35C}"/>
    <cellStyle name="Entrada 2 8 3 49 2" xfId="33053" xr:uid="{602C6CD7-03EB-4221-BAE4-54FED258D61D}"/>
    <cellStyle name="Entrada 2 8 3 49 3" xfId="49923" xr:uid="{71032910-338A-4E9A-B7D6-F2F6BB500450}"/>
    <cellStyle name="Entrada 2 8 3 5" xfId="1987" xr:uid="{CF9D8BBA-44F9-4E66-BBA8-74C65FF8DDF2}"/>
    <cellStyle name="Entrada 2 8 3 5 2" xfId="19242" xr:uid="{8716185E-113B-4402-961F-9843FAC765DA}"/>
    <cellStyle name="Entrada 2 8 3 5 3" xfId="36264" xr:uid="{C2D7A29D-E2F1-45AC-9FFA-99693A297C2F}"/>
    <cellStyle name="Entrada 2 8 3 50" xfId="16094" xr:uid="{2D8FA8EC-4E5D-4565-AC9D-8977F0875251}"/>
    <cellStyle name="Entrada 2 8 3 50 2" xfId="33349" xr:uid="{61DEE7EF-5F85-4193-8DA1-09DCDB87D958}"/>
    <cellStyle name="Entrada 2 8 3 50 3" xfId="50219" xr:uid="{FBCF142F-F2F2-4D92-A4D3-0E62E686833B}"/>
    <cellStyle name="Entrada 2 8 3 51" xfId="16381" xr:uid="{C8E91F8D-19B4-4B88-90B4-4F61984CC866}"/>
    <cellStyle name="Entrada 2 8 3 51 2" xfId="33636" xr:uid="{6198F885-ACFA-4C6F-A72B-5D94715ED767}"/>
    <cellStyle name="Entrada 2 8 3 51 3" xfId="50506" xr:uid="{6A72A7C8-3DAB-4164-BFCB-E768D6E2BFC1}"/>
    <cellStyle name="Entrada 2 8 3 52" xfId="16656" xr:uid="{651DA6B8-8F4C-44A8-B599-719547710453}"/>
    <cellStyle name="Entrada 2 8 3 52 2" xfId="33911" xr:uid="{76ECD692-83A2-408F-B177-DCBFFC570787}"/>
    <cellStyle name="Entrada 2 8 3 52 3" xfId="50781" xr:uid="{82E00AC7-F6DA-48D1-A748-46B62227E157}"/>
    <cellStyle name="Entrada 2 8 3 53" xfId="16920" xr:uid="{2BC9F789-D232-4605-A85C-8D38DAC417CF}"/>
    <cellStyle name="Entrada 2 8 3 53 2" xfId="34175" xr:uid="{838A88C5-651E-4756-8EC0-AB4A8105DD1D}"/>
    <cellStyle name="Entrada 2 8 3 53 3" xfId="51045" xr:uid="{E63D39EC-FD42-4997-839B-9D48FBBD3D58}"/>
    <cellStyle name="Entrada 2 8 3 54" xfId="17171" xr:uid="{DD67AB00-FA69-4012-A40D-A85409B96E61}"/>
    <cellStyle name="Entrada 2 8 3 54 2" xfId="34426" xr:uid="{7066AF21-2F3D-4D54-9161-403759EB4792}"/>
    <cellStyle name="Entrada 2 8 3 54 3" xfId="51296" xr:uid="{B7CFE6DD-F641-4DFC-8190-AF5A69A8E37A}"/>
    <cellStyle name="Entrada 2 8 3 55" xfId="17823" xr:uid="{75BEF37C-1F13-455C-AFCD-BAD98205C448}"/>
    <cellStyle name="Entrada 2 8 3 56" xfId="34899" xr:uid="{08F34A60-A8CE-4828-A328-7BD308145737}"/>
    <cellStyle name="Entrada 2 8 3 6" xfId="2297" xr:uid="{1FF3B380-373F-4AF3-8A74-9EC328A537E0}"/>
    <cellStyle name="Entrada 2 8 3 6 2" xfId="19552" xr:uid="{6A9A1FFB-A42F-4846-A44B-CCA601807B1A}"/>
    <cellStyle name="Entrada 2 8 3 6 3" xfId="36574" xr:uid="{5AEB9000-4A6B-4F41-8229-22BCDA74CAEF}"/>
    <cellStyle name="Entrada 2 8 3 7" xfId="2607" xr:uid="{49B4FC33-E61A-4FCF-A1CE-F31F9D133780}"/>
    <cellStyle name="Entrada 2 8 3 7 2" xfId="19862" xr:uid="{28416BAB-4912-4180-BC04-F843EA73A26C}"/>
    <cellStyle name="Entrada 2 8 3 7 3" xfId="36884" xr:uid="{790D1ED1-62EA-488A-81FC-0233BF870CAA}"/>
    <cellStyle name="Entrada 2 8 3 8" xfId="2914" xr:uid="{9E5A16E8-A317-40AE-BCFD-D7B884C773F4}"/>
    <cellStyle name="Entrada 2 8 3 8 2" xfId="20169" xr:uid="{47ADAF8F-EC3F-4B52-A395-68E41ACA78D6}"/>
    <cellStyle name="Entrada 2 8 3 8 3" xfId="37191" xr:uid="{AD8699F2-00CB-4FEF-BFE1-A25E97683A88}"/>
    <cellStyle name="Entrada 2 8 3 9" xfId="3222" xr:uid="{5F1DE098-BB74-4066-8055-A9613E228859}"/>
    <cellStyle name="Entrada 2 8 3 9 2" xfId="20477" xr:uid="{442F55A8-F831-41F0-A7C2-D89992650DE0}"/>
    <cellStyle name="Entrada 2 8 3 9 3" xfId="37499" xr:uid="{1B1A5A32-2B80-4802-8ADE-BE422AFCE1A0}"/>
    <cellStyle name="Entrada 2 8 30" xfId="6081" xr:uid="{AB144BF5-B237-4750-9060-428B9B21FB41}"/>
    <cellStyle name="Entrada 2 8 30 2" xfId="23336" xr:uid="{AC41228E-1BBD-4026-AA79-CE0AD2AF617B}"/>
    <cellStyle name="Entrada 2 8 30 3" xfId="40358" xr:uid="{2969E9D7-7D76-4AB9-894D-AEF0019FA7DE}"/>
    <cellStyle name="Entrada 2 8 31" xfId="7271" xr:uid="{60378A3B-41C0-4154-B05B-B19DD6499535}"/>
    <cellStyle name="Entrada 2 8 31 2" xfId="24526" xr:uid="{E93743ED-0B10-48EC-BB1A-CB267AE7E0B8}"/>
    <cellStyle name="Entrada 2 8 31 3" xfId="41548" xr:uid="{C7A75047-224C-4258-B10D-6722EC7A3BC9}"/>
    <cellStyle name="Entrada 2 8 32" xfId="7568" xr:uid="{0659F32F-7CBC-4E56-8724-2FCDB046948B}"/>
    <cellStyle name="Entrada 2 8 32 2" xfId="24823" xr:uid="{1363ED7C-F756-4762-A81B-A7ACFD968668}"/>
    <cellStyle name="Entrada 2 8 32 3" xfId="41845" xr:uid="{4F925DB5-0FFF-4C1F-A531-ECA994CA8E45}"/>
    <cellStyle name="Entrada 2 8 33" xfId="7880" xr:uid="{F5121DD9-2534-44CE-891A-FE8FCC48EAD3}"/>
    <cellStyle name="Entrada 2 8 33 2" xfId="25135" xr:uid="{02D59182-E982-40B7-8516-56AC37C6AFF5}"/>
    <cellStyle name="Entrada 2 8 33 3" xfId="42157" xr:uid="{78716F50-0D47-478C-A247-00C725DC6FB3}"/>
    <cellStyle name="Entrada 2 8 34" xfId="9080" xr:uid="{D56411A5-DA9B-42FC-AC5F-031F8A8EF52C}"/>
    <cellStyle name="Entrada 2 8 34 2" xfId="26335" xr:uid="{B294AD54-0EC0-4B72-8D46-39D07E5A0B25}"/>
    <cellStyle name="Entrada 2 8 34 3" xfId="43357" xr:uid="{2DF306E3-8CF8-4336-BA02-7ACDE0C03673}"/>
    <cellStyle name="Entrada 2 8 35" xfId="9292" xr:uid="{5C729C67-7E5E-4E2E-BC76-6EEB06D7A26A}"/>
    <cellStyle name="Entrada 2 8 35 2" xfId="26547" xr:uid="{DFFDBD8F-3D2E-473C-8D9D-3316EA773B0E}"/>
    <cellStyle name="Entrada 2 8 35 3" xfId="43569" xr:uid="{D3EE8896-0B6B-4301-8788-EB46316E719A}"/>
    <cellStyle name="Entrada 2 8 36" xfId="9386" xr:uid="{BB788898-A00E-47EA-A52F-891DF5709342}"/>
    <cellStyle name="Entrada 2 8 36 2" xfId="26641" xr:uid="{27291236-55A0-4E7B-AFE4-EA1F8700A38A}"/>
    <cellStyle name="Entrada 2 8 36 3" xfId="43663" xr:uid="{85796311-A9F7-46E9-B7E7-B89A19B5E715}"/>
    <cellStyle name="Entrada 2 8 37" xfId="8939" xr:uid="{FA81D188-9871-4BAE-A3C8-847C7A79EC64}"/>
    <cellStyle name="Entrada 2 8 37 2" xfId="26194" xr:uid="{D46FBF66-1E9E-4EB4-9BA0-BE357307020C}"/>
    <cellStyle name="Entrada 2 8 37 3" xfId="43216" xr:uid="{F1B8BFD7-8F49-4B16-A3A4-0202EF8079A1}"/>
    <cellStyle name="Entrada 2 8 38" xfId="8883" xr:uid="{29EBFA91-6D75-4166-96A0-08A8835C4EA4}"/>
    <cellStyle name="Entrada 2 8 38 2" xfId="26138" xr:uid="{0A3A309B-F651-4926-AD52-EF83EFC118BB}"/>
    <cellStyle name="Entrada 2 8 38 3" xfId="43160" xr:uid="{7B229EE6-1F34-45FB-9334-68143231E5FD}"/>
    <cellStyle name="Entrada 2 8 39" xfId="10294" xr:uid="{042AE655-18C9-4B49-ABA8-8CE7ACE41A39}"/>
    <cellStyle name="Entrada 2 8 39 2" xfId="27549" xr:uid="{D9FA386E-4AB2-442D-8E8B-DE4E2799FAE9}"/>
    <cellStyle name="Entrada 2 8 39 3" xfId="44571" xr:uid="{90389F21-CB6D-4A77-B9EF-5D92EC368635}"/>
    <cellStyle name="Entrada 2 8 4" xfId="698" xr:uid="{4EC37D13-AD4D-4664-A3A2-82B6AE52B652}"/>
    <cellStyle name="Entrada 2 8 4 10" xfId="3660" xr:uid="{DC019244-A92C-46D3-9671-A4B6DF501A8B}"/>
    <cellStyle name="Entrada 2 8 4 10 2" xfId="20915" xr:uid="{66476C24-BDE5-4A50-966D-42D7B718AB13}"/>
    <cellStyle name="Entrada 2 8 4 10 3" xfId="37937" xr:uid="{DD6CC764-FED6-4757-9680-FC38174E02AD}"/>
    <cellStyle name="Entrada 2 8 4 11" xfId="3967" xr:uid="{FF8DEABC-D246-48DF-A859-4AABFD006DC0}"/>
    <cellStyle name="Entrada 2 8 4 11 2" xfId="21222" xr:uid="{390EE341-C27A-41DD-858A-FF7C5555D9A9}"/>
    <cellStyle name="Entrada 2 8 4 11 3" xfId="38244" xr:uid="{BBD2F317-2025-42A5-AE89-AAEC46F2414A}"/>
    <cellStyle name="Entrada 2 8 4 12" xfId="4268" xr:uid="{5E965AF6-9D61-421F-9E8E-09276038A36E}"/>
    <cellStyle name="Entrada 2 8 4 12 2" xfId="21523" xr:uid="{3F50CED1-B0B4-4205-AD15-4CEF9F3C256F}"/>
    <cellStyle name="Entrada 2 8 4 12 3" xfId="38545" xr:uid="{37A4781C-9274-4CAD-92BE-F6CBE8012BE9}"/>
    <cellStyle name="Entrada 2 8 4 13" xfId="4566" xr:uid="{6176AA6D-392E-4E5B-8A63-5A1008D0186F}"/>
    <cellStyle name="Entrada 2 8 4 13 2" xfId="21821" xr:uid="{6E42350B-4A0C-45B7-B53F-6C696DDEF21B}"/>
    <cellStyle name="Entrada 2 8 4 13 3" xfId="38843" xr:uid="{AAB3F818-46E6-4F0E-9331-F4508D742A1B}"/>
    <cellStyle name="Entrada 2 8 4 14" xfId="4865" xr:uid="{0E8249EF-E739-445C-9EFE-48B2E1700F3D}"/>
    <cellStyle name="Entrada 2 8 4 14 2" xfId="22120" xr:uid="{B49AC9DF-057E-4D03-B849-DFB0F1801A96}"/>
    <cellStyle name="Entrada 2 8 4 14 3" xfId="39142" xr:uid="{08381BB4-579B-429A-B70E-84EEC129C357}"/>
    <cellStyle name="Entrada 2 8 4 15" xfId="5147" xr:uid="{9B98CD5E-382E-449F-92BF-C682F9327891}"/>
    <cellStyle name="Entrada 2 8 4 15 2" xfId="22402" xr:uid="{93C803BD-C797-44C9-84AC-C6E171E2A8A4}"/>
    <cellStyle name="Entrada 2 8 4 15 3" xfId="39424" xr:uid="{FFF1347F-9FC8-45C1-8BC6-6F1837CAEA51}"/>
    <cellStyle name="Entrada 2 8 4 16" xfId="5534" xr:uid="{4F2CF129-BFED-4ED1-98FA-00E8710FB2E7}"/>
    <cellStyle name="Entrada 2 8 4 16 2" xfId="22789" xr:uid="{00AB18D5-A1AF-4490-AC1D-D00F52AC8EB1}"/>
    <cellStyle name="Entrada 2 8 4 16 3" xfId="39811" xr:uid="{874FE976-94CA-47B9-A55E-3CDF4122E1D4}"/>
    <cellStyle name="Entrada 2 8 4 17" xfId="5464" xr:uid="{75A97E94-D2C8-4D23-81A2-638213399A94}"/>
    <cellStyle name="Entrada 2 8 4 17 2" xfId="22719" xr:uid="{225EF3B7-9188-4357-B69B-5EDEA05C4A99}"/>
    <cellStyle name="Entrada 2 8 4 17 3" xfId="39741" xr:uid="{647FA920-CD16-4626-AA3D-E6CD60402516}"/>
    <cellStyle name="Entrada 2 8 4 18" xfId="6165" xr:uid="{72D5867D-7AC4-41EF-9B0E-13CE838FC6B3}"/>
    <cellStyle name="Entrada 2 8 4 18 2" xfId="23420" xr:uid="{A99B6872-6E9E-40C0-A2C7-279514610A76}"/>
    <cellStyle name="Entrada 2 8 4 18 3" xfId="40442" xr:uid="{D00C7BF2-EA7F-46E9-AEA8-2B65BEA82ABE}"/>
    <cellStyle name="Entrada 2 8 4 19" xfId="6480" xr:uid="{530B97B5-C8FD-4994-85C0-BF18ADBFF4D2}"/>
    <cellStyle name="Entrada 2 8 4 19 2" xfId="23735" xr:uid="{20CDC565-216B-447F-B34C-3095B44D96ED}"/>
    <cellStyle name="Entrada 2 8 4 19 3" xfId="40757" xr:uid="{2D2796EA-7062-49F5-859E-57F1B324CFFC}"/>
    <cellStyle name="Entrada 2 8 4 2" xfId="1147" xr:uid="{B6DDFDF0-65E0-4D96-833B-9AAE27564016}"/>
    <cellStyle name="Entrada 2 8 4 2 2" xfId="18402" xr:uid="{88B93C5E-A6E6-4716-8EF3-E8E71C249324}"/>
    <cellStyle name="Entrada 2 8 4 2 3" xfId="35424" xr:uid="{C3C5F4E2-E461-42C0-8BA9-99CD045CE33B}"/>
    <cellStyle name="Entrada 2 8 4 20" xfId="6795" xr:uid="{866ED787-0B5A-4C60-8C87-F0A6FA2362C0}"/>
    <cellStyle name="Entrada 2 8 4 20 2" xfId="24050" xr:uid="{5FEC2975-0756-4735-B294-2CAACFE5FD85}"/>
    <cellStyle name="Entrada 2 8 4 20 3" xfId="41072" xr:uid="{9FE1FF43-D292-4C2B-83DD-1AC405773B88}"/>
    <cellStyle name="Entrada 2 8 4 21" xfId="7106" xr:uid="{1ECE79CC-4726-4E34-A8B9-8FE286B77000}"/>
    <cellStyle name="Entrada 2 8 4 21 2" xfId="24361" xr:uid="{4A98EB4F-08CE-47F0-8C9C-E8B68098D356}"/>
    <cellStyle name="Entrada 2 8 4 21 3" xfId="41383" xr:uid="{516D77D6-A711-46D9-8D4A-BDAE02BD96FB}"/>
    <cellStyle name="Entrada 2 8 4 22" xfId="7416" xr:uid="{CF4874C7-D6A3-42CF-A20F-23B45EC24E81}"/>
    <cellStyle name="Entrada 2 8 4 22 2" xfId="24671" xr:uid="{536CE97E-78CD-49A4-BBA2-860F18DCB2CD}"/>
    <cellStyle name="Entrada 2 8 4 22 3" xfId="41693" xr:uid="{80B3FA9D-87CF-4150-959A-1648B6C939A3}"/>
    <cellStyle name="Entrada 2 8 4 23" xfId="7726" xr:uid="{E677DE66-586E-4F94-9327-564F14C571F4}"/>
    <cellStyle name="Entrada 2 8 4 23 2" xfId="24981" xr:uid="{D3F6D27F-03BC-4CF1-84C6-7D0E4AA221FB}"/>
    <cellStyle name="Entrada 2 8 4 23 3" xfId="42003" xr:uid="{F3D44849-C32C-46CD-8AC2-5ED09BD09DAC}"/>
    <cellStyle name="Entrada 2 8 4 24" xfId="8036" xr:uid="{8EEA5D78-3C7C-4092-BA87-CFFEE1661C8B}"/>
    <cellStyle name="Entrada 2 8 4 24 2" xfId="25291" xr:uid="{47874C11-58B5-4A84-AFD8-DC1500E5DAF0}"/>
    <cellStyle name="Entrada 2 8 4 24 3" xfId="42313" xr:uid="{AA7B6B82-3E31-43BF-9B44-5BA634C0FBE7}"/>
    <cellStyle name="Entrada 2 8 4 25" xfId="8349" xr:uid="{9E090B81-1985-4097-AAC2-DC4C96DA605C}"/>
    <cellStyle name="Entrada 2 8 4 25 2" xfId="25604" xr:uid="{5FC17469-C4C5-4A11-BF30-5486B5A92132}"/>
    <cellStyle name="Entrada 2 8 4 25 3" xfId="42626" xr:uid="{5239092F-E383-4383-9FF2-A46FDF26EA44}"/>
    <cellStyle name="Entrada 2 8 4 26" xfId="8657" xr:uid="{C3029C7E-E345-4A1F-B93D-14305469D312}"/>
    <cellStyle name="Entrada 2 8 4 26 2" xfId="25912" xr:uid="{70868AE8-B5AC-4BCF-A66A-28A9AE875CD6}"/>
    <cellStyle name="Entrada 2 8 4 26 3" xfId="42934" xr:uid="{2EB5A212-881D-4DEE-B2A4-E1BF2BCA8D0D}"/>
    <cellStyle name="Entrada 2 8 4 27" xfId="8967" xr:uid="{C18558A2-9951-45F6-AE83-F3239CA13CC9}"/>
    <cellStyle name="Entrada 2 8 4 27 2" xfId="26222" xr:uid="{283B8271-2B53-4089-A30E-48870A27B6C7}"/>
    <cellStyle name="Entrada 2 8 4 27 3" xfId="43244" xr:uid="{438D9479-F233-4EBB-A808-DCEDD04D55E2}"/>
    <cellStyle name="Entrada 2 8 4 28" xfId="9267" xr:uid="{A1D69304-46CE-48EE-AFC0-C1FCD4061325}"/>
    <cellStyle name="Entrada 2 8 4 28 2" xfId="26522" xr:uid="{0B7ABFE5-B2D9-4194-98A8-CB3ADD3F3B64}"/>
    <cellStyle name="Entrada 2 8 4 28 3" xfId="43544" xr:uid="{D9FCB88D-5770-4357-A9D9-708716B9D2A9}"/>
    <cellStyle name="Entrada 2 8 4 29" xfId="9589" xr:uid="{3B28FF1D-5CC5-4DB1-ABEE-5389A8274CD8}"/>
    <cellStyle name="Entrada 2 8 4 29 2" xfId="26844" xr:uid="{B8CA511B-2781-486B-B0F8-CD97E47062C1}"/>
    <cellStyle name="Entrada 2 8 4 29 3" xfId="43866" xr:uid="{A053A869-6F4F-4B4B-A8B0-C2F38F6A85DF}"/>
    <cellStyle name="Entrada 2 8 4 3" xfId="1438" xr:uid="{A5128947-7C0E-4EEA-A917-95BB6A58671C}"/>
    <cellStyle name="Entrada 2 8 4 3 2" xfId="18693" xr:uid="{A00A9085-94D3-46D4-948C-26BE69487E6C}"/>
    <cellStyle name="Entrada 2 8 4 3 3" xfId="35715" xr:uid="{40788EFC-926F-4AA6-AE4E-1C24A9858F1A}"/>
    <cellStyle name="Entrada 2 8 4 30" xfId="9884" xr:uid="{C0D7F121-46C2-4C27-A5AD-4A6506996683}"/>
    <cellStyle name="Entrada 2 8 4 30 2" xfId="27139" xr:uid="{1203B19A-9EF3-4914-ADAA-74D91EC9315A}"/>
    <cellStyle name="Entrada 2 8 4 30 3" xfId="44161" xr:uid="{3120B1F2-5B17-44F2-8BF2-7777F075EF6B}"/>
    <cellStyle name="Entrada 2 8 4 31" xfId="10184" xr:uid="{9C4157EF-F930-488F-AD42-82A97A684FEE}"/>
    <cellStyle name="Entrada 2 8 4 31 2" xfId="27439" xr:uid="{639A07DB-D079-4B73-A223-0FEBA485F959}"/>
    <cellStyle name="Entrada 2 8 4 31 3" xfId="44461" xr:uid="{36121BC0-9B9F-4130-AA52-ADF153F2D45F}"/>
    <cellStyle name="Entrada 2 8 4 32" xfId="10472" xr:uid="{6006BE2C-0F13-46BB-A470-5C2A1999F1CC}"/>
    <cellStyle name="Entrada 2 8 4 32 2" xfId="27727" xr:uid="{7EFB5032-8E16-4E9D-B3CA-89377D6EDB28}"/>
    <cellStyle name="Entrada 2 8 4 32 3" xfId="44749" xr:uid="{0807312E-9AD9-452C-A699-DA8B0ADD9FFB}"/>
    <cellStyle name="Entrada 2 8 4 33" xfId="10762" xr:uid="{46CB338D-DA6F-44CE-BF63-D53D77E7D534}"/>
    <cellStyle name="Entrada 2 8 4 33 2" xfId="28017" xr:uid="{97FD8272-23C1-4165-82BA-D2D64C54E000}"/>
    <cellStyle name="Entrada 2 8 4 33 3" xfId="45039" xr:uid="{DF1C4860-89B7-4CD2-AAA1-86515F92E798}"/>
    <cellStyle name="Entrada 2 8 4 34" xfId="11036" xr:uid="{2507EEC3-7EA7-4CEF-89AC-1CE9870F47CB}"/>
    <cellStyle name="Entrada 2 8 4 34 2" xfId="28291" xr:uid="{03767735-B777-44E9-9B22-76C090D7F79F}"/>
    <cellStyle name="Entrada 2 8 4 34 3" xfId="45313" xr:uid="{BF14B31B-8B80-4BFF-9207-CF3946960015}"/>
    <cellStyle name="Entrada 2 8 4 35" xfId="11293" xr:uid="{8A5C0675-6C51-4685-9071-67FE9B038CE9}"/>
    <cellStyle name="Entrada 2 8 4 35 2" xfId="28548" xr:uid="{796EE375-6842-4BEB-B887-A083C3F19ED4}"/>
    <cellStyle name="Entrada 2 8 4 35 3" xfId="45570" xr:uid="{33133EAF-D80C-488C-9EAC-5DC4E2AAC0DF}"/>
    <cellStyle name="Entrada 2 8 4 36" xfId="11530" xr:uid="{FEA2B43E-781C-4240-8900-F71018501C33}"/>
    <cellStyle name="Entrada 2 8 4 36 2" xfId="28785" xr:uid="{EA500866-2F0E-4F23-8560-F4C2D31D6FF5}"/>
    <cellStyle name="Entrada 2 8 4 36 3" xfId="45807" xr:uid="{90C5F82A-4910-476F-A6CA-C350B8EA629B}"/>
    <cellStyle name="Entrada 2 8 4 37" xfId="12093" xr:uid="{1C8F0C26-8ECF-40DE-8C18-E838FF68E0A9}"/>
    <cellStyle name="Entrada 2 8 4 37 2" xfId="29348" xr:uid="{3ACB7566-4A1E-4A89-9BF2-E544A9400D2B}"/>
    <cellStyle name="Entrada 2 8 4 37 3" xfId="46218" xr:uid="{C451C057-AC3D-41C6-BF27-D3F2DB7872CB}"/>
    <cellStyle name="Entrada 2 8 4 38" xfId="12560" xr:uid="{9E529A05-DF7D-4141-A8E7-E9D20BA43564}"/>
    <cellStyle name="Entrada 2 8 4 38 2" xfId="29815" xr:uid="{3B352E8E-E90C-45B1-8D6F-DEE37F1C2514}"/>
    <cellStyle name="Entrada 2 8 4 38 3" xfId="46685" xr:uid="{1C2B4817-F240-4AA1-A8B0-273167FCDF14}"/>
    <cellStyle name="Entrada 2 8 4 39" xfId="12870" xr:uid="{688A1750-75E2-4847-80E3-D99735B78874}"/>
    <cellStyle name="Entrada 2 8 4 39 2" xfId="30125" xr:uid="{8F2A4226-048C-4DE9-9738-5B699F82C4A0}"/>
    <cellStyle name="Entrada 2 8 4 39 3" xfId="46995" xr:uid="{A7A93D44-6406-4267-9AA0-AEFC9EBEEEFD}"/>
    <cellStyle name="Entrada 2 8 4 4" xfId="1804" xr:uid="{526E30BB-53A5-4F9E-BDF4-B8229091F507}"/>
    <cellStyle name="Entrada 2 8 4 4 2" xfId="19059" xr:uid="{75860481-DB4C-4AAD-B47D-1CA5296BB5BD}"/>
    <cellStyle name="Entrada 2 8 4 4 3" xfId="36081" xr:uid="{CBA07B10-9E50-4048-89ED-FB0083B3EEB2}"/>
    <cellStyle name="Entrada 2 8 4 40" xfId="12204" xr:uid="{6FEA41F4-0CCF-4E82-BFDC-D41AFA7FEEDD}"/>
    <cellStyle name="Entrada 2 8 4 40 2" xfId="29459" xr:uid="{F1576D15-DF15-41C2-B10C-356DF4E83AF2}"/>
    <cellStyle name="Entrada 2 8 4 40 3" xfId="46329" xr:uid="{522ABEEA-E4FA-4846-82AB-C52ACD06350F}"/>
    <cellStyle name="Entrada 2 8 4 41" xfId="13353" xr:uid="{A29FC350-6C3D-4A48-BDCA-658D2E9573AC}"/>
    <cellStyle name="Entrada 2 8 4 41 2" xfId="30608" xr:uid="{547BDAF8-E9E6-499F-90BB-7ADD77136040}"/>
    <cellStyle name="Entrada 2 8 4 41 3" xfId="47478" xr:uid="{0FC7B0C8-4482-4B85-9C97-4DE707263746}"/>
    <cellStyle name="Entrada 2 8 4 42" xfId="13810" xr:uid="{93B55A1A-2C52-41C5-AA3F-FD056DDB39B1}"/>
    <cellStyle name="Entrada 2 8 4 42 2" xfId="31065" xr:uid="{E94F840C-8674-47FC-BDEB-79D0D32F2598}"/>
    <cellStyle name="Entrada 2 8 4 42 3" xfId="47935" xr:uid="{74E11E60-21EA-438D-82FD-B23229B93AC4}"/>
    <cellStyle name="Entrada 2 8 4 43" xfId="14120" xr:uid="{7A553B90-78B2-46B7-B7A8-F5928FB1C935}"/>
    <cellStyle name="Entrada 2 8 4 43 2" xfId="31375" xr:uid="{ED2F61A6-9AEF-4070-87E0-7C730D7837E4}"/>
    <cellStyle name="Entrada 2 8 4 43 3" xfId="48245" xr:uid="{54C6A935-5AF6-431F-8280-54ED1AD00642}"/>
    <cellStyle name="Entrada 2 8 4 44" xfId="14287" xr:uid="{61538040-49C7-4F53-B5FD-8EFEE08A0EFE}"/>
    <cellStyle name="Entrada 2 8 4 44 2" xfId="31542" xr:uid="{F94EB773-FC4A-415C-81C4-61FD28A8A59E}"/>
    <cellStyle name="Entrada 2 8 4 44 3" xfId="48412" xr:uid="{121DAA4E-6CD9-4E29-8ADF-5E60666DD7FA}"/>
    <cellStyle name="Entrada 2 8 4 45" xfId="14748" xr:uid="{9A118E6C-ED3D-4FCE-BE12-E2D3461A2878}"/>
    <cellStyle name="Entrada 2 8 4 45 2" xfId="32003" xr:uid="{847D120E-AB80-4F7B-BE1F-89A85C1FA995}"/>
    <cellStyle name="Entrada 2 8 4 45 3" xfId="48873" xr:uid="{C45D353D-B3E7-4FA2-B1F2-39F1FB561F47}"/>
    <cellStyle name="Entrada 2 8 4 46" xfId="15010" xr:uid="{B1FF9452-2E1E-4A5A-B207-0F3E6BD7A569}"/>
    <cellStyle name="Entrada 2 8 4 46 2" xfId="32265" xr:uid="{46A8FD1B-A535-4211-90F5-0A90C92A9D6F}"/>
    <cellStyle name="Entrada 2 8 4 46 3" xfId="49135" xr:uid="{0B2B1ACA-1C6F-4282-9AF4-CAEAC02D40BD}"/>
    <cellStyle name="Entrada 2 8 4 47" xfId="15319" xr:uid="{60EFB1BE-83A5-4A13-AF7E-5B688738EAB9}"/>
    <cellStyle name="Entrada 2 8 4 47 2" xfId="32574" xr:uid="{F28288A0-582C-451C-A51A-0ABD74A27D44}"/>
    <cellStyle name="Entrada 2 8 4 47 3" xfId="49444" xr:uid="{8E23DB27-F6C8-4AC7-89F9-4C4C26491E04}"/>
    <cellStyle name="Entrada 2 8 4 48" xfId="15624" xr:uid="{04579422-340F-4BE8-AEBF-72D6D8847E3E}"/>
    <cellStyle name="Entrada 2 8 4 48 2" xfId="32879" xr:uid="{33F039E2-F93F-4742-969E-4310FCDFDCA7}"/>
    <cellStyle name="Entrada 2 8 4 48 3" xfId="49749" xr:uid="{7E5C012A-85E7-42A9-8641-8E1C57BEF3BD}"/>
    <cellStyle name="Entrada 2 8 4 49" xfId="15920" xr:uid="{27CCD5DD-9587-4CA2-8544-11623A3991A5}"/>
    <cellStyle name="Entrada 2 8 4 49 2" xfId="33175" xr:uid="{2CB943C3-C929-49D4-A83C-85E9384D49C1}"/>
    <cellStyle name="Entrada 2 8 4 49 3" xfId="50045" xr:uid="{4A063153-0886-4F2C-ACE6-26D7EFABCBC7}"/>
    <cellStyle name="Entrada 2 8 4 5" xfId="2117" xr:uid="{DCDFCEFA-5BF3-4718-A6A7-342D005FDCD8}"/>
    <cellStyle name="Entrada 2 8 4 5 2" xfId="19372" xr:uid="{914F063C-5615-4C50-81E5-DC71DAE3B24E}"/>
    <cellStyle name="Entrada 2 8 4 5 3" xfId="36394" xr:uid="{0A78D226-6301-4CB8-B8D0-C49D1196FC7A}"/>
    <cellStyle name="Entrada 2 8 4 50" xfId="16212" xr:uid="{55615BB9-5594-446C-9B3F-0F49C0999B9D}"/>
    <cellStyle name="Entrada 2 8 4 50 2" xfId="33467" xr:uid="{AC532CDE-8A6D-4AA8-86D5-C3C0EB2789FE}"/>
    <cellStyle name="Entrada 2 8 4 50 3" xfId="50337" xr:uid="{9908C5F6-A271-403B-B575-E09FCBE39823}"/>
    <cellStyle name="Entrada 2 8 4 51" xfId="16490" xr:uid="{487F4CF0-90AD-4BFA-9620-B5ACE841AAD9}"/>
    <cellStyle name="Entrada 2 8 4 51 2" xfId="33745" xr:uid="{9D3613B5-77A6-4317-BF72-5951B3EDB688}"/>
    <cellStyle name="Entrada 2 8 4 51 3" xfId="50615" xr:uid="{B942291A-EEAC-4521-9587-358287DBA84B}"/>
    <cellStyle name="Entrada 2 8 4 52" xfId="16758" xr:uid="{2F48AC88-BBA8-41C1-B416-65085C9A7086}"/>
    <cellStyle name="Entrada 2 8 4 52 2" xfId="34013" xr:uid="{3FD35B40-3952-4AF2-9870-90080DC19F02}"/>
    <cellStyle name="Entrada 2 8 4 52 3" xfId="50883" xr:uid="{6AA70FE5-C9BA-40AC-A201-A28802A70223}"/>
    <cellStyle name="Entrada 2 8 4 53" xfId="17010" xr:uid="{99C9D35B-38B8-4A10-B730-38F3D28D4BEE}"/>
    <cellStyle name="Entrada 2 8 4 53 2" xfId="34265" xr:uid="{92CAA829-76B1-443A-A1FE-C4AC9B6FAA8B}"/>
    <cellStyle name="Entrada 2 8 4 53 3" xfId="51135" xr:uid="{869123B4-4521-43A2-9703-2D4F7930CFA7}"/>
    <cellStyle name="Entrada 2 8 4 54" xfId="17247" xr:uid="{4EF0AAE7-FAA2-482A-A333-7ED33825B76E}"/>
    <cellStyle name="Entrada 2 8 4 54 2" xfId="34502" xr:uid="{CFC648D9-2ED3-4AA7-A281-A8E5319757ED}"/>
    <cellStyle name="Entrada 2 8 4 54 3" xfId="51372" xr:uid="{A5DD97FB-5E5C-4AB4-9BFB-A4EDAD10B099}"/>
    <cellStyle name="Entrada 2 8 4 55" xfId="17953" xr:uid="{E68A6EDB-6414-43AA-843A-DB89F97A96C0}"/>
    <cellStyle name="Entrada 2 8 4 56" xfId="34975" xr:uid="{C7A52C09-DA2B-4AC1-ACDC-A39677644D60}"/>
    <cellStyle name="Entrada 2 8 4 6" xfId="2427" xr:uid="{A20C7F1D-B890-44C3-8424-668176429B67}"/>
    <cellStyle name="Entrada 2 8 4 6 2" xfId="19682" xr:uid="{020C5406-6340-4330-83B0-04D3A13184DB}"/>
    <cellStyle name="Entrada 2 8 4 6 3" xfId="36704" xr:uid="{58A7225E-893B-4484-B11C-A947E32A8D8A}"/>
    <cellStyle name="Entrada 2 8 4 7" xfId="2736" xr:uid="{29842DE9-44F1-4B1D-8BED-0C0130189F20}"/>
    <cellStyle name="Entrada 2 8 4 7 2" xfId="19991" xr:uid="{769E3822-18D8-432F-A538-B294515B43B1}"/>
    <cellStyle name="Entrada 2 8 4 7 3" xfId="37013" xr:uid="{D5ABE17B-0471-429B-8271-76450A347601}"/>
    <cellStyle name="Entrada 2 8 4 8" xfId="3042" xr:uid="{D80D3DD6-29B6-4399-B8E3-03440ACE19DE}"/>
    <cellStyle name="Entrada 2 8 4 8 2" xfId="20297" xr:uid="{59765A6F-A783-4BDF-AF0E-30DB9E3D2E87}"/>
    <cellStyle name="Entrada 2 8 4 8 3" xfId="37319" xr:uid="{D31BF9EC-C1DC-4D3C-8AE7-7290C8B633E7}"/>
    <cellStyle name="Entrada 2 8 4 9" xfId="3352" xr:uid="{D38A7CF7-1CDD-4334-8898-51D206B47894}"/>
    <cellStyle name="Entrada 2 8 4 9 2" xfId="20607" xr:uid="{51CBDA59-0000-48FB-815C-6F1BD664D104}"/>
    <cellStyle name="Entrada 2 8 4 9 3" xfId="37629" xr:uid="{512BB027-1E44-4CD5-A839-D131DE40A13C}"/>
    <cellStyle name="Entrada 2 8 40" xfId="10036" xr:uid="{59C6697B-7EF2-4F9F-BFED-91EAB4E8E782}"/>
    <cellStyle name="Entrada 2 8 40 2" xfId="27291" xr:uid="{E461389B-4119-4EF1-80AF-60763A9BF53F}"/>
    <cellStyle name="Entrada 2 8 40 3" xfId="44313" xr:uid="{385F544C-D84C-43BE-BA22-6025F8C95A8F}"/>
    <cellStyle name="Entrada 2 8 41" xfId="10364" xr:uid="{0566FEB7-F8A5-4340-94A9-3CBD545B8889}"/>
    <cellStyle name="Entrada 2 8 41 2" xfId="27619" xr:uid="{B6B46B27-4165-4A1D-853A-B85345039E46}"/>
    <cellStyle name="Entrada 2 8 41 3" xfId="44641" xr:uid="{FE68221E-5191-4351-AB53-D60CBEC54D42}"/>
    <cellStyle name="Entrada 2 8 42" xfId="11775" xr:uid="{1DFF2B26-7AED-45B8-9A03-D3262A2871DB}"/>
    <cellStyle name="Entrada 2 8 42 2" xfId="29030" xr:uid="{BC1D8641-B099-49BA-AD34-7CB69604A3FE}"/>
    <cellStyle name="Entrada 2 8 42 3" xfId="46030" xr:uid="{45500AB8-CD4A-481E-A31B-96BF0EA3D5C7}"/>
    <cellStyle name="Entrada 2 8 43" xfId="12242" xr:uid="{0AA13ABF-015C-41CF-A218-A23B13B03B6C}"/>
    <cellStyle name="Entrada 2 8 43 2" xfId="29497" xr:uid="{77DB31CC-4DD8-4F0A-800C-8B1F532BFDFC}"/>
    <cellStyle name="Entrada 2 8 43 3" xfId="46367" xr:uid="{569623FE-49D2-412A-938E-F984A5B2FD29}"/>
    <cellStyle name="Entrada 2 8 44" xfId="11688" xr:uid="{44DD4B18-0750-444E-9345-A2B997200702}"/>
    <cellStyle name="Entrada 2 8 44 2" xfId="28943" xr:uid="{62EC0FC0-D4AA-4580-82AB-8760EA73B213}"/>
    <cellStyle name="Entrada 2 8 44 3" xfId="45960" xr:uid="{479FC2DD-7690-48E6-B8B0-E9D8A8FD28FB}"/>
    <cellStyle name="Entrada 2 8 45" xfId="13109" xr:uid="{698B125D-939A-4855-92C8-CE3F1529B480}"/>
    <cellStyle name="Entrada 2 8 45 2" xfId="30364" xr:uid="{85E790CB-7FBE-4483-9FFB-0D6AE21C4938}"/>
    <cellStyle name="Entrada 2 8 45 3" xfId="47234" xr:uid="{59598F77-23F8-4E36-B72D-1CA1C575A2DA}"/>
    <cellStyle name="Entrada 2 8 46" xfId="13191" xr:uid="{7E713465-D880-447A-A926-C2E11696C7CC}"/>
    <cellStyle name="Entrada 2 8 46 2" xfId="30446" xr:uid="{C0237CD1-47C3-4E06-B6DA-2E70CE173892}"/>
    <cellStyle name="Entrada 2 8 46 3" xfId="47316" xr:uid="{2CED34D3-257E-4D08-8B83-F6D903F04D65}"/>
    <cellStyle name="Entrada 2 8 47" xfId="12457" xr:uid="{964BD1A8-4EEF-409C-B7D0-EB99506B1FEB}"/>
    <cellStyle name="Entrada 2 8 47 2" xfId="29712" xr:uid="{D44362C6-D568-4832-8EFD-492B447BB10C}"/>
    <cellStyle name="Entrada 2 8 47 3" xfId="46582" xr:uid="{DE30B9A8-6E0D-401D-A3BD-F75A17A33F8A}"/>
    <cellStyle name="Entrada 2 8 48" xfId="13391" xr:uid="{31337CD5-0501-4242-89FF-127BF122E7E1}"/>
    <cellStyle name="Entrada 2 8 48 2" xfId="30646" xr:uid="{214894D8-60A7-4F10-8504-9FCA0EC2A438}"/>
    <cellStyle name="Entrada 2 8 48 3" xfId="47516" xr:uid="{BFDAF040-30FB-493B-90B6-B4E0B722DA03}"/>
    <cellStyle name="Entrada 2 8 49" xfId="13561" xr:uid="{4258F77F-4FAF-45AB-A060-FE14E884D941}"/>
    <cellStyle name="Entrada 2 8 49 2" xfId="30816" xr:uid="{3E424A93-7EDB-421B-8CCB-B1B1CE656764}"/>
    <cellStyle name="Entrada 2 8 49 3" xfId="47686" xr:uid="{A9D99DAA-89D0-4DC1-A58F-50A195F9E359}"/>
    <cellStyle name="Entrada 2 8 5" xfId="767" xr:uid="{BFF35D45-0722-404F-B166-70C726713CBA}"/>
    <cellStyle name="Entrada 2 8 5 10" xfId="3729" xr:uid="{A05B13F3-CC9B-4D28-9950-DD404074E17E}"/>
    <cellStyle name="Entrada 2 8 5 10 2" xfId="20984" xr:uid="{455241AD-3253-4FBC-AFED-7AA0E547EB5D}"/>
    <cellStyle name="Entrada 2 8 5 10 3" xfId="38006" xr:uid="{A8BB8953-1E10-4703-8D3A-60F0E10C0F72}"/>
    <cellStyle name="Entrada 2 8 5 11" xfId="4036" xr:uid="{3736A740-270D-41F9-9591-77DD9187247A}"/>
    <cellStyle name="Entrada 2 8 5 11 2" xfId="21291" xr:uid="{7E0C8FD3-4758-4D98-BEC2-8CB1B785BF60}"/>
    <cellStyle name="Entrada 2 8 5 11 3" xfId="38313" xr:uid="{DC26DE9E-8C25-444E-B76B-FE78C2B9C6A7}"/>
    <cellStyle name="Entrada 2 8 5 12" xfId="4337" xr:uid="{2985D7AF-D6C9-49BF-B645-B92D6D200701}"/>
    <cellStyle name="Entrada 2 8 5 12 2" xfId="21592" xr:uid="{45E3964F-A42A-4031-ABD4-B205779B9B43}"/>
    <cellStyle name="Entrada 2 8 5 12 3" xfId="38614" xr:uid="{B2E5CB66-3463-41A1-AC57-884A7A49425D}"/>
    <cellStyle name="Entrada 2 8 5 13" xfId="4635" xr:uid="{04DC4FBF-2869-4120-A283-16375162A72F}"/>
    <cellStyle name="Entrada 2 8 5 13 2" xfId="21890" xr:uid="{D58C3909-73DC-4825-A17E-3DBD84700EFA}"/>
    <cellStyle name="Entrada 2 8 5 13 3" xfId="38912" xr:uid="{31A1868F-05F8-4D33-90C8-A2F53F165485}"/>
    <cellStyle name="Entrada 2 8 5 14" xfId="4934" xr:uid="{551061A4-47B5-44E1-9823-EEC252FEA187}"/>
    <cellStyle name="Entrada 2 8 5 14 2" xfId="22189" xr:uid="{4CC54966-AD76-4466-A217-0D0FF04AE278}"/>
    <cellStyle name="Entrada 2 8 5 14 3" xfId="39211" xr:uid="{C40CB396-45A1-4EDF-874E-F2E28DB55C4A}"/>
    <cellStyle name="Entrada 2 8 5 15" xfId="5216" xr:uid="{C78F19B6-F1E5-46D2-821D-4C203F95008F}"/>
    <cellStyle name="Entrada 2 8 5 15 2" xfId="22471" xr:uid="{65F68AB8-6209-45A9-B8E7-D6AC3C726567}"/>
    <cellStyle name="Entrada 2 8 5 15 3" xfId="39493" xr:uid="{52820449-39EC-46BB-9F43-CD57AB31F7D3}"/>
    <cellStyle name="Entrada 2 8 5 16" xfId="5603" xr:uid="{D56B5148-02E0-4537-B0E7-A0F1E95E9556}"/>
    <cellStyle name="Entrada 2 8 5 16 2" xfId="22858" xr:uid="{02D0F66A-C2AE-435B-BF6F-C237D63ABE42}"/>
    <cellStyle name="Entrada 2 8 5 16 3" xfId="39880" xr:uid="{1CAEB677-3F47-4C5B-B956-B9FD4AC14C6F}"/>
    <cellStyle name="Entrada 2 8 5 17" xfId="5869" xr:uid="{9BA75D54-2C45-46EC-A235-B1272D65AFCE}"/>
    <cellStyle name="Entrada 2 8 5 17 2" xfId="23124" xr:uid="{395DEB2B-05B4-4090-A9D1-8A5308DB8BE1}"/>
    <cellStyle name="Entrada 2 8 5 17 3" xfId="40146" xr:uid="{395390FF-C4FE-4476-931C-ABB1F738FAE8}"/>
    <cellStyle name="Entrada 2 8 5 18" xfId="6234" xr:uid="{B02BD208-F2F8-4E77-8129-F679695A0260}"/>
    <cellStyle name="Entrada 2 8 5 18 2" xfId="23489" xr:uid="{BDF95A19-D696-4D07-9E6A-9AFD3E685186}"/>
    <cellStyle name="Entrada 2 8 5 18 3" xfId="40511" xr:uid="{D5845B06-3604-43DA-992E-BFC255C485C3}"/>
    <cellStyle name="Entrada 2 8 5 19" xfId="6549" xr:uid="{309D6A97-5F9F-4FFD-863D-D1F1E464B294}"/>
    <cellStyle name="Entrada 2 8 5 19 2" xfId="23804" xr:uid="{A656571D-24F1-422C-ADFA-617D75B23606}"/>
    <cellStyle name="Entrada 2 8 5 19 3" xfId="40826" xr:uid="{FB5E84BC-A854-463A-A4AA-4220CB2AD2AF}"/>
    <cellStyle name="Entrada 2 8 5 2" xfId="1216" xr:uid="{2D60C11F-3418-4B36-9512-744285C38FB7}"/>
    <cellStyle name="Entrada 2 8 5 2 2" xfId="18471" xr:uid="{D0212353-8745-4034-A7A1-DF1DE94F0CA5}"/>
    <cellStyle name="Entrada 2 8 5 2 3" xfId="35493" xr:uid="{9ED2C2A2-046B-4307-A0A6-A1DA33F4AE37}"/>
    <cellStyle name="Entrada 2 8 5 20" xfId="6864" xr:uid="{149221EF-1938-4195-97D5-CFA8CFF91D23}"/>
    <cellStyle name="Entrada 2 8 5 20 2" xfId="24119" xr:uid="{C0D1EDEE-F585-458A-88AC-D7442576BD55}"/>
    <cellStyle name="Entrada 2 8 5 20 3" xfId="41141" xr:uid="{49D2107C-F7F5-4317-A608-4D540BA2A9AD}"/>
    <cellStyle name="Entrada 2 8 5 21" xfId="7175" xr:uid="{36B6C647-AA6B-471A-83D6-6D1F562CAB4D}"/>
    <cellStyle name="Entrada 2 8 5 21 2" xfId="24430" xr:uid="{7191DE80-6D58-4A5B-8E03-00887B55CF62}"/>
    <cellStyle name="Entrada 2 8 5 21 3" xfId="41452" xr:uid="{D07EC7AA-425B-4864-82D3-E3319ED8C3AB}"/>
    <cellStyle name="Entrada 2 8 5 22" xfId="7485" xr:uid="{BBA0249A-2ACD-460F-A3F0-30F89C3BE852}"/>
    <cellStyle name="Entrada 2 8 5 22 2" xfId="24740" xr:uid="{43A1F75A-4ABC-4644-8021-D839A0971A15}"/>
    <cellStyle name="Entrada 2 8 5 22 3" xfId="41762" xr:uid="{A3C33359-0D19-4DD1-820E-B056A8BB884D}"/>
    <cellStyle name="Entrada 2 8 5 23" xfId="7795" xr:uid="{2334B64D-D26D-4AC8-991F-DE48042A5686}"/>
    <cellStyle name="Entrada 2 8 5 23 2" xfId="25050" xr:uid="{271CB9E4-77E1-43A9-A0C7-30E0B44C6D2B}"/>
    <cellStyle name="Entrada 2 8 5 23 3" xfId="42072" xr:uid="{8BA6BD9B-FF8C-4B16-83F5-4D60E637E3E2}"/>
    <cellStyle name="Entrada 2 8 5 24" xfId="8105" xr:uid="{74D7DACE-57FA-4E2B-8893-FC76DDFD8A70}"/>
    <cellStyle name="Entrada 2 8 5 24 2" xfId="25360" xr:uid="{1243FB90-AD2A-4797-AC94-C12F7C326638}"/>
    <cellStyle name="Entrada 2 8 5 24 3" xfId="42382" xr:uid="{62B57763-A4C0-4A1A-BAA9-05E57E3C509E}"/>
    <cellStyle name="Entrada 2 8 5 25" xfId="8418" xr:uid="{E13CAAEA-3B5D-4EF5-BE6D-9F562A8F4EFB}"/>
    <cellStyle name="Entrada 2 8 5 25 2" xfId="25673" xr:uid="{4E32AA0F-391E-42C8-ADD6-5B7475DD6CF2}"/>
    <cellStyle name="Entrada 2 8 5 25 3" xfId="42695" xr:uid="{29B198A7-37FB-4624-A002-F39281C7861D}"/>
    <cellStyle name="Entrada 2 8 5 26" xfId="8726" xr:uid="{F43C121E-852A-41EA-8F8C-3CFC388E934D}"/>
    <cellStyle name="Entrada 2 8 5 26 2" xfId="25981" xr:uid="{CC39CF4A-966D-43FC-A057-CA58111E1A6D}"/>
    <cellStyle name="Entrada 2 8 5 26 3" xfId="43003" xr:uid="{E796EF43-76B9-4A78-B0F7-7E335D6859C4}"/>
    <cellStyle name="Entrada 2 8 5 27" xfId="9036" xr:uid="{26D4186C-BCC7-4995-979A-2B31AEA988BC}"/>
    <cellStyle name="Entrada 2 8 5 27 2" xfId="26291" xr:uid="{FB407313-9FB9-457D-9A05-8E988C2F673D}"/>
    <cellStyle name="Entrada 2 8 5 27 3" xfId="43313" xr:uid="{E024BC77-39E2-4E63-9633-93D4FAD5CB32}"/>
    <cellStyle name="Entrada 2 8 5 28" xfId="7325" xr:uid="{2CE988BD-0D14-4C47-AE22-C28533F41DD9}"/>
    <cellStyle name="Entrada 2 8 5 28 2" xfId="24580" xr:uid="{3EE14B57-115E-4EAC-B05A-1C2613D0A636}"/>
    <cellStyle name="Entrada 2 8 5 28 3" xfId="41602" xr:uid="{121AABB8-68D3-4390-9BAC-01F3E9807213}"/>
    <cellStyle name="Entrada 2 8 5 29" xfId="9658" xr:uid="{B3762414-C298-4A41-94EC-7661FECEA2CE}"/>
    <cellStyle name="Entrada 2 8 5 29 2" xfId="26913" xr:uid="{015B7AB7-E735-4EF4-BD13-BECD05BAB2B7}"/>
    <cellStyle name="Entrada 2 8 5 29 3" xfId="43935" xr:uid="{AFA3B2FA-96BF-4967-889F-FEC60376FF30}"/>
    <cellStyle name="Entrada 2 8 5 3" xfId="1507" xr:uid="{F6C0DD36-1CE0-45E1-A4D9-C28C3C0AEC61}"/>
    <cellStyle name="Entrada 2 8 5 3 2" xfId="18762" xr:uid="{527F6C15-5C62-4F5D-9DCD-0FCCD3508267}"/>
    <cellStyle name="Entrada 2 8 5 3 3" xfId="35784" xr:uid="{3BEAF1AE-F9E0-4EE7-BA53-B2C71EDF2652}"/>
    <cellStyle name="Entrada 2 8 5 30" xfId="9953" xr:uid="{954A6574-DEDD-462C-A59F-8737BB094D8E}"/>
    <cellStyle name="Entrada 2 8 5 30 2" xfId="27208" xr:uid="{7340678E-4102-45E5-876F-58C9C0C82EFF}"/>
    <cellStyle name="Entrada 2 8 5 30 3" xfId="44230" xr:uid="{FAC81090-176C-418D-9AE0-F252AC4DB989}"/>
    <cellStyle name="Entrada 2 8 5 31" xfId="10253" xr:uid="{057C35B7-C2A8-4C67-AE04-007FA8D561A7}"/>
    <cellStyle name="Entrada 2 8 5 31 2" xfId="27508" xr:uid="{A3F45C9A-F6C4-4821-94A8-8A4B44412EB6}"/>
    <cellStyle name="Entrada 2 8 5 31 3" xfId="44530" xr:uid="{21D3ECB3-C427-4B06-AB96-1FBDED82DFCA}"/>
    <cellStyle name="Entrada 2 8 5 32" xfId="10541" xr:uid="{24E0E88A-B837-4CF0-951F-E679A7B91389}"/>
    <cellStyle name="Entrada 2 8 5 32 2" xfId="27796" xr:uid="{16A7D3DA-EF00-497F-AE1B-BB39017B8ACB}"/>
    <cellStyle name="Entrada 2 8 5 32 3" xfId="44818" xr:uid="{7091EC60-9A77-4626-BD32-181957A9594E}"/>
    <cellStyle name="Entrada 2 8 5 33" xfId="10831" xr:uid="{170E6A15-F55A-4545-99A4-41322126BBF3}"/>
    <cellStyle name="Entrada 2 8 5 33 2" xfId="28086" xr:uid="{214E8140-F17E-4E87-95CC-B74C877E6F81}"/>
    <cellStyle name="Entrada 2 8 5 33 3" xfId="45108" xr:uid="{315037E7-EED3-43E5-B8FD-38D1FA854EA0}"/>
    <cellStyle name="Entrada 2 8 5 34" xfId="11105" xr:uid="{49A7F5F8-4E25-4B29-B976-DC9405BD6968}"/>
    <cellStyle name="Entrada 2 8 5 34 2" xfId="28360" xr:uid="{4A1B71F2-4932-4925-854C-0BCA704A26B3}"/>
    <cellStyle name="Entrada 2 8 5 34 3" xfId="45382" xr:uid="{0279B330-F326-434B-8670-B7E7579EB6AE}"/>
    <cellStyle name="Entrada 2 8 5 35" xfId="11362" xr:uid="{71C44B41-3F01-4CD9-8A6F-688639D3F608}"/>
    <cellStyle name="Entrada 2 8 5 35 2" xfId="28617" xr:uid="{5C57EE4A-6C9C-4502-8BE1-31FC6A7B664C}"/>
    <cellStyle name="Entrada 2 8 5 35 3" xfId="45639" xr:uid="{CB28F3D4-2EE4-4B9E-901A-4051AF78C441}"/>
    <cellStyle name="Entrada 2 8 5 36" xfId="11599" xr:uid="{DB7FAEC7-3698-476C-953A-6A6D125FB0D9}"/>
    <cellStyle name="Entrada 2 8 5 36 2" xfId="28854" xr:uid="{45292A36-1622-46A2-A61E-D001565AAEB9}"/>
    <cellStyle name="Entrada 2 8 5 36 3" xfId="45876" xr:uid="{C0A48A96-40FD-4F11-A477-6287E49FE28B}"/>
    <cellStyle name="Entrada 2 8 5 37" xfId="12162" xr:uid="{6BB54AFE-6A86-4D17-AB7E-B6C80F606EDA}"/>
    <cellStyle name="Entrada 2 8 5 37 2" xfId="29417" xr:uid="{ABD5508C-C78D-4475-99A9-F3168E37DCE1}"/>
    <cellStyle name="Entrada 2 8 5 37 3" xfId="46287" xr:uid="{F10A71EE-FCBB-435E-BEA2-C181D9EA5784}"/>
    <cellStyle name="Entrada 2 8 5 38" xfId="12629" xr:uid="{C821EEFC-AFC4-449A-A015-FCE11E2A174E}"/>
    <cellStyle name="Entrada 2 8 5 38 2" xfId="29884" xr:uid="{41E9C718-5FCC-4375-97E5-4EDB3DB65B4F}"/>
    <cellStyle name="Entrada 2 8 5 38 3" xfId="46754" xr:uid="{BEF55222-42CB-4C00-8FFC-BEDCD8A3CD07}"/>
    <cellStyle name="Entrada 2 8 5 39" xfId="12939" xr:uid="{9F1C4B04-A53F-49F6-95A3-367E3919139E}"/>
    <cellStyle name="Entrada 2 8 5 39 2" xfId="30194" xr:uid="{29D7F801-3C5A-49E3-BB0E-6D6FFF5DD6AB}"/>
    <cellStyle name="Entrada 2 8 5 39 3" xfId="47064" xr:uid="{CFA7674F-5201-42CA-B20A-CC7C8ED7C071}"/>
    <cellStyle name="Entrada 2 8 5 4" xfId="1873" xr:uid="{78EF3F07-12C2-43D2-B437-BF0F17DA4CAE}"/>
    <cellStyle name="Entrada 2 8 5 4 2" xfId="19128" xr:uid="{552C8C14-C0F9-4FC4-B306-EF2C8E92F1F0}"/>
    <cellStyle name="Entrada 2 8 5 4 3" xfId="36150" xr:uid="{EB7BD7F9-4A29-4440-AC0E-051AFB4E33A3}"/>
    <cellStyle name="Entrada 2 8 5 40" xfId="13127" xr:uid="{286C0527-328F-4C37-AD3F-A1E1CF0C8CE7}"/>
    <cellStyle name="Entrada 2 8 5 40 2" xfId="30382" xr:uid="{1D103315-3C36-4D60-B1F8-73FCD47412D1}"/>
    <cellStyle name="Entrada 2 8 5 40 3" xfId="47252" xr:uid="{EF2E83FE-8EAD-4825-B66A-7789DF03AEC3}"/>
    <cellStyle name="Entrada 2 8 5 41" xfId="13504" xr:uid="{12E9EA0D-DE3F-4264-9DFA-FA0CA6D81E35}"/>
    <cellStyle name="Entrada 2 8 5 41 2" xfId="30759" xr:uid="{849E841D-B95E-4ABD-8BF5-9EC8FABED11A}"/>
    <cellStyle name="Entrada 2 8 5 41 3" xfId="47629" xr:uid="{DE8A890C-CBC8-4036-8110-89CB97B6C9F7}"/>
    <cellStyle name="Entrada 2 8 5 42" xfId="13879" xr:uid="{48F9596F-7292-4376-A962-C3897BE2C514}"/>
    <cellStyle name="Entrada 2 8 5 42 2" xfId="31134" xr:uid="{D3A0A68E-AB31-4F76-B4C4-45AFBAE7886F}"/>
    <cellStyle name="Entrada 2 8 5 42 3" xfId="48004" xr:uid="{4BED50B5-8508-48B4-8384-CEBF26735610}"/>
    <cellStyle name="Entrada 2 8 5 43" xfId="14189" xr:uid="{4E4CBC0A-3FE8-486D-BBE8-EEF448DD5DB9}"/>
    <cellStyle name="Entrada 2 8 5 43 2" xfId="31444" xr:uid="{9F134455-404E-41A7-800B-53E0307FA79E}"/>
    <cellStyle name="Entrada 2 8 5 43 3" xfId="48314" xr:uid="{6793B8BD-FC60-4F2C-AFD3-A7E91E760A7C}"/>
    <cellStyle name="Entrada 2 8 5 44" xfId="14437" xr:uid="{56652E6E-30F4-4B67-8EBE-1894122FD2D6}"/>
    <cellStyle name="Entrada 2 8 5 44 2" xfId="31692" xr:uid="{9464A3C2-1ACC-47A1-B4ED-9B571D5EB239}"/>
    <cellStyle name="Entrada 2 8 5 44 3" xfId="48562" xr:uid="{21B7B5E8-1867-4B87-B909-1CA7758F34ED}"/>
    <cellStyle name="Entrada 2 8 5 45" xfId="14817" xr:uid="{486F61CF-9E0C-461D-A3CA-236358F708D1}"/>
    <cellStyle name="Entrada 2 8 5 45 2" xfId="32072" xr:uid="{8D7C0EFC-3A0D-4DF1-BF3A-798CA4CCE3B2}"/>
    <cellStyle name="Entrada 2 8 5 45 3" xfId="48942" xr:uid="{240522C1-E4B7-46C4-9F74-45B4FB86DC71}"/>
    <cellStyle name="Entrada 2 8 5 46" xfId="15079" xr:uid="{BACC9CA5-8A81-4A68-8922-D6CA5FC2B9CE}"/>
    <cellStyle name="Entrada 2 8 5 46 2" xfId="32334" xr:uid="{36998B1A-265F-4293-8705-F7D54952BAA7}"/>
    <cellStyle name="Entrada 2 8 5 46 3" xfId="49204" xr:uid="{2BC4B183-EC05-4C39-A6B6-8D3758D606F4}"/>
    <cellStyle name="Entrada 2 8 5 47" xfId="15388" xr:uid="{D9FF5E6F-8F38-4E43-B77E-6BBA802D0A72}"/>
    <cellStyle name="Entrada 2 8 5 47 2" xfId="32643" xr:uid="{AB230A78-4FB4-4AC4-8213-FB3427C09B82}"/>
    <cellStyle name="Entrada 2 8 5 47 3" xfId="49513" xr:uid="{108546F6-C7CE-4623-B602-135A97EC3445}"/>
    <cellStyle name="Entrada 2 8 5 48" xfId="15693" xr:uid="{037B767C-07C6-4A19-90A8-E47134121019}"/>
    <cellStyle name="Entrada 2 8 5 48 2" xfId="32948" xr:uid="{EBBF4215-8626-47E9-B4CE-0D18FA1EFEC9}"/>
    <cellStyle name="Entrada 2 8 5 48 3" xfId="49818" xr:uid="{DCD7434A-488A-4709-B1B1-D84DDC0D9A08}"/>
    <cellStyle name="Entrada 2 8 5 49" xfId="15989" xr:uid="{45EF45F1-BEE6-47D2-889D-5AFFEE4F73DB}"/>
    <cellStyle name="Entrada 2 8 5 49 2" xfId="33244" xr:uid="{48D95DF8-52EF-4294-A3CA-24C3501C1B89}"/>
    <cellStyle name="Entrada 2 8 5 49 3" xfId="50114" xr:uid="{59E1E99C-1212-4E5B-BA50-B484783AEE88}"/>
    <cellStyle name="Entrada 2 8 5 5" xfId="2186" xr:uid="{4323C7F5-3362-4FFE-B3DF-F723FBAE6E38}"/>
    <cellStyle name="Entrada 2 8 5 5 2" xfId="19441" xr:uid="{5B7A7B09-20A5-4101-A3C7-610FDB4F8083}"/>
    <cellStyle name="Entrada 2 8 5 5 3" xfId="36463" xr:uid="{195748A2-8B0C-43ED-BCA1-31301B182D78}"/>
    <cellStyle name="Entrada 2 8 5 50" xfId="16281" xr:uid="{284E0F64-8D07-4E6C-BB6E-B1F197DA811A}"/>
    <cellStyle name="Entrada 2 8 5 50 2" xfId="33536" xr:uid="{CEA03DAE-18AD-4512-A173-297BE5958ECA}"/>
    <cellStyle name="Entrada 2 8 5 50 3" xfId="50406" xr:uid="{41317120-E687-447A-8FF2-CAC7DAD9D0E7}"/>
    <cellStyle name="Entrada 2 8 5 51" xfId="16559" xr:uid="{6A16CE6E-D524-45A0-A982-CB702EF049A6}"/>
    <cellStyle name="Entrada 2 8 5 51 2" xfId="33814" xr:uid="{EAC262DD-CD39-4F3C-A72B-EC5216A53C26}"/>
    <cellStyle name="Entrada 2 8 5 51 3" xfId="50684" xr:uid="{CB6462A2-3960-4C6E-B618-CFAE7081DD6A}"/>
    <cellStyle name="Entrada 2 8 5 52" xfId="16827" xr:uid="{380D738E-E4B3-4BF4-8136-DE6557AB7451}"/>
    <cellStyle name="Entrada 2 8 5 52 2" xfId="34082" xr:uid="{CC026C3B-5C23-4214-B641-8411BC2C76EF}"/>
    <cellStyle name="Entrada 2 8 5 52 3" xfId="50952" xr:uid="{0FABE5F0-F979-4373-9C72-5C3CCD10B077}"/>
    <cellStyle name="Entrada 2 8 5 53" xfId="17079" xr:uid="{A25ACBA5-8C1E-432C-B0D9-B3399630D9BB}"/>
    <cellStyle name="Entrada 2 8 5 53 2" xfId="34334" xr:uid="{D26E55B7-4264-47BB-B4C1-9D99F3A7277A}"/>
    <cellStyle name="Entrada 2 8 5 53 3" xfId="51204" xr:uid="{1AD10D4A-C5D9-4071-AB36-3CD3A1FD27BB}"/>
    <cellStyle name="Entrada 2 8 5 54" xfId="17316" xr:uid="{DCBCAFB0-2785-4FA2-A3E1-DA880F54325A}"/>
    <cellStyle name="Entrada 2 8 5 54 2" xfId="34571" xr:uid="{E8FBF24F-EF6F-48A4-835E-30B33C26770E}"/>
    <cellStyle name="Entrada 2 8 5 54 3" xfId="51441" xr:uid="{7038F53F-B62A-4FC8-AA13-B66B1A8D9BDF}"/>
    <cellStyle name="Entrada 2 8 5 55" xfId="18022" xr:uid="{30026360-F3E4-49DB-A2D5-001B081119C3}"/>
    <cellStyle name="Entrada 2 8 5 56" xfId="35044" xr:uid="{A682CF39-11AC-4412-AB2F-2B2397534327}"/>
    <cellStyle name="Entrada 2 8 5 6" xfId="2496" xr:uid="{A2983E98-890B-418D-94DA-81C19CB6D78A}"/>
    <cellStyle name="Entrada 2 8 5 6 2" xfId="19751" xr:uid="{7178A1C3-8E8E-47C1-B225-607F9B731884}"/>
    <cellStyle name="Entrada 2 8 5 6 3" xfId="36773" xr:uid="{151D9B40-053E-41DF-B1AC-5F77E33767B7}"/>
    <cellStyle name="Entrada 2 8 5 7" xfId="2805" xr:uid="{42B1C8A6-A78B-4EA4-9B4C-997AB6EA2BB5}"/>
    <cellStyle name="Entrada 2 8 5 7 2" xfId="20060" xr:uid="{767C7450-8E16-4936-8861-35D66AD71937}"/>
    <cellStyle name="Entrada 2 8 5 7 3" xfId="37082" xr:uid="{A8AD6FB3-C424-4E2A-99AA-96394EE2B23F}"/>
    <cellStyle name="Entrada 2 8 5 8" xfId="3111" xr:uid="{8E1E1682-20DD-4C60-ADEC-1212E5E1625F}"/>
    <cellStyle name="Entrada 2 8 5 8 2" xfId="20366" xr:uid="{2C929F74-C1A1-47BD-8BCB-03B005790428}"/>
    <cellStyle name="Entrada 2 8 5 8 3" xfId="37388" xr:uid="{9FB3995A-7A39-49A4-BE26-9A629359A51B}"/>
    <cellStyle name="Entrada 2 8 5 9" xfId="3421" xr:uid="{6A4C1070-BC3A-4642-8AE7-4BCBED6004A0}"/>
    <cellStyle name="Entrada 2 8 5 9 2" xfId="20676" xr:uid="{40A40D7D-D8A0-40EF-8D0F-4DE2F959BD8B}"/>
    <cellStyle name="Entrada 2 8 5 9 3" xfId="37698" xr:uid="{39A20AED-94F0-4A41-ADCD-B09BDF290A42}"/>
    <cellStyle name="Entrada 2 8 50" xfId="14461" xr:uid="{76D40161-0502-4CE4-8857-C62CF01EBE5C}"/>
    <cellStyle name="Entrada 2 8 50 2" xfId="31716" xr:uid="{A83B91A2-9F88-48A3-A740-59EAB0398D99}"/>
    <cellStyle name="Entrada 2 8 50 3" xfId="48586" xr:uid="{C184EB3C-CE5B-4812-A6B2-6FFF28B7E815}"/>
    <cellStyle name="Entrada 2 8 51" xfId="14610" xr:uid="{0E48CA06-D864-4FC7-A2BC-DFA0C611A206}"/>
    <cellStyle name="Entrada 2 8 51 2" xfId="31865" xr:uid="{E2C41D80-ED31-4A23-B286-980287525BBD}"/>
    <cellStyle name="Entrada 2 8 51 3" xfId="48735" xr:uid="{40B75B20-397A-4542-B4FE-42F1FC17B14A}"/>
    <cellStyle name="Entrada 2 8 52" xfId="13736" xr:uid="{507606AA-104D-475C-813C-ECA24ACBF2F7}"/>
    <cellStyle name="Entrada 2 8 52 2" xfId="30991" xr:uid="{9BA80E1A-1F92-426C-974E-35732395A84A}"/>
    <cellStyle name="Entrada 2 8 52 3" xfId="47861" xr:uid="{3E41B715-0447-4D86-A996-A0A3B677BE55}"/>
    <cellStyle name="Entrada 2 8 53" xfId="13438" xr:uid="{F1A226EC-4B9C-44F8-BD82-CC1D9830F7D6}"/>
    <cellStyle name="Entrada 2 8 53 2" xfId="30693" xr:uid="{A871B84D-DEAB-4D5B-9E84-6BB10B46A4B7}"/>
    <cellStyle name="Entrada 2 8 53 3" xfId="47563" xr:uid="{AAE7FFB9-0B3D-4DE8-9F7B-EC15A70654F4}"/>
    <cellStyle name="Entrada 2 8 54" xfId="14671" xr:uid="{3CE8591B-4877-42ED-879F-2BF2C4B096C7}"/>
    <cellStyle name="Entrada 2 8 54 2" xfId="31926" xr:uid="{27659473-EA67-4913-AA3C-A644EBB946E9}"/>
    <cellStyle name="Entrada 2 8 54 3" xfId="48796" xr:uid="{9754E3D0-DEFE-41B0-A6D6-2A8C796501F8}"/>
    <cellStyle name="Entrada 2 8 55" xfId="14933" xr:uid="{ABE981A7-1680-4786-93D6-9D7995CA29A7}"/>
    <cellStyle name="Entrada 2 8 55 2" xfId="32188" xr:uid="{1DE2E571-E919-4259-890C-48B7838B18FF}"/>
    <cellStyle name="Entrada 2 8 55 3" xfId="49058" xr:uid="{026062B4-38B2-432E-81AE-9C03BD6AB021}"/>
    <cellStyle name="Entrada 2 8 56" xfId="14965" xr:uid="{C033026A-E0C1-4820-A373-4A00F743642B}"/>
    <cellStyle name="Entrada 2 8 56 2" xfId="32220" xr:uid="{59C60F41-4BAD-448B-9DB9-96D6B44363E6}"/>
    <cellStyle name="Entrada 2 8 56 3" xfId="49090" xr:uid="{BBCFF610-04BE-44B2-8294-AD6F5A7B5786}"/>
    <cellStyle name="Entrada 2 8 57" xfId="15549" xr:uid="{E668C0F0-AEFF-45D2-8DB9-2931CD32D7B0}"/>
    <cellStyle name="Entrada 2 8 57 2" xfId="32804" xr:uid="{325B5A13-D24B-4DF8-89F2-C1ECB5B24DCE}"/>
    <cellStyle name="Entrada 2 8 57 3" xfId="49674" xr:uid="{BD43145A-B92F-4EA4-9578-37862F3D9AC7}"/>
    <cellStyle name="Entrada 2 8 58" xfId="15846" xr:uid="{E7F40A05-9B00-4187-9371-E16D3AEFFBF7}"/>
    <cellStyle name="Entrada 2 8 58 2" xfId="33101" xr:uid="{E812E827-192D-4C2C-94EE-188BC5C9D8D9}"/>
    <cellStyle name="Entrada 2 8 58 3" xfId="49971" xr:uid="{D271B568-4C31-4B4A-940B-89F1F3AA0EE1}"/>
    <cellStyle name="Entrada 2 8 59" xfId="14845" xr:uid="{BA013800-CA18-43B0-B168-33E05FAA0233}"/>
    <cellStyle name="Entrada 2 8 59 2" xfId="32100" xr:uid="{7BB53AE2-BFF3-4FC9-8DB2-36724445C957}"/>
    <cellStyle name="Entrada 2 8 59 3" xfId="48970" xr:uid="{12F97D66-D9CB-408A-98EB-BB4448F9F7EE}"/>
    <cellStyle name="Entrada 2 8 6" xfId="380" xr:uid="{72A29E04-5744-4D3C-81B9-E2B17BAB8D57}"/>
    <cellStyle name="Entrada 2 8 6 2" xfId="17635" xr:uid="{D4E8B5AA-55F2-4ED7-8E27-256CFAF91110}"/>
    <cellStyle name="Entrada 2 8 6 3" xfId="34787" xr:uid="{C69BC72A-5287-4012-BA34-6EAE83E12844}"/>
    <cellStyle name="Entrada 2 8 60" xfId="17397" xr:uid="{70A3281D-57F6-4983-BA24-40C0B7647843}"/>
    <cellStyle name="Entrada 2 8 61" xfId="34625" xr:uid="{13ACC929-75DA-4DAF-88A8-65C9E96FA5D2}"/>
    <cellStyle name="Entrada 2 8 7" xfId="844" xr:uid="{7085F54C-4706-4FC4-BD2F-F8314E60D712}"/>
    <cellStyle name="Entrada 2 8 7 2" xfId="18099" xr:uid="{70B812C8-057E-44AF-AD48-762A53AC04C7}"/>
    <cellStyle name="Entrada 2 8 7 3" xfId="35121" xr:uid="{E306866B-649F-4004-8905-1C382E00CDC3}"/>
    <cellStyle name="Entrada 2 8 8" xfId="303" xr:uid="{DAFC14CE-53AA-43D3-9586-E83224EDA8F9}"/>
    <cellStyle name="Entrada 2 8 8 2" xfId="17558" xr:uid="{6FFA4409-8F89-48CD-BF84-59BFFF884346}"/>
    <cellStyle name="Entrada 2 8 8 3" xfId="34727" xr:uid="{29D85A47-E33D-4280-95A2-58ECBA991E1B}"/>
    <cellStyle name="Entrada 2 8 9" xfId="1396" xr:uid="{CFDFE5B5-6A3F-4F24-BF14-B628D435F276}"/>
    <cellStyle name="Entrada 2 8 9 2" xfId="18651" xr:uid="{93CBF6F5-494F-4CED-995F-79E183A78618}"/>
    <cellStyle name="Entrada 2 8 9 3" xfId="35673" xr:uid="{D9B53B8F-F55C-4FE0-8D06-45A24DDC8F40}"/>
    <cellStyle name="Entrada 2 9" xfId="187" xr:uid="{60901978-6F44-4F8F-ACF8-EF1387049881}"/>
    <cellStyle name="Entrada 2 9 10" xfId="1722" xr:uid="{55239C85-63B7-44F8-893F-EDD9C2FB6198}"/>
    <cellStyle name="Entrada 2 9 10 2" xfId="18977" xr:uid="{F5FF84E1-01BB-4844-AF23-CE245C9A57C9}"/>
    <cellStyle name="Entrada 2 9 10 3" xfId="35999" xr:uid="{FD492C98-D560-48B8-BB6B-494E0A09A3F3}"/>
    <cellStyle name="Entrada 2 9 11" xfId="1772" xr:uid="{2BF6E5F8-262B-4AEF-9D35-8131A05DFF99}"/>
    <cellStyle name="Entrada 2 9 11 2" xfId="19027" xr:uid="{47F8378C-8565-45BC-A8FA-DA7B28E079F8}"/>
    <cellStyle name="Entrada 2 9 11 3" xfId="36049" xr:uid="{7588E603-171E-45CB-990E-9BEA072A53F3}"/>
    <cellStyle name="Entrada 2 9 12" xfId="2007" xr:uid="{DF63DE1A-9491-4559-80A6-8182C0AC031F}"/>
    <cellStyle name="Entrada 2 9 12 2" xfId="19262" xr:uid="{FD9141BB-7F74-481D-A6D6-0154222217F8}"/>
    <cellStyle name="Entrada 2 9 12 3" xfId="36284" xr:uid="{1608B8DD-3B5E-41AF-BFB6-D7656C1DEC91}"/>
    <cellStyle name="Entrada 2 9 13" xfId="2317" xr:uid="{8C412CDF-47A9-473B-8185-226001696ED6}"/>
    <cellStyle name="Entrada 2 9 13 2" xfId="19572" xr:uid="{6B8EE2DD-B272-4F19-A950-411DCBD7FBD4}"/>
    <cellStyle name="Entrada 2 9 13 3" xfId="36594" xr:uid="{3A095F4A-4123-421A-AC5F-F351997E2EA9}"/>
    <cellStyle name="Entrada 2 9 14" xfId="2626" xr:uid="{7C5278D9-22E4-48DA-8A58-EE12E9D4C114}"/>
    <cellStyle name="Entrada 2 9 14 2" xfId="19881" xr:uid="{D3429795-B782-4A39-8D88-B024BCE03EB1}"/>
    <cellStyle name="Entrada 2 9 14 3" xfId="36903" xr:uid="{9AC52164-ECBE-45FF-9823-12A6FB60E87A}"/>
    <cellStyle name="Entrada 2 9 15" xfId="2934" xr:uid="{B833E776-13A6-4455-9800-762FF2C4B838}"/>
    <cellStyle name="Entrada 2 9 15 2" xfId="20189" xr:uid="{5EC910CA-7DCE-4EF7-BCBF-99F5BCB005FC}"/>
    <cellStyle name="Entrada 2 9 15 3" xfId="37211" xr:uid="{5EF9F87D-C28F-4065-8F33-FC0175C87125}"/>
    <cellStyle name="Entrada 2 9 16" xfId="3242" xr:uid="{AA98DBC0-A431-4439-8146-9FF564CD87B9}"/>
    <cellStyle name="Entrada 2 9 16 2" xfId="20497" xr:uid="{C4EC4B5A-23B3-43F2-B52C-AD0119283479}"/>
    <cellStyle name="Entrada 2 9 16 3" xfId="37519" xr:uid="{A1D0CCF7-A3E1-4155-82D6-13B048488B83}"/>
    <cellStyle name="Entrada 2 9 17" xfId="3508" xr:uid="{4DB0AC90-897D-476A-8648-5EFA854D1537}"/>
    <cellStyle name="Entrada 2 9 17 2" xfId="20763" xr:uid="{4D6FEEE4-9AD9-40FA-A169-97A8C749BDAE}"/>
    <cellStyle name="Entrada 2 9 17 3" xfId="37785" xr:uid="{F61CA369-567F-49CC-9713-8981CB348E55}"/>
    <cellStyle name="Entrada 2 9 18" xfId="4188" xr:uid="{5A1D1B36-104B-43AE-8010-D3C6A07B7CD1}"/>
    <cellStyle name="Entrada 2 9 18 2" xfId="21443" xr:uid="{206B263A-FD61-4B95-8C92-D933F2AC7EBF}"/>
    <cellStyle name="Entrada 2 9 18 3" xfId="38465" xr:uid="{66A4C9CD-784F-4834-BA0B-E63F0DDB6FE6}"/>
    <cellStyle name="Entrada 2 9 19" xfId="4196" xr:uid="{D8D0E8E5-EE25-49D7-AECB-373185C6ACFB}"/>
    <cellStyle name="Entrada 2 9 19 2" xfId="21451" xr:uid="{FB66C8C6-A0B8-4CF1-A3E1-21EE96A85E31}"/>
    <cellStyle name="Entrada 2 9 19 3" xfId="38473" xr:uid="{60434594-90D6-4D2F-B5C1-8960D3764048}"/>
    <cellStyle name="Entrada 2 9 2" xfId="613" xr:uid="{23005931-DDA1-400E-B8DF-445AB0B53206}"/>
    <cellStyle name="Entrada 2 9 2 10" xfId="3577" xr:uid="{41B3A927-8085-4637-B434-C2876108E17F}"/>
    <cellStyle name="Entrada 2 9 2 10 2" xfId="20832" xr:uid="{CA011C21-10A4-4306-8F90-0D41FEEA37E5}"/>
    <cellStyle name="Entrada 2 9 2 10 3" xfId="37854" xr:uid="{1FB9E5C6-19CF-4753-8904-F3231DEC0B52}"/>
    <cellStyle name="Entrada 2 9 2 11" xfId="3882" xr:uid="{CAA2D1BF-DF94-42DB-8664-91E817339197}"/>
    <cellStyle name="Entrada 2 9 2 11 2" xfId="21137" xr:uid="{580D9A0A-2F8D-457B-A7F8-41F5A1BF06A5}"/>
    <cellStyle name="Entrada 2 9 2 11 3" xfId="38159" xr:uid="{4D028462-239E-4B44-A0F5-08F65996A792}"/>
    <cellStyle name="Entrada 2 9 2 12" xfId="4186" xr:uid="{706D1672-DB27-4C08-9B5F-0B1564DDE111}"/>
    <cellStyle name="Entrada 2 9 2 12 2" xfId="21441" xr:uid="{C73641A5-542C-44F0-803E-10A8BACAF7AF}"/>
    <cellStyle name="Entrada 2 9 2 12 3" xfId="38463" xr:uid="{BF33FBD0-8A56-4AE8-996C-BEA9051BEF1A}"/>
    <cellStyle name="Entrada 2 9 2 13" xfId="4487" xr:uid="{9BDC0237-C7D1-4327-A2B8-B38C3B79F706}"/>
    <cellStyle name="Entrada 2 9 2 13 2" xfId="21742" xr:uid="{E568B949-B0B5-43E2-B8C7-F577FF74919F}"/>
    <cellStyle name="Entrada 2 9 2 13 3" xfId="38764" xr:uid="{CF9D0C52-C49D-4238-9ACA-E7FCD85FF006}"/>
    <cellStyle name="Entrada 2 9 2 14" xfId="4785" xr:uid="{971A360E-9888-4826-8DA2-6028BB5A90A5}"/>
    <cellStyle name="Entrada 2 9 2 14 2" xfId="22040" xr:uid="{D062872B-EAFC-40C1-B007-3333849C67F2}"/>
    <cellStyle name="Entrada 2 9 2 14 3" xfId="39062" xr:uid="{07A3A40D-2909-4883-AFF9-D7CEEEBA7832}"/>
    <cellStyle name="Entrada 2 9 2 15" xfId="5074" xr:uid="{329CF3EE-7A76-4B58-9E74-9A8F0642735F}"/>
    <cellStyle name="Entrada 2 9 2 15 2" xfId="22329" xr:uid="{C4DB1134-31F3-40BB-9B6A-AA6193BBD879}"/>
    <cellStyle name="Entrada 2 9 2 15 3" xfId="39351" xr:uid="{FFA3057A-345C-4D07-9875-6638371367BB}"/>
    <cellStyle name="Entrada 2 9 2 16" xfId="5449" xr:uid="{130BA907-84D4-4D82-B902-F508137770D7}"/>
    <cellStyle name="Entrada 2 9 2 16 2" xfId="22704" xr:uid="{08F6E9B2-3EF0-4059-BDA9-7FAD850016C5}"/>
    <cellStyle name="Entrada 2 9 2 16 3" xfId="39726" xr:uid="{52367040-F7E9-4A51-A916-6B05B482A8B7}"/>
    <cellStyle name="Entrada 2 9 2 17" xfId="5700" xr:uid="{82BEF3B6-8F54-4634-9502-7E96D2DEB1CF}"/>
    <cellStyle name="Entrada 2 9 2 17 2" xfId="22955" xr:uid="{CFEE0623-A3D1-49B2-AEAF-AFA2C567A62B}"/>
    <cellStyle name="Entrada 2 9 2 17 3" xfId="39977" xr:uid="{545D6FFC-7E01-428F-B937-A8E17897E376}"/>
    <cellStyle name="Entrada 2 9 2 18" xfId="6080" xr:uid="{CE58BEF8-F9F0-4362-88EE-0BA3B42C07D8}"/>
    <cellStyle name="Entrada 2 9 2 18 2" xfId="23335" xr:uid="{C3B508C2-DC15-40CA-9A8F-2CEC272F66BD}"/>
    <cellStyle name="Entrada 2 9 2 18 3" xfId="40357" xr:uid="{07AE1F00-7EA5-48BA-9CE4-53063C0EDAD8}"/>
    <cellStyle name="Entrada 2 9 2 19" xfId="6395" xr:uid="{17B6293E-35D6-497D-A38C-44DFAEE5CE45}"/>
    <cellStyle name="Entrada 2 9 2 19 2" xfId="23650" xr:uid="{567E43B9-0802-4C50-B492-1BCBA727902F}"/>
    <cellStyle name="Entrada 2 9 2 19 3" xfId="40672" xr:uid="{C9180563-7B47-4640-AAE3-40C265751DFA}"/>
    <cellStyle name="Entrada 2 9 2 2" xfId="1067" xr:uid="{4DD4C92B-662F-4C56-A752-EC293CEE0392}"/>
    <cellStyle name="Entrada 2 9 2 2 2" xfId="18322" xr:uid="{1A27CEE8-0110-4BD7-9551-A475C4E8FDAD}"/>
    <cellStyle name="Entrada 2 9 2 2 3" xfId="35344" xr:uid="{4AAF7A17-3062-49F9-9FC9-1E2A31178DA1}"/>
    <cellStyle name="Entrada 2 9 2 20" xfId="6710" xr:uid="{1A328EC0-9EBC-4616-8630-AAED2844D883}"/>
    <cellStyle name="Entrada 2 9 2 20 2" xfId="23965" xr:uid="{E24C0D76-E7A1-4191-BEDA-362C0E359319}"/>
    <cellStyle name="Entrada 2 9 2 20 3" xfId="40987" xr:uid="{0A61C634-70D4-4211-87E7-51F050DCE6B1}"/>
    <cellStyle name="Entrada 2 9 2 21" xfId="7022" xr:uid="{A7E093BD-3FF0-415F-A8CF-ACE7525917D0}"/>
    <cellStyle name="Entrada 2 9 2 21 2" xfId="24277" xr:uid="{9235609D-5515-439C-B32F-FEA7844F1B7D}"/>
    <cellStyle name="Entrada 2 9 2 21 3" xfId="41299" xr:uid="{3B352320-8612-449A-9DD3-24D0AC1F9955}"/>
    <cellStyle name="Entrada 2 9 2 22" xfId="7331" xr:uid="{04963E1B-3665-430A-AAF0-07179394A075}"/>
    <cellStyle name="Entrada 2 9 2 22 2" xfId="24586" xr:uid="{E1779075-C4D6-405A-8F13-DA9A86F16225}"/>
    <cellStyle name="Entrada 2 9 2 22 3" xfId="41608" xr:uid="{309A9F01-39FA-44CB-A7EA-D099160A17A4}"/>
    <cellStyle name="Entrada 2 9 2 23" xfId="7641" xr:uid="{A6658FE2-68FB-4569-9131-8FEA90228127}"/>
    <cellStyle name="Entrada 2 9 2 23 2" xfId="24896" xr:uid="{F48D3408-4ADD-4632-9D87-BD81DA8F724A}"/>
    <cellStyle name="Entrada 2 9 2 23 3" xfId="41918" xr:uid="{0D2D6E00-3EE0-442C-81B8-B6459E8455BB}"/>
    <cellStyle name="Entrada 2 9 2 24" xfId="7951" xr:uid="{11322310-2C6C-4625-869D-475836D7D8D1}"/>
    <cellStyle name="Entrada 2 9 2 24 2" xfId="25206" xr:uid="{FE6B8121-5B9F-4B0B-9330-FBACC5C41520}"/>
    <cellStyle name="Entrada 2 9 2 24 3" xfId="42228" xr:uid="{D3E6FD52-2D64-4A34-9FB1-62E634784E7E}"/>
    <cellStyle name="Entrada 2 9 2 25" xfId="8264" xr:uid="{F17F1B4F-F33E-4D22-9D9F-C9C4196F8D08}"/>
    <cellStyle name="Entrada 2 9 2 25 2" xfId="25519" xr:uid="{CC72CAC2-B67E-4806-9D25-6096982F13D6}"/>
    <cellStyle name="Entrada 2 9 2 25 3" xfId="42541" xr:uid="{06A655B5-391A-4FA5-AA05-8920F9A77829}"/>
    <cellStyle name="Entrada 2 9 2 26" xfId="8574" xr:uid="{66B767E5-0277-4721-92CC-6029B26FE5F3}"/>
    <cellStyle name="Entrada 2 9 2 26 2" xfId="25829" xr:uid="{C88F79BB-3A7D-4F4C-BA9D-4D24925E2A4A}"/>
    <cellStyle name="Entrada 2 9 2 26 3" xfId="42851" xr:uid="{1006C1F0-FD11-44B6-A0A9-BC1984D9382A}"/>
    <cellStyle name="Entrada 2 9 2 27" xfId="8882" xr:uid="{6FF78108-C32C-4010-873E-040572A5DE4D}"/>
    <cellStyle name="Entrada 2 9 2 27 2" xfId="26137" xr:uid="{538706B2-0772-46C2-ACB9-20F8A96CF7A9}"/>
    <cellStyle name="Entrada 2 9 2 27 3" xfId="43159" xr:uid="{DAB3C9A0-26DA-4B66-937B-9F7C59A3EA53}"/>
    <cellStyle name="Entrada 2 9 2 28" xfId="8861" xr:uid="{C4F3922E-718A-49EA-BE57-631F9CB12FBC}"/>
    <cellStyle name="Entrada 2 9 2 28 2" xfId="26116" xr:uid="{98D1898D-1E35-4589-ADB6-E370042C9E59}"/>
    <cellStyle name="Entrada 2 9 2 28 3" xfId="43138" xr:uid="{5B070849-2969-4B55-9CD6-F9CEB02FC2C1}"/>
    <cellStyle name="Entrada 2 9 2 29" xfId="9505" xr:uid="{865115C2-2E1D-4107-ABD0-14CC9B93D214}"/>
    <cellStyle name="Entrada 2 9 2 29 2" xfId="26760" xr:uid="{81180F41-E3ED-4A44-95D9-DC5C400EBE6C}"/>
    <cellStyle name="Entrada 2 9 2 29 3" xfId="43782" xr:uid="{482B7C52-BFEE-4828-84E8-E3033ADF2152}"/>
    <cellStyle name="Entrada 2 9 2 3" xfId="1362" xr:uid="{EF0BCAB1-D501-44C8-8FD5-66A72E7DBAA3}"/>
    <cellStyle name="Entrada 2 9 2 3 2" xfId="18617" xr:uid="{B0323B84-5071-4CD2-BD5B-8B322D5FC43A}"/>
    <cellStyle name="Entrada 2 9 2 3 3" xfId="35639" xr:uid="{6F7C0719-94FC-4DA7-940C-830FB14D94A8}"/>
    <cellStyle name="Entrada 2 9 2 30" xfId="9803" xr:uid="{44660221-C268-41D3-A15E-8F296740BF5D}"/>
    <cellStyle name="Entrada 2 9 2 30 2" xfId="27058" xr:uid="{2607F15E-9139-4E24-B34B-F7912C76DE73}"/>
    <cellStyle name="Entrada 2 9 2 30 3" xfId="44080" xr:uid="{B291B252-7D82-4B6A-BEFC-550E58163A08}"/>
    <cellStyle name="Entrada 2 9 2 31" xfId="10102" xr:uid="{4F7FD7DD-0070-4018-8FA8-32F62FE7E0DF}"/>
    <cellStyle name="Entrada 2 9 2 31 2" xfId="27357" xr:uid="{FE06F67F-F155-4BA3-8D9B-3299E44131E0}"/>
    <cellStyle name="Entrada 2 9 2 31 3" xfId="44379" xr:uid="{FD703D11-0B22-4D0E-9212-C8E644240E16}"/>
    <cellStyle name="Entrada 2 9 2 32" xfId="10394" xr:uid="{E9D029F0-2438-440B-801B-4D1D88277D9B}"/>
    <cellStyle name="Entrada 2 9 2 32 2" xfId="27649" xr:uid="{5BFF369A-331B-4E90-A6E2-BA785A01FCA0}"/>
    <cellStyle name="Entrada 2 9 2 32 3" xfId="44671" xr:uid="{9551445E-5B97-4646-AAD3-15FD344151B6}"/>
    <cellStyle name="Entrada 2 9 2 33" xfId="10685" xr:uid="{4C7E4A29-FC83-4B99-AC61-DEFEEECA884A}"/>
    <cellStyle name="Entrada 2 9 2 33 2" xfId="27940" xr:uid="{D438BD1C-E2F7-4CBC-94F4-3AC6E503951E}"/>
    <cellStyle name="Entrada 2 9 2 33 3" xfId="44962" xr:uid="{B83B7B58-FE19-4BAA-AA45-68BE5987C2B2}"/>
    <cellStyle name="Entrada 2 9 2 34" xfId="10969" xr:uid="{2B7D8258-B960-4D9F-B28F-2E59B5417060}"/>
    <cellStyle name="Entrada 2 9 2 34 2" xfId="28224" xr:uid="{A4C34EF8-6641-4FCA-999B-D4CFFDCAA810}"/>
    <cellStyle name="Entrada 2 9 2 34 3" xfId="45246" xr:uid="{DEB1A0F2-C6ED-4D2B-B18A-221F12B9F7CC}"/>
    <cellStyle name="Entrada 2 9 2 35" xfId="11233" xr:uid="{EBA3AF9C-4EA0-415B-A3E3-355E1E886F52}"/>
    <cellStyle name="Entrada 2 9 2 35 2" xfId="28488" xr:uid="{83E6A01B-5E11-4148-AC2F-92046F036C8C}"/>
    <cellStyle name="Entrada 2 9 2 35 3" xfId="45510" xr:uid="{F6C9A2E1-1BDE-419B-A832-7B86C8435F42}"/>
    <cellStyle name="Entrada 2 9 2 36" xfId="11478" xr:uid="{8F30ECF7-0030-4789-AE48-22B7348AD601}"/>
    <cellStyle name="Entrada 2 9 2 36 2" xfId="28733" xr:uid="{75033336-B49C-4625-BEF6-BD99EDB39804}"/>
    <cellStyle name="Entrada 2 9 2 36 3" xfId="45755" xr:uid="{95D02CDE-DE76-4ECF-BEC3-1FC2EBB97041}"/>
    <cellStyle name="Entrada 2 9 2 37" xfId="12008" xr:uid="{17D69962-95B0-4BE4-AF40-FE09470BA268}"/>
    <cellStyle name="Entrada 2 9 2 37 2" xfId="29263" xr:uid="{E624DA4A-B859-41C6-BA8B-7F64BFBBB8CB}"/>
    <cellStyle name="Entrada 2 9 2 37 3" xfId="46166" xr:uid="{1DB9D3FF-B4C8-45D7-8619-DF87CF5FE7CB}"/>
    <cellStyle name="Entrada 2 9 2 38" xfId="12475" xr:uid="{7F4E31C9-FEEA-44FB-8CA4-12FBC49E9D78}"/>
    <cellStyle name="Entrada 2 9 2 38 2" xfId="29730" xr:uid="{F322126C-8D29-403B-89D8-62134336701A}"/>
    <cellStyle name="Entrada 2 9 2 38 3" xfId="46600" xr:uid="{85EC3E2F-FDE3-4ABD-ACCE-35E94D7EA52F}"/>
    <cellStyle name="Entrada 2 9 2 39" xfId="12785" xr:uid="{47DE8024-80BE-4DDE-8C4F-7391A6F749A1}"/>
    <cellStyle name="Entrada 2 9 2 39 2" xfId="30040" xr:uid="{CCE618B5-45CE-4BFD-B8C7-AFEA87156D35}"/>
    <cellStyle name="Entrada 2 9 2 39 3" xfId="46910" xr:uid="{2725D625-3A51-4977-89AF-A1A0858EBE97}"/>
    <cellStyle name="Entrada 2 9 2 4" xfId="1719" xr:uid="{13B9FF6E-34D1-4257-8331-59D17C970CF3}"/>
    <cellStyle name="Entrada 2 9 2 4 2" xfId="18974" xr:uid="{D755440E-2909-4FC7-A56D-DA816B47BC71}"/>
    <cellStyle name="Entrada 2 9 2 4 3" xfId="35996" xr:uid="{2D18D0B9-E556-4746-94A0-6F7F967B6C8F}"/>
    <cellStyle name="Entrada 2 9 2 40" xfId="13142" xr:uid="{26FCCA8E-4838-4105-AA38-39CF183E7F4E}"/>
    <cellStyle name="Entrada 2 9 2 40 2" xfId="30397" xr:uid="{906FCD9F-94CB-4B07-AEF3-2317145CD0C3}"/>
    <cellStyle name="Entrada 2 9 2 40 3" xfId="47267" xr:uid="{8576144E-DCFA-46D4-B0F4-DF3E7D7032FD}"/>
    <cellStyle name="Entrada 2 9 2 41" xfId="12749" xr:uid="{8C03F80A-10D9-4261-A8B4-56D2DCB40D93}"/>
    <cellStyle name="Entrada 2 9 2 41 2" xfId="30004" xr:uid="{083C9A19-0AA1-4224-9CA9-77408C807A5E}"/>
    <cellStyle name="Entrada 2 9 2 41 3" xfId="46874" xr:uid="{253C5320-5B53-45D4-A15A-892A049050D5}"/>
    <cellStyle name="Entrada 2 9 2 42" xfId="13725" xr:uid="{2B78764B-E495-4B1E-89EC-56B3E4B56C40}"/>
    <cellStyle name="Entrada 2 9 2 42 2" xfId="30980" xr:uid="{041913A9-A197-4298-80D8-1FD565C0CB4E}"/>
    <cellStyle name="Entrada 2 9 2 42 3" xfId="47850" xr:uid="{A8BE9F06-2D03-43ED-AC9A-353C7DBE2D6D}"/>
    <cellStyle name="Entrada 2 9 2 43" xfId="14035" xr:uid="{ED8AE33D-AC96-4B10-BEB5-D7ABA26D7C20}"/>
    <cellStyle name="Entrada 2 9 2 43 2" xfId="31290" xr:uid="{E02440DF-1E97-44C0-B52D-B3DEEE9585BE}"/>
    <cellStyle name="Entrada 2 9 2 43 3" xfId="48160" xr:uid="{B93C31C7-57BC-4C92-BA92-FB7375A76E8D}"/>
    <cellStyle name="Entrada 2 9 2 44" xfId="14010" xr:uid="{35DD31EB-1754-4063-96AF-1A4759C75D56}"/>
    <cellStyle name="Entrada 2 9 2 44 2" xfId="31265" xr:uid="{74E175C6-2A36-40D7-88B9-DDB58498A34B}"/>
    <cellStyle name="Entrada 2 9 2 44 3" xfId="48135" xr:uid="{BF34493F-F656-40DE-B402-3377A1CF4526}"/>
    <cellStyle name="Entrada 2 9 2 45" xfId="14663" xr:uid="{4F4168F1-EAFF-47AE-A602-BE598FED60B5}"/>
    <cellStyle name="Entrada 2 9 2 45 2" xfId="31918" xr:uid="{CE1AE885-0E38-450C-8D9F-19B045B5536C}"/>
    <cellStyle name="Entrada 2 9 2 45 3" xfId="48788" xr:uid="{0F0AC30C-F735-474D-934A-EE5DA8EE7822}"/>
    <cellStyle name="Entrada 2 9 2 46" xfId="14925" xr:uid="{4B8AC74F-8F32-412D-8B45-7669F3E416D8}"/>
    <cellStyle name="Entrada 2 9 2 46 2" xfId="32180" xr:uid="{77BDB172-C784-4CD1-B873-FDF8F2362093}"/>
    <cellStyle name="Entrada 2 9 2 46 3" xfId="49050" xr:uid="{B51F5FE0-E1AD-4887-B7E9-8E70A52FEE9E}"/>
    <cellStyle name="Entrada 2 9 2 47" xfId="15237" xr:uid="{37A5E5F7-B9E0-4472-B879-767579A43081}"/>
    <cellStyle name="Entrada 2 9 2 47 2" xfId="32492" xr:uid="{BCB80B83-5C52-4326-8882-A4D3EEBE348E}"/>
    <cellStyle name="Entrada 2 9 2 47 3" xfId="49362" xr:uid="{2A45E2D2-E3DB-49D5-8216-E460951B62B4}"/>
    <cellStyle name="Entrada 2 9 2 48" xfId="15543" xr:uid="{36569483-5CE9-445A-8DAD-8A8E5F8CA627}"/>
    <cellStyle name="Entrada 2 9 2 48 2" xfId="32798" xr:uid="{A234038F-A103-4362-B2B5-423319FCDFD7}"/>
    <cellStyle name="Entrada 2 9 2 48 3" xfId="49668" xr:uid="{8485CB6E-2CBE-4775-A35A-E880D3F90D88}"/>
    <cellStyle name="Entrada 2 9 2 49" xfId="15840" xr:uid="{ADA975EA-79B9-47EE-B46C-1E4550766D42}"/>
    <cellStyle name="Entrada 2 9 2 49 2" xfId="33095" xr:uid="{3CD1A32E-23D8-4AEB-BB43-DBBB0380CF07}"/>
    <cellStyle name="Entrada 2 9 2 49 3" xfId="49965" xr:uid="{3246B0A4-208D-4357-AAEB-115CC898F01E}"/>
    <cellStyle name="Entrada 2 9 2 5" xfId="2032" xr:uid="{F8632995-54EB-4B52-A20A-A8BF3D50C06C}"/>
    <cellStyle name="Entrada 2 9 2 5 2" xfId="19287" xr:uid="{96E2ED39-B81E-4084-9AD6-7D233EEEBD9C}"/>
    <cellStyle name="Entrada 2 9 2 5 3" xfId="36309" xr:uid="{DA0920E3-CFC2-481A-86DB-EA7731AB65C3}"/>
    <cellStyle name="Entrada 2 9 2 50" xfId="16134" xr:uid="{10C7B644-2F16-4162-B03E-258856C56DF0}"/>
    <cellStyle name="Entrada 2 9 2 50 2" xfId="33389" xr:uid="{3B7B3B0C-68FF-43F9-8340-DA6981AE4AFA}"/>
    <cellStyle name="Entrada 2 9 2 50 3" xfId="50259" xr:uid="{A953EE46-41B6-47BE-884F-BA15E1FBC6FC}"/>
    <cellStyle name="Entrada 2 9 2 51" xfId="16418" xr:uid="{4D8BCB60-48A8-4A24-81A4-F93F0A7CFF60}"/>
    <cellStyle name="Entrada 2 9 2 51 2" xfId="33673" xr:uid="{C744F1C1-9711-47D8-B5C7-92E3E83C7379}"/>
    <cellStyle name="Entrada 2 9 2 51 3" xfId="50543" xr:uid="{09F201BC-E12D-46DE-BE77-EA2E994CE07E}"/>
    <cellStyle name="Entrada 2 9 2 52" xfId="16689" xr:uid="{A6F84ECD-1261-4CCF-A48B-FBC66F8DB761}"/>
    <cellStyle name="Entrada 2 9 2 52 2" xfId="33944" xr:uid="{809965DE-C98B-4FBA-A325-549AC0D45DC6}"/>
    <cellStyle name="Entrada 2 9 2 52 3" xfId="50814" xr:uid="{54EB4E90-1C6C-40DA-98BA-56D1B681C866}"/>
    <cellStyle name="Entrada 2 9 2 53" xfId="16950" xr:uid="{534EBCDB-E941-46ED-96AA-CD50AD3B2731}"/>
    <cellStyle name="Entrada 2 9 2 53 2" xfId="34205" xr:uid="{A3ADFAEE-8A39-483F-8072-1AF8C57F3092}"/>
    <cellStyle name="Entrada 2 9 2 53 3" xfId="51075" xr:uid="{BD869051-50FE-49E9-BBD3-21F4A0F4BA51}"/>
    <cellStyle name="Entrada 2 9 2 54" xfId="17195" xr:uid="{362AECA2-230A-438D-A3A9-7A25D74B4704}"/>
    <cellStyle name="Entrada 2 9 2 54 2" xfId="34450" xr:uid="{22E6E27C-3B0D-4FB7-B39A-8F3214D9744E}"/>
    <cellStyle name="Entrada 2 9 2 54 3" xfId="51320" xr:uid="{39F062CA-59C2-4430-8FE3-70D036FE42DF}"/>
    <cellStyle name="Entrada 2 9 2 55" xfId="17868" xr:uid="{CC56C171-D8C5-4ABD-AE45-70377C7581AB}"/>
    <cellStyle name="Entrada 2 9 2 56" xfId="34923" xr:uid="{1CCFD273-9CBB-4DFA-94C8-6F504FF19589}"/>
    <cellStyle name="Entrada 2 9 2 6" xfId="2342" xr:uid="{896A91FA-8A0B-4C85-98C9-03687AAF0C7B}"/>
    <cellStyle name="Entrada 2 9 2 6 2" xfId="19597" xr:uid="{B632E52D-5DC6-4C48-A3EE-393A63A8A003}"/>
    <cellStyle name="Entrada 2 9 2 6 3" xfId="36619" xr:uid="{4596AFC5-0423-4A52-8F36-4062FCFCBB4D}"/>
    <cellStyle name="Entrada 2 9 2 7" xfId="2651" xr:uid="{9771C51C-322E-4F64-93E4-245237FFD9AB}"/>
    <cellStyle name="Entrada 2 9 2 7 2" xfId="19906" xr:uid="{EF322EDB-1768-4A71-9EC1-28DD86268DDA}"/>
    <cellStyle name="Entrada 2 9 2 7 3" xfId="36928" xr:uid="{2D7275B4-153C-435F-B482-7A9C3A142D8C}"/>
    <cellStyle name="Entrada 2 9 2 8" xfId="2959" xr:uid="{1A056EB2-6BEA-4CF8-A925-E9FB896F7696}"/>
    <cellStyle name="Entrada 2 9 2 8 2" xfId="20214" xr:uid="{6B910AF6-6E4D-400D-8393-4679271689FA}"/>
    <cellStyle name="Entrada 2 9 2 8 3" xfId="37236" xr:uid="{36956169-69F7-48B5-80A5-34F9049321F6}"/>
    <cellStyle name="Entrada 2 9 2 9" xfId="3267" xr:uid="{91496EA2-81DE-42EC-A538-83FED86C6B99}"/>
    <cellStyle name="Entrada 2 9 2 9 2" xfId="20522" xr:uid="{B53516A9-B7AA-4F0C-A26F-89D9D4AF4EB2}"/>
    <cellStyle name="Entrada 2 9 2 9 3" xfId="37544" xr:uid="{6FB608CB-9853-486D-BE0C-028C7E256C7E}"/>
    <cellStyle name="Entrada 2 9 20" xfId="5261" xr:uid="{B2A49660-47AC-463F-B36C-221578D44C7D}"/>
    <cellStyle name="Entrada 2 9 20 2" xfId="22516" xr:uid="{4CDE7039-0ED5-4577-80ED-E75233080583}"/>
    <cellStyle name="Entrada 2 9 20 3" xfId="39538" xr:uid="{0BA73EFF-FB9B-47DD-B3C0-D9E5958C4409}"/>
    <cellStyle name="Entrada 2 9 21" xfId="3826" xr:uid="{254FF42F-CDD2-46B2-9A52-6D9F5B6B5F6C}"/>
    <cellStyle name="Entrada 2 9 21 2" xfId="21081" xr:uid="{EC36CAA3-EC3B-4E90-8DEE-9E8D5B5ACC39}"/>
    <cellStyle name="Entrada 2 9 21 3" xfId="38103" xr:uid="{3FA2B96F-0EB7-45AC-BD7C-965CF7A20288}"/>
    <cellStyle name="Entrada 2 9 22" xfId="5936" xr:uid="{3BD791F2-A309-424A-A9C4-0AC0CA284B29}"/>
    <cellStyle name="Entrada 2 9 22 2" xfId="23191" xr:uid="{57258E26-6443-4F87-BDB1-D769DA238A26}"/>
    <cellStyle name="Entrada 2 9 22 3" xfId="40213" xr:uid="{E3CCC7E9-0B3C-40AA-AA39-53BD013EB25C}"/>
    <cellStyle name="Entrada 2 9 23" xfId="5460" xr:uid="{440441EC-BE8E-4CB0-B4D6-7851139F9D89}"/>
    <cellStyle name="Entrada 2 9 23 2" xfId="22715" xr:uid="{9464EAEC-4028-4918-A405-302C3755B8D5}"/>
    <cellStyle name="Entrada 2 9 23 3" xfId="39737" xr:uid="{6DCA9DD4-CCBA-4BFC-8763-015572285C3D}"/>
    <cellStyle name="Entrada 2 9 24" xfId="5713" xr:uid="{19060932-C17A-4FAD-BF1F-822C3FCD46A0}"/>
    <cellStyle name="Entrada 2 9 24 2" xfId="22968" xr:uid="{CE136A3C-9960-4D87-A62F-B9B0215BF2C4}"/>
    <cellStyle name="Entrada 2 9 24 3" xfId="39990" xr:uid="{8D3BBE07-493B-498C-98CF-FBAD0A905057}"/>
    <cellStyle name="Entrada 2 9 25" xfId="6752" xr:uid="{8AE53E94-AFF3-4F25-90AC-54C48DDBC0D4}"/>
    <cellStyle name="Entrada 2 9 25 2" xfId="24007" xr:uid="{CF65A97C-2DC7-4DAF-95FC-65A9930726F1}"/>
    <cellStyle name="Entrada 2 9 25 3" xfId="41029" xr:uid="{AC3949FF-F73E-4DE2-916C-98B0B633AF0C}"/>
    <cellStyle name="Entrada 2 9 26" xfId="6621" xr:uid="{302848BE-E3E3-411C-A6FD-5BB986505A51}"/>
    <cellStyle name="Entrada 2 9 26 2" xfId="23876" xr:uid="{D533D283-EDF6-4F4E-A654-9D4A9D9B9B8C}"/>
    <cellStyle name="Entrada 2 9 26 3" xfId="40898" xr:uid="{5E251F22-C274-45AA-8C63-3D9DEAB6AB39}"/>
    <cellStyle name="Entrada 2 9 27" xfId="6763" xr:uid="{44F190CF-5BCC-4B77-BD4D-91968678FAA8}"/>
    <cellStyle name="Entrada 2 9 27 2" xfId="24018" xr:uid="{4766031D-F80C-49C8-8FB7-E83FE5F6DBFA}"/>
    <cellStyle name="Entrada 2 9 27 3" xfId="41040" xr:uid="{7CB5BF39-0255-41F8-80D7-C1CF76067FAC}"/>
    <cellStyle name="Entrada 2 9 28" xfId="6997" xr:uid="{F3D79728-D257-4530-B428-17600CCF50DE}"/>
    <cellStyle name="Entrada 2 9 28 2" xfId="24252" xr:uid="{AE80E6BD-0B85-45A8-BFDE-527CA6FFAD3C}"/>
    <cellStyle name="Entrada 2 9 28 3" xfId="41274" xr:uid="{920A5B9A-5E50-4D90-87AE-730DB6291E85}"/>
    <cellStyle name="Entrada 2 9 29" xfId="7262" xr:uid="{A226CC85-E7E8-46BA-8164-A3BC88D56E21}"/>
    <cellStyle name="Entrada 2 9 29 2" xfId="24517" xr:uid="{237E163D-1C88-4EC7-B81D-982BF7929390}"/>
    <cellStyle name="Entrada 2 9 29 3" xfId="41539" xr:uid="{776F0789-F79C-4DE9-9E2E-2BFC25180DCD}"/>
    <cellStyle name="Entrada 2 9 3" xfId="725" xr:uid="{3C33AFBE-D9B3-4482-A7E7-78EFD8CF19E7}"/>
    <cellStyle name="Entrada 2 9 3 10" xfId="3687" xr:uid="{33622E14-6C8A-4B9A-98F4-D10BEF72A4DF}"/>
    <cellStyle name="Entrada 2 9 3 10 2" xfId="20942" xr:uid="{2F7B2508-18B2-4A42-B07B-FB74B24316AF}"/>
    <cellStyle name="Entrada 2 9 3 10 3" xfId="37964" xr:uid="{C4BEDCBC-3259-4C17-9C78-5A1E823BE536}"/>
    <cellStyle name="Entrada 2 9 3 11" xfId="3994" xr:uid="{39E664D2-3360-4BAC-BA11-5C423D9BCBBE}"/>
    <cellStyle name="Entrada 2 9 3 11 2" xfId="21249" xr:uid="{C39F6C77-AFCD-47C6-881D-72464D96F955}"/>
    <cellStyle name="Entrada 2 9 3 11 3" xfId="38271" xr:uid="{7266665B-4D49-41B5-8345-0AD61F107C6D}"/>
    <cellStyle name="Entrada 2 9 3 12" xfId="4295" xr:uid="{6892218E-6B34-4117-BE83-D59B1B5D5E54}"/>
    <cellStyle name="Entrada 2 9 3 12 2" xfId="21550" xr:uid="{7CCF5049-B0FD-4EF3-BD85-7D72337D14DF}"/>
    <cellStyle name="Entrada 2 9 3 12 3" xfId="38572" xr:uid="{1A3AE9E7-8656-41A6-81ED-8BAE869C3B83}"/>
    <cellStyle name="Entrada 2 9 3 13" xfId="4593" xr:uid="{6EC6792F-1DF3-44F6-B677-6F12678485C0}"/>
    <cellStyle name="Entrada 2 9 3 13 2" xfId="21848" xr:uid="{61CA4666-B525-46A8-B22A-B199D800278A}"/>
    <cellStyle name="Entrada 2 9 3 13 3" xfId="38870" xr:uid="{BDA8E3F8-0EFC-4BA9-A1BC-7B7B85397490}"/>
    <cellStyle name="Entrada 2 9 3 14" xfId="4892" xr:uid="{30BFB584-9308-4A72-A865-2A2EBF85B3A0}"/>
    <cellStyle name="Entrada 2 9 3 14 2" xfId="22147" xr:uid="{A173E3E0-DC19-4466-A849-23490D230E4C}"/>
    <cellStyle name="Entrada 2 9 3 14 3" xfId="39169" xr:uid="{978AECE0-F00E-4CB2-9470-22A0F254E736}"/>
    <cellStyle name="Entrada 2 9 3 15" xfId="5174" xr:uid="{308C4B54-CDB3-427C-9129-C8340A19666A}"/>
    <cellStyle name="Entrada 2 9 3 15 2" xfId="22429" xr:uid="{5B30A3F7-3141-4148-B4E1-CB230B2D8FE3}"/>
    <cellStyle name="Entrada 2 9 3 15 3" xfId="39451" xr:uid="{3136BD7E-B853-4975-8DA0-D8C3D4C3E145}"/>
    <cellStyle name="Entrada 2 9 3 16" xfId="5561" xr:uid="{802C5951-DA0C-4386-B778-ED153912A8E7}"/>
    <cellStyle name="Entrada 2 9 3 16 2" xfId="22816" xr:uid="{9D1AF3D6-83F2-44CE-B4C0-068C691299DC}"/>
    <cellStyle name="Entrada 2 9 3 16 3" xfId="39838" xr:uid="{E90AC94E-D349-4E88-8E5D-D9F8AD5333CE}"/>
    <cellStyle name="Entrada 2 9 3 17" xfId="5792" xr:uid="{0E3E53B7-525F-44E8-A45F-A0F8CBDA4757}"/>
    <cellStyle name="Entrada 2 9 3 17 2" xfId="23047" xr:uid="{71BF8DDA-8434-4F66-AE74-E93CA0FEF7D6}"/>
    <cellStyle name="Entrada 2 9 3 17 3" xfId="40069" xr:uid="{832E230F-08E7-4367-8995-569FA63169F9}"/>
    <cellStyle name="Entrada 2 9 3 18" xfId="6192" xr:uid="{494B1549-1DA9-4343-90D1-F1460E13684B}"/>
    <cellStyle name="Entrada 2 9 3 18 2" xfId="23447" xr:uid="{2E6D324A-11C3-4EF9-A819-FCC9BC2BC531}"/>
    <cellStyle name="Entrada 2 9 3 18 3" xfId="40469" xr:uid="{B28032CE-C2DE-41E8-BD34-6242E545274C}"/>
    <cellStyle name="Entrada 2 9 3 19" xfId="6507" xr:uid="{52D2D6E7-C2A3-4199-A0B0-C1C9A5CA566C}"/>
    <cellStyle name="Entrada 2 9 3 19 2" xfId="23762" xr:uid="{91C376C7-950A-42C4-A251-244F88FFB1B0}"/>
    <cellStyle name="Entrada 2 9 3 19 3" xfId="40784" xr:uid="{81BFD8D6-30AB-4A7B-BC60-4C5ADD327290}"/>
    <cellStyle name="Entrada 2 9 3 2" xfId="1174" xr:uid="{28992549-773F-414E-9C6F-E4D2BA15B352}"/>
    <cellStyle name="Entrada 2 9 3 2 2" xfId="18429" xr:uid="{573BAD33-F647-47D4-A17C-BAE757DC89B6}"/>
    <cellStyle name="Entrada 2 9 3 2 3" xfId="35451" xr:uid="{CF47831B-4A10-4FD8-AC6B-59315A0E2C22}"/>
    <cellStyle name="Entrada 2 9 3 20" xfId="6822" xr:uid="{A4C60EAB-D18B-48FD-84F2-699644DE442B}"/>
    <cellStyle name="Entrada 2 9 3 20 2" xfId="24077" xr:uid="{DE5370BD-A66E-4483-BE07-06CB28D76889}"/>
    <cellStyle name="Entrada 2 9 3 20 3" xfId="41099" xr:uid="{816EB613-4F8D-44A0-9BCF-85B2F4AC25E3}"/>
    <cellStyle name="Entrada 2 9 3 21" xfId="7133" xr:uid="{020DAF95-6CBF-42AB-9F54-D0238AA53082}"/>
    <cellStyle name="Entrada 2 9 3 21 2" xfId="24388" xr:uid="{5ECD98C5-EA07-4542-B051-04A9CE4CCED7}"/>
    <cellStyle name="Entrada 2 9 3 21 3" xfId="41410" xr:uid="{63B616B4-320C-4196-BEDB-0E073B51B2F0}"/>
    <cellStyle name="Entrada 2 9 3 22" xfId="7443" xr:uid="{35FFB0F9-E7D4-4A50-9369-0532AC090FDD}"/>
    <cellStyle name="Entrada 2 9 3 22 2" xfId="24698" xr:uid="{A3C48251-E0CD-4707-B9CD-CD146F2D3620}"/>
    <cellStyle name="Entrada 2 9 3 22 3" xfId="41720" xr:uid="{6B09C306-9537-4B76-8FC3-6FA51C67E926}"/>
    <cellStyle name="Entrada 2 9 3 23" xfId="7753" xr:uid="{874BBD95-6516-4548-9A82-CEA7AA3777D6}"/>
    <cellStyle name="Entrada 2 9 3 23 2" xfId="25008" xr:uid="{B975F5CA-31C5-4388-A12A-CF61D594805E}"/>
    <cellStyle name="Entrada 2 9 3 23 3" xfId="42030" xr:uid="{92929B8F-48B9-4F29-BBD1-EABF3E5808FD}"/>
    <cellStyle name="Entrada 2 9 3 24" xfId="8063" xr:uid="{B2AACEA8-2B4C-4DBC-A9BD-FB6E656221DD}"/>
    <cellStyle name="Entrada 2 9 3 24 2" xfId="25318" xr:uid="{91926D39-E071-41B1-AD12-FC36E08A7134}"/>
    <cellStyle name="Entrada 2 9 3 24 3" xfId="42340" xr:uid="{C4776292-022A-4C18-8CD1-415B760E9A7B}"/>
    <cellStyle name="Entrada 2 9 3 25" xfId="8376" xr:uid="{B071D01C-007E-49C9-9A85-784B025E07B9}"/>
    <cellStyle name="Entrada 2 9 3 25 2" xfId="25631" xr:uid="{3E026DFF-13D2-40ED-97CD-43030F0C3426}"/>
    <cellStyle name="Entrada 2 9 3 25 3" xfId="42653" xr:uid="{6F8578B4-5EC0-4C83-9B76-41F6F56D167F}"/>
    <cellStyle name="Entrada 2 9 3 26" xfId="8684" xr:uid="{ECD96A95-F998-4A1A-9A5D-B2EBD99DB30D}"/>
    <cellStyle name="Entrada 2 9 3 26 2" xfId="25939" xr:uid="{658542BD-A99A-4D54-9011-1B2D7934D37A}"/>
    <cellStyle name="Entrada 2 9 3 26 3" xfId="42961" xr:uid="{1C299810-05FE-4F60-9AB4-99C661E6B3C0}"/>
    <cellStyle name="Entrada 2 9 3 27" xfId="8994" xr:uid="{031A14D7-DAE6-4714-A401-C8B858650913}"/>
    <cellStyle name="Entrada 2 9 3 27 2" xfId="26249" xr:uid="{3BBC8B35-7C28-4C87-80F2-02DB0317F256}"/>
    <cellStyle name="Entrada 2 9 3 27 3" xfId="43271" xr:uid="{4F2D6D50-03CC-4F49-A3AD-2332EE7D6C28}"/>
    <cellStyle name="Entrada 2 9 3 28" xfId="9303" xr:uid="{C1F7C90F-E258-42EE-86CB-488E18EF9B29}"/>
    <cellStyle name="Entrada 2 9 3 28 2" xfId="26558" xr:uid="{65610DB3-6EB0-4240-9D3F-3B0A10C86C16}"/>
    <cellStyle name="Entrada 2 9 3 28 3" xfId="43580" xr:uid="{08B6E84C-739D-4F47-8998-5A85A739F972}"/>
    <cellStyle name="Entrada 2 9 3 29" xfId="9616" xr:uid="{050D11A6-CBEB-4F42-AB51-30FA416BB9C5}"/>
    <cellStyle name="Entrada 2 9 3 29 2" xfId="26871" xr:uid="{87DE3390-BA8F-4B77-9DAF-1C3FCFBA2FE7}"/>
    <cellStyle name="Entrada 2 9 3 29 3" xfId="43893" xr:uid="{D995963A-8846-43EF-97C3-9AF794D40A58}"/>
    <cellStyle name="Entrada 2 9 3 3" xfId="1465" xr:uid="{D551CBAF-8770-4249-957B-8DAE50F11C16}"/>
    <cellStyle name="Entrada 2 9 3 3 2" xfId="18720" xr:uid="{D83604F3-2108-442E-8A30-7925776DAF52}"/>
    <cellStyle name="Entrada 2 9 3 3 3" xfId="35742" xr:uid="{B8070246-EA7E-4504-9B12-3A638EED1B9F}"/>
    <cellStyle name="Entrada 2 9 3 30" xfId="9911" xr:uid="{FBC027AA-C831-459E-B0EB-A3012DFBB72E}"/>
    <cellStyle name="Entrada 2 9 3 30 2" xfId="27166" xr:uid="{5A6FF626-3E88-493E-AD9A-B78D0039AFC3}"/>
    <cellStyle name="Entrada 2 9 3 30 3" xfId="44188" xr:uid="{F1926C12-079F-4698-BE46-6C27146124CE}"/>
    <cellStyle name="Entrada 2 9 3 31" xfId="10211" xr:uid="{314C7932-6536-42E3-BED9-93E73C616180}"/>
    <cellStyle name="Entrada 2 9 3 31 2" xfId="27466" xr:uid="{DE5377D8-F426-4931-9ECC-8D21BFB6BE32}"/>
    <cellStyle name="Entrada 2 9 3 31 3" xfId="44488" xr:uid="{CE377BAD-FD48-43CD-927C-A94E3E2C5CEE}"/>
    <cellStyle name="Entrada 2 9 3 32" xfId="10499" xr:uid="{6891BAE7-E7F1-4A86-B652-45429D8EB525}"/>
    <cellStyle name="Entrada 2 9 3 32 2" xfId="27754" xr:uid="{14B45B98-FEAD-4CD8-85C6-62B2C91F2178}"/>
    <cellStyle name="Entrada 2 9 3 32 3" xfId="44776" xr:uid="{874B235D-6CA1-43E7-A530-1BC3B8A38237}"/>
    <cellStyle name="Entrada 2 9 3 33" xfId="10789" xr:uid="{6F656745-F660-4B1E-8689-C93F3B5F3249}"/>
    <cellStyle name="Entrada 2 9 3 33 2" xfId="28044" xr:uid="{29105C6C-D5CE-44E3-A88D-DBAE5FE717AB}"/>
    <cellStyle name="Entrada 2 9 3 33 3" xfId="45066" xr:uid="{BEF86550-4484-44E3-8D17-5C5F14263107}"/>
    <cellStyle name="Entrada 2 9 3 34" xfId="11063" xr:uid="{76262367-DCE0-4747-8FDB-F92AE7FF1F26}"/>
    <cellStyle name="Entrada 2 9 3 34 2" xfId="28318" xr:uid="{81EC97FF-751E-453C-8488-6F09D7DDE445}"/>
    <cellStyle name="Entrada 2 9 3 34 3" xfId="45340" xr:uid="{2ED84164-5CBF-44CF-9E08-E24E39C46DD0}"/>
    <cellStyle name="Entrada 2 9 3 35" xfId="11320" xr:uid="{3070E713-041D-4C54-A557-2CBFCC0DDB05}"/>
    <cellStyle name="Entrada 2 9 3 35 2" xfId="28575" xr:uid="{10A46E6B-4E48-4E36-8848-E2D331601CA0}"/>
    <cellStyle name="Entrada 2 9 3 35 3" xfId="45597" xr:uid="{CA3FF181-345B-490E-8C60-794E2D520CD6}"/>
    <cellStyle name="Entrada 2 9 3 36" xfId="11557" xr:uid="{AD8AEE22-2CB3-4D65-9C1F-DA3AEBEFA9D6}"/>
    <cellStyle name="Entrada 2 9 3 36 2" xfId="28812" xr:uid="{E0FD131C-F223-4142-BD51-5B075E67DB25}"/>
    <cellStyle name="Entrada 2 9 3 36 3" xfId="45834" xr:uid="{F0898100-65C3-4DCF-9C53-293E6163E9AB}"/>
    <cellStyle name="Entrada 2 9 3 37" xfId="12120" xr:uid="{2D573B19-4941-4168-B3C9-2F829A804E32}"/>
    <cellStyle name="Entrada 2 9 3 37 2" xfId="29375" xr:uid="{C42708C5-BB7D-4DB6-B591-CF4B99C3A1C9}"/>
    <cellStyle name="Entrada 2 9 3 37 3" xfId="46245" xr:uid="{4E9268EF-417B-4A17-8B8E-D119A7DF9549}"/>
    <cellStyle name="Entrada 2 9 3 38" xfId="12587" xr:uid="{2B0F5C9C-F2C1-414F-9CFE-45ACACC94206}"/>
    <cellStyle name="Entrada 2 9 3 38 2" xfId="29842" xr:uid="{18199F6E-F77E-42E1-8F34-3A85C8874950}"/>
    <cellStyle name="Entrada 2 9 3 38 3" xfId="46712" xr:uid="{8F3091EB-1E13-4B74-A0F8-58BE4C03755F}"/>
    <cellStyle name="Entrada 2 9 3 39" xfId="12897" xr:uid="{21F83782-0CC2-47AE-BB91-2B77A9508E15}"/>
    <cellStyle name="Entrada 2 9 3 39 2" xfId="30152" xr:uid="{697397F0-80E0-40C2-AB20-AED488DDC853}"/>
    <cellStyle name="Entrada 2 9 3 39 3" xfId="47022" xr:uid="{1C405E44-60A6-406D-8880-6D70124E0063}"/>
    <cellStyle name="Entrada 2 9 3 4" xfId="1831" xr:uid="{D963725D-FED6-447A-97E7-36B1C5B2F834}"/>
    <cellStyle name="Entrada 2 9 3 4 2" xfId="19086" xr:uid="{6A586DDA-1D36-46F1-ABD8-881C54B15E4E}"/>
    <cellStyle name="Entrada 2 9 3 4 3" xfId="36108" xr:uid="{7DCE5913-B42F-4B75-BC66-F7B4D2B867F0}"/>
    <cellStyle name="Entrada 2 9 3 40" xfId="12414" xr:uid="{4ECDD8AF-CFA6-4055-B398-764E73A703EE}"/>
    <cellStyle name="Entrada 2 9 3 40 2" xfId="29669" xr:uid="{D7CD3C54-47E6-40A2-A015-E1B8D5978C6F}"/>
    <cellStyle name="Entrada 2 9 3 40 3" xfId="46539" xr:uid="{EC255941-5013-4C5B-A72F-E328A9A45DF1}"/>
    <cellStyle name="Entrada 2 9 3 41" xfId="13011" xr:uid="{C512D8A4-30D7-4BFD-9CC3-B4BCE9388C60}"/>
    <cellStyle name="Entrada 2 9 3 41 2" xfId="30266" xr:uid="{BD14E7BD-F3FB-4B0B-A631-0EEA68DDAC97}"/>
    <cellStyle name="Entrada 2 9 3 41 3" xfId="47136" xr:uid="{36D1FB5A-ED4A-4D15-A3E3-595F80F3EECF}"/>
    <cellStyle name="Entrada 2 9 3 42" xfId="13837" xr:uid="{4762849F-885D-43EA-8AC5-899FF90860D1}"/>
    <cellStyle name="Entrada 2 9 3 42 2" xfId="31092" xr:uid="{F3B7CEDF-B256-44DD-8D85-4F4CDF9673A7}"/>
    <cellStyle name="Entrada 2 9 3 42 3" xfId="47962" xr:uid="{CA433D6E-7B9A-4AC7-8E23-D4438DC412AE}"/>
    <cellStyle name="Entrada 2 9 3 43" xfId="14147" xr:uid="{387282B4-FD51-40BC-AA4D-168175AC385C}"/>
    <cellStyle name="Entrada 2 9 3 43 2" xfId="31402" xr:uid="{80CB71CB-5F6E-47CC-89C8-E5FEDFC40B0B}"/>
    <cellStyle name="Entrada 2 9 3 43 3" xfId="48272" xr:uid="{753FE7F9-5E39-4BC2-B0E2-5E2C6CBF3274}"/>
    <cellStyle name="Entrada 2 9 3 44" xfId="14040" xr:uid="{279EFB36-27D5-4053-8FC5-A758C5C5A4CD}"/>
    <cellStyle name="Entrada 2 9 3 44 2" xfId="31295" xr:uid="{D4D2A91C-2641-4D2F-9D3A-BA88A668FD55}"/>
    <cellStyle name="Entrada 2 9 3 44 3" xfId="48165" xr:uid="{24EFBC49-EF36-475A-9865-59BE95268CF9}"/>
    <cellStyle name="Entrada 2 9 3 45" xfId="14775" xr:uid="{A1774D59-1FFE-4562-ADD7-93E0C8A66FDF}"/>
    <cellStyle name="Entrada 2 9 3 45 2" xfId="32030" xr:uid="{611E1C82-0872-40B9-842A-3DC60C7C0626}"/>
    <cellStyle name="Entrada 2 9 3 45 3" xfId="48900" xr:uid="{AD508290-FF31-4001-B444-BB28716FEF00}"/>
    <cellStyle name="Entrada 2 9 3 46" xfId="15037" xr:uid="{14B0B26E-47EE-4BB9-897F-9CF09516A48B}"/>
    <cellStyle name="Entrada 2 9 3 46 2" xfId="32292" xr:uid="{F73A0912-B7AF-41A1-B7F0-367B0730CAFB}"/>
    <cellStyle name="Entrada 2 9 3 46 3" xfId="49162" xr:uid="{F1570962-BD59-4B2D-A766-7794B3BEC945}"/>
    <cellStyle name="Entrada 2 9 3 47" xfId="15346" xr:uid="{0FC0BD3C-AE20-4AF8-8294-EE29AA866A5E}"/>
    <cellStyle name="Entrada 2 9 3 47 2" xfId="32601" xr:uid="{4DE680D8-B2EC-4A08-A515-DD5D65E267C4}"/>
    <cellStyle name="Entrada 2 9 3 47 3" xfId="49471" xr:uid="{BD6A83A2-39F5-4AD3-9793-10C967F71598}"/>
    <cellStyle name="Entrada 2 9 3 48" xfId="15651" xr:uid="{3CEB96EE-3F22-47A7-8D47-8D887F55BFD3}"/>
    <cellStyle name="Entrada 2 9 3 48 2" xfId="32906" xr:uid="{AF75282C-5D77-4E9D-BAB3-378A0BA92028}"/>
    <cellStyle name="Entrada 2 9 3 48 3" xfId="49776" xr:uid="{1895793A-4DA4-46BE-865B-7AE3BFBA84FD}"/>
    <cellStyle name="Entrada 2 9 3 49" xfId="15947" xr:uid="{0388AD76-D743-48A4-8F19-52EC07A801CD}"/>
    <cellStyle name="Entrada 2 9 3 49 2" xfId="33202" xr:uid="{093AFD1E-7EC5-436A-AAE2-40500C398875}"/>
    <cellStyle name="Entrada 2 9 3 49 3" xfId="50072" xr:uid="{624BACB2-F718-48B9-923E-19F547C2601A}"/>
    <cellStyle name="Entrada 2 9 3 5" xfId="2144" xr:uid="{403987A8-40EC-413A-88A9-93359455F860}"/>
    <cellStyle name="Entrada 2 9 3 5 2" xfId="19399" xr:uid="{432885D3-6AB1-499F-B533-B827263334AC}"/>
    <cellStyle name="Entrada 2 9 3 5 3" xfId="36421" xr:uid="{54EED21F-67BD-47AE-AF1C-5EE8AEA346B1}"/>
    <cellStyle name="Entrada 2 9 3 50" xfId="16239" xr:uid="{5DF5D085-992B-483D-8B9F-952F51BE0697}"/>
    <cellStyle name="Entrada 2 9 3 50 2" xfId="33494" xr:uid="{C0A91747-FDA8-42F8-89B4-691E4E8CB83B}"/>
    <cellStyle name="Entrada 2 9 3 50 3" xfId="50364" xr:uid="{0D5E8BFF-32A0-4F09-874F-00369F95385A}"/>
    <cellStyle name="Entrada 2 9 3 51" xfId="16517" xr:uid="{82A3F127-CD62-4541-B81E-0EE52206CBAB}"/>
    <cellStyle name="Entrada 2 9 3 51 2" xfId="33772" xr:uid="{193686F1-6719-43CC-8ADC-87C3B55EA71C}"/>
    <cellStyle name="Entrada 2 9 3 51 3" xfId="50642" xr:uid="{47200AB2-B01B-417E-B814-C7B5C972CB2F}"/>
    <cellStyle name="Entrada 2 9 3 52" xfId="16785" xr:uid="{1146E340-476A-430A-AEB5-17FA1159B46C}"/>
    <cellStyle name="Entrada 2 9 3 52 2" xfId="34040" xr:uid="{6A0D49E8-D0AB-42C7-999A-62536DD8545C}"/>
    <cellStyle name="Entrada 2 9 3 52 3" xfId="50910" xr:uid="{E2DA2996-782F-4655-A7BD-F667BFCC1C10}"/>
    <cellStyle name="Entrada 2 9 3 53" xfId="17037" xr:uid="{26897F07-48B8-4C22-98C4-5AEB8EC79679}"/>
    <cellStyle name="Entrada 2 9 3 53 2" xfId="34292" xr:uid="{85B55EC1-7FB9-4360-A9C0-0C82D74A51D6}"/>
    <cellStyle name="Entrada 2 9 3 53 3" xfId="51162" xr:uid="{14737D24-E071-4F34-A4AF-77ECD8143FA3}"/>
    <cellStyle name="Entrada 2 9 3 54" xfId="17274" xr:uid="{6B09A94D-9E70-4A50-B24B-E54D0EB9FE02}"/>
    <cellStyle name="Entrada 2 9 3 54 2" xfId="34529" xr:uid="{08FFD291-C360-49BB-93F3-8C2C877E2623}"/>
    <cellStyle name="Entrada 2 9 3 54 3" xfId="51399" xr:uid="{870037C9-31FF-4E5A-B106-BA82C351133B}"/>
    <cellStyle name="Entrada 2 9 3 55" xfId="17980" xr:uid="{26FA3D7F-3D56-4BC4-8C93-7B2B7889E992}"/>
    <cellStyle name="Entrada 2 9 3 56" xfId="35002" xr:uid="{4CE03A39-35A3-482E-B44B-C9558F292E7C}"/>
    <cellStyle name="Entrada 2 9 3 6" xfId="2454" xr:uid="{3043D6E6-8BAC-4E03-B3A2-09582D43E6EB}"/>
    <cellStyle name="Entrada 2 9 3 6 2" xfId="19709" xr:uid="{DD77DA0A-85C2-4C17-81CA-ADA0281FF4FB}"/>
    <cellStyle name="Entrada 2 9 3 6 3" xfId="36731" xr:uid="{EE8DA222-5611-4DE8-B0F9-D732F2A11E20}"/>
    <cellStyle name="Entrada 2 9 3 7" xfId="2763" xr:uid="{8A8E3841-A63F-43D5-ABDE-01D641153A66}"/>
    <cellStyle name="Entrada 2 9 3 7 2" xfId="20018" xr:uid="{D16057E2-6722-49F9-A8B3-AFA16FFE0EBB}"/>
    <cellStyle name="Entrada 2 9 3 7 3" xfId="37040" xr:uid="{6D1201F0-B252-48A6-941F-631EB855ECA9}"/>
    <cellStyle name="Entrada 2 9 3 8" xfId="3069" xr:uid="{5A2CB239-1535-40C7-A938-8EDBE3644E52}"/>
    <cellStyle name="Entrada 2 9 3 8 2" xfId="20324" xr:uid="{CAF936B1-3CF1-4E8C-977B-DF76B01B5BED}"/>
    <cellStyle name="Entrada 2 9 3 8 3" xfId="37346" xr:uid="{841ED56E-6F5F-4748-8874-0E5CDF9555E5}"/>
    <cellStyle name="Entrada 2 9 3 9" xfId="3379" xr:uid="{6B86F821-7946-44F1-AF03-403B6BE7D444}"/>
    <cellStyle name="Entrada 2 9 3 9 2" xfId="20634" xr:uid="{7E2E6967-C208-4E38-9DC8-37C30D60B6D8}"/>
    <cellStyle name="Entrada 2 9 3 9 3" xfId="37656" xr:uid="{D25C7BF7-D264-4FDC-BFBB-D68FE7163642}"/>
    <cellStyle name="Entrada 2 9 30" xfId="7954" xr:uid="{BFBE73D2-457D-4AD1-9995-7ECF62ED756B}"/>
    <cellStyle name="Entrada 2 9 30 2" xfId="25209" xr:uid="{79EF945B-9C9E-4A2B-97CC-D4523C6C385C}"/>
    <cellStyle name="Entrada 2 9 30 3" xfId="42231" xr:uid="{C71D60DF-A4A6-4079-87C9-687708094A6F}"/>
    <cellStyle name="Entrada 2 9 31" xfId="8004" xr:uid="{D636384D-A988-49F3-8F89-60A812B97382}"/>
    <cellStyle name="Entrada 2 9 31 2" xfId="25259" xr:uid="{8B41E89E-E38A-4980-A8F6-1E6D84B836C0}"/>
    <cellStyle name="Entrada 2 9 31 3" xfId="42281" xr:uid="{5C2011DE-8683-4DE8-BBDB-B27543278DA6}"/>
    <cellStyle name="Entrada 2 9 32" xfId="8157" xr:uid="{F32F33EC-CBD9-4D37-918F-09D67BD7FCC9}"/>
    <cellStyle name="Entrada 2 9 32 2" xfId="25412" xr:uid="{1809257B-432C-4CAD-A753-C7428919622D}"/>
    <cellStyle name="Entrada 2 9 32 3" xfId="42434" xr:uid="{3A3F4723-E5F8-4FAB-9498-2EED51AF1763}"/>
    <cellStyle name="Entrada 2 9 33" xfId="9194" xr:uid="{6CF89443-FF19-462D-8936-C354DD0B37E4}"/>
    <cellStyle name="Entrada 2 9 33 2" xfId="26449" xr:uid="{7A9FCB62-6C2E-4756-AACD-2F4B18624E42}"/>
    <cellStyle name="Entrada 2 9 33 3" xfId="43471" xr:uid="{FDE3199E-765C-4BD6-8077-A442518D69DE}"/>
    <cellStyle name="Entrada 2 9 34" xfId="8594" xr:uid="{85A17CD2-780F-4AFC-A528-4DCECE643654}"/>
    <cellStyle name="Entrada 2 9 34 2" xfId="25849" xr:uid="{EE166C38-12CD-49D5-977B-D60818275640}"/>
    <cellStyle name="Entrada 2 9 34 3" xfId="42871" xr:uid="{83022643-1B95-489C-ADA7-97319D292687}"/>
    <cellStyle name="Entrada 2 9 35" xfId="9279" xr:uid="{E31CFFC1-EDF3-42AA-B3A6-F81E94AAB5F5}"/>
    <cellStyle name="Entrada 2 9 35 2" xfId="26534" xr:uid="{F19978BC-9679-4D22-9CF8-F7D84955F92F}"/>
    <cellStyle name="Entrada 2 9 35 3" xfId="43556" xr:uid="{415D8662-BCCD-4518-8F9E-582B6A11405C}"/>
    <cellStyle name="Entrada 2 9 36" xfId="9481" xr:uid="{C4911C23-2983-4F2C-8356-8E77504FECE6}"/>
    <cellStyle name="Entrada 2 9 36 2" xfId="26736" xr:uid="{93674BC6-3FEB-40DC-9C78-99CFAF1AC438}"/>
    <cellStyle name="Entrada 2 9 36 3" xfId="43758" xr:uid="{3F5C74CF-98E1-417F-B8D5-9428BF022ED7}"/>
    <cellStyle name="Entrada 2 9 37" xfId="9742" xr:uid="{667BE8DF-25F2-4940-BC39-3630FDE4FA66}"/>
    <cellStyle name="Entrada 2 9 37 2" xfId="26997" xr:uid="{A15BCF99-80A8-4C96-AFEA-7A5622D463E9}"/>
    <cellStyle name="Entrada 2 9 37 3" xfId="44019" xr:uid="{4BA93C25-9C29-4D0D-8B01-7C9C602AAEAA}"/>
    <cellStyle name="Entrada 2 9 38" xfId="10723" xr:uid="{D89B455E-B4B2-48E9-AA64-796903A7BA60}"/>
    <cellStyle name="Entrada 2 9 38 2" xfId="27978" xr:uid="{227C98DD-9BAE-4CF5-8168-098428B6EC97}"/>
    <cellStyle name="Entrada 2 9 38 3" xfId="45000" xr:uid="{457E76D9-DD95-4BA6-BF3C-B7F270157E5F}"/>
    <cellStyle name="Entrada 2 9 39" xfId="9174" xr:uid="{98A8BDAE-70C8-47F7-AF36-0D54B899F415}"/>
    <cellStyle name="Entrada 2 9 39 2" xfId="26429" xr:uid="{266FE910-7DEC-48A6-AE9F-32C3290CB2D3}"/>
    <cellStyle name="Entrada 2 9 39 3" xfId="43451" xr:uid="{10A4A852-96E6-4FC0-AEA5-D74D3FBD5F81}"/>
    <cellStyle name="Entrada 2 9 4" xfId="769" xr:uid="{DFE796C6-39F8-4EBC-B360-134F6ABB2B5A}"/>
    <cellStyle name="Entrada 2 9 4 10" xfId="3731" xr:uid="{A7D44901-F307-4B72-8F24-82489B82F4F8}"/>
    <cellStyle name="Entrada 2 9 4 10 2" xfId="20986" xr:uid="{E054DCEE-93DB-4A2F-A07F-425E24CCEB4D}"/>
    <cellStyle name="Entrada 2 9 4 10 3" xfId="38008" xr:uid="{ABFE3ECE-6EC3-46CF-85BB-B83AFD299EFE}"/>
    <cellStyle name="Entrada 2 9 4 11" xfId="4038" xr:uid="{15819915-5924-485B-9C2C-3035847B7FDE}"/>
    <cellStyle name="Entrada 2 9 4 11 2" xfId="21293" xr:uid="{4CBA3338-55CA-47C9-BB54-CC3CCEA89CF0}"/>
    <cellStyle name="Entrada 2 9 4 11 3" xfId="38315" xr:uid="{12B2F99F-E486-4A71-AE73-E569992D0785}"/>
    <cellStyle name="Entrada 2 9 4 12" xfId="4339" xr:uid="{3EA912B4-D979-4C4E-BA18-664FA1A31FAC}"/>
    <cellStyle name="Entrada 2 9 4 12 2" xfId="21594" xr:uid="{53CA0D08-E28D-4028-86C1-A508FF7F3BEF}"/>
    <cellStyle name="Entrada 2 9 4 12 3" xfId="38616" xr:uid="{F8A0B1EB-A5DE-40D0-996A-17DFCA865953}"/>
    <cellStyle name="Entrada 2 9 4 13" xfId="4637" xr:uid="{E683B25D-0993-44F3-A268-C218CF5C57A8}"/>
    <cellStyle name="Entrada 2 9 4 13 2" xfId="21892" xr:uid="{E79DB13B-FDCA-4D42-B24E-47B4B464AD84}"/>
    <cellStyle name="Entrada 2 9 4 13 3" xfId="38914" xr:uid="{4C102B29-C540-42FB-B219-897A4B89A5A2}"/>
    <cellStyle name="Entrada 2 9 4 14" xfId="4936" xr:uid="{37DC5D6D-3D4B-427B-944A-CF80538786E9}"/>
    <cellStyle name="Entrada 2 9 4 14 2" xfId="22191" xr:uid="{AAA1B071-518E-4EF7-B6BA-CEAA08054089}"/>
    <cellStyle name="Entrada 2 9 4 14 3" xfId="39213" xr:uid="{A62F79E9-66CD-4731-A415-BDD5C75187F2}"/>
    <cellStyle name="Entrada 2 9 4 15" xfId="5218" xr:uid="{041939C0-4C2F-4B7A-937F-BBB5A8E21BC5}"/>
    <cellStyle name="Entrada 2 9 4 15 2" xfId="22473" xr:uid="{64D6BE5F-B8FC-4069-8745-BD8EF1C2FE3D}"/>
    <cellStyle name="Entrada 2 9 4 15 3" xfId="39495" xr:uid="{0C875947-CF20-41A9-B099-EB75B2310365}"/>
    <cellStyle name="Entrada 2 9 4 16" xfId="5605" xr:uid="{8405115F-DE97-45AB-8783-41F1387B1E6B}"/>
    <cellStyle name="Entrada 2 9 4 16 2" xfId="22860" xr:uid="{4A0A43FF-745D-4311-8C19-D11C281DC1D9}"/>
    <cellStyle name="Entrada 2 9 4 16 3" xfId="39882" xr:uid="{870AC175-42C2-4B2F-A3A4-AE6E7F006829}"/>
    <cellStyle name="Entrada 2 9 4 17" xfId="5275" xr:uid="{EBE101D7-B17F-44F8-989C-877968B7B1D8}"/>
    <cellStyle name="Entrada 2 9 4 17 2" xfId="22530" xr:uid="{4645FE64-8F23-4047-ADCA-578D6AF2E93C}"/>
    <cellStyle name="Entrada 2 9 4 17 3" xfId="39552" xr:uid="{AB83812A-709B-4D59-B7A3-C1C89BFA068A}"/>
    <cellStyle name="Entrada 2 9 4 18" xfId="6236" xr:uid="{A90D2F15-D08B-4C5D-8161-BD51031273FC}"/>
    <cellStyle name="Entrada 2 9 4 18 2" xfId="23491" xr:uid="{FBDD0CC3-5D33-445B-B4DC-52F5C1F791B5}"/>
    <cellStyle name="Entrada 2 9 4 18 3" xfId="40513" xr:uid="{2FAAFD19-AED9-42AD-AFDA-8180C363AEEA}"/>
    <cellStyle name="Entrada 2 9 4 19" xfId="6551" xr:uid="{278BE9FF-8E05-4A1D-94D4-887C22035754}"/>
    <cellStyle name="Entrada 2 9 4 19 2" xfId="23806" xr:uid="{7000439B-3B9C-4536-8A5D-DA6945ED03CF}"/>
    <cellStyle name="Entrada 2 9 4 19 3" xfId="40828" xr:uid="{769E74C5-2622-4847-87E3-BD78C9FB0BEB}"/>
    <cellStyle name="Entrada 2 9 4 2" xfId="1218" xr:uid="{144D43A4-CA66-4B82-A510-6610D265CA3E}"/>
    <cellStyle name="Entrada 2 9 4 2 2" xfId="18473" xr:uid="{48ADF677-63DF-4F8B-A7DA-DB65B8D70E58}"/>
    <cellStyle name="Entrada 2 9 4 2 3" xfId="35495" xr:uid="{6A8E2D8A-7D7B-44EC-B347-268AAB000270}"/>
    <cellStyle name="Entrada 2 9 4 20" xfId="6866" xr:uid="{F701A64E-09A3-470C-A487-0A687E8194A6}"/>
    <cellStyle name="Entrada 2 9 4 20 2" xfId="24121" xr:uid="{46B41C14-EBDA-4249-A68F-7E92F46B6C27}"/>
    <cellStyle name="Entrada 2 9 4 20 3" xfId="41143" xr:uid="{0E34872C-80B1-43E6-A5E9-3B7A55A86AF0}"/>
    <cellStyle name="Entrada 2 9 4 21" xfId="7177" xr:uid="{A61BC29A-6D87-4E68-8941-7AC615F1A56B}"/>
    <cellStyle name="Entrada 2 9 4 21 2" xfId="24432" xr:uid="{CE613304-B9E5-4B6D-BC2F-75B92ED6C328}"/>
    <cellStyle name="Entrada 2 9 4 21 3" xfId="41454" xr:uid="{ABDB7541-6C4A-4488-85BD-BEDA1B028248}"/>
    <cellStyle name="Entrada 2 9 4 22" xfId="7487" xr:uid="{A749C560-717F-42F3-97FE-A5EE0E2C6984}"/>
    <cellStyle name="Entrada 2 9 4 22 2" xfId="24742" xr:uid="{62A0F9C8-AB5A-4938-A525-266795AA1E02}"/>
    <cellStyle name="Entrada 2 9 4 22 3" xfId="41764" xr:uid="{7100F9B3-7FCF-4515-936C-AEB354603478}"/>
    <cellStyle name="Entrada 2 9 4 23" xfId="7797" xr:uid="{469111C9-9497-4918-B10B-2658A3F4C33F}"/>
    <cellStyle name="Entrada 2 9 4 23 2" xfId="25052" xr:uid="{FB391DE8-290E-4ED4-8971-D0A9A190B513}"/>
    <cellStyle name="Entrada 2 9 4 23 3" xfId="42074" xr:uid="{D10F11E1-04CE-478C-AB1B-9CCBE8696C1C}"/>
    <cellStyle name="Entrada 2 9 4 24" xfId="8107" xr:uid="{3CD5EC3E-2881-4AD1-A6CB-AE90DDF5CBA1}"/>
    <cellStyle name="Entrada 2 9 4 24 2" xfId="25362" xr:uid="{9A4149E2-AA2A-45C5-9178-6495A622457F}"/>
    <cellStyle name="Entrada 2 9 4 24 3" xfId="42384" xr:uid="{30F33C07-0628-4F39-B510-8C21263327AE}"/>
    <cellStyle name="Entrada 2 9 4 25" xfId="8420" xr:uid="{24165AE4-F45A-4836-87B9-CF90C992E1AC}"/>
    <cellStyle name="Entrada 2 9 4 25 2" xfId="25675" xr:uid="{C4207BA1-B129-4EEA-BD0A-AE0CA773F391}"/>
    <cellStyle name="Entrada 2 9 4 25 3" xfId="42697" xr:uid="{D880A4A6-0701-46C6-9281-B9A119CFBB6B}"/>
    <cellStyle name="Entrada 2 9 4 26" xfId="8728" xr:uid="{2CAFC616-0370-422A-9912-5135AD42198F}"/>
    <cellStyle name="Entrada 2 9 4 26 2" xfId="25983" xr:uid="{3B71B585-2EC5-4D92-B6D4-EE1B1FDE6A19}"/>
    <cellStyle name="Entrada 2 9 4 26 3" xfId="43005" xr:uid="{51A6505D-C32C-4841-91E8-D194BF3D9C0D}"/>
    <cellStyle name="Entrada 2 9 4 27" xfId="9038" xr:uid="{D2F46D44-4A67-4E2D-985A-A1D2351671E6}"/>
    <cellStyle name="Entrada 2 9 4 27 2" xfId="26293" xr:uid="{ABD44439-B4A8-48BC-BBFD-8BA184C594C5}"/>
    <cellStyle name="Entrada 2 9 4 27 3" xfId="43315" xr:uid="{823D8FE8-B027-4678-80B6-FCE216AD317A}"/>
    <cellStyle name="Entrada 2 9 4 28" xfId="9286" xr:uid="{FF036F52-DA64-4680-A1EB-7785B8086974}"/>
    <cellStyle name="Entrada 2 9 4 28 2" xfId="26541" xr:uid="{25E34424-5481-48B3-B029-9F33FED3C122}"/>
    <cellStyle name="Entrada 2 9 4 28 3" xfId="43563" xr:uid="{4BA15702-B714-4674-9A96-D4242D5E937E}"/>
    <cellStyle name="Entrada 2 9 4 29" xfId="9660" xr:uid="{EBD6A1DE-41F5-4A3F-A1F4-0EE9D15A2A32}"/>
    <cellStyle name="Entrada 2 9 4 29 2" xfId="26915" xr:uid="{3A1EE770-A268-4EDB-A14B-3A74FC25F801}"/>
    <cellStyle name="Entrada 2 9 4 29 3" xfId="43937" xr:uid="{6C849FB4-A52A-439F-8B9F-3E6CC0DEB8B6}"/>
    <cellStyle name="Entrada 2 9 4 3" xfId="1509" xr:uid="{8819588D-0940-408D-AC27-F2990B0C756B}"/>
    <cellStyle name="Entrada 2 9 4 3 2" xfId="18764" xr:uid="{4BAAE1CF-1B70-476C-894D-578A12F712F8}"/>
    <cellStyle name="Entrada 2 9 4 3 3" xfId="35786" xr:uid="{3F291AC8-A508-4126-9575-4C0B58643EAF}"/>
    <cellStyle name="Entrada 2 9 4 30" xfId="9955" xr:uid="{075511A7-7C1C-4AD2-A517-38CCDB60A8F2}"/>
    <cellStyle name="Entrada 2 9 4 30 2" xfId="27210" xr:uid="{BBE991BB-432D-48CF-A924-638AB7024CB4}"/>
    <cellStyle name="Entrada 2 9 4 30 3" xfId="44232" xr:uid="{7AA85A5C-790C-4B47-A010-A6330D8CA79C}"/>
    <cellStyle name="Entrada 2 9 4 31" xfId="10255" xr:uid="{E320F5B0-63E7-4966-B014-E6D0C0F26F84}"/>
    <cellStyle name="Entrada 2 9 4 31 2" xfId="27510" xr:uid="{AEFA896B-062C-417E-9279-3F6C28D7075C}"/>
    <cellStyle name="Entrada 2 9 4 31 3" xfId="44532" xr:uid="{85268248-E7FD-4E80-99AF-28031356886A}"/>
    <cellStyle name="Entrada 2 9 4 32" xfId="10543" xr:uid="{52D43FE1-64D4-4276-A7C8-BB2506C194BE}"/>
    <cellStyle name="Entrada 2 9 4 32 2" xfId="27798" xr:uid="{B96A6EEB-92D2-4E07-9D79-74E0D4D206ED}"/>
    <cellStyle name="Entrada 2 9 4 32 3" xfId="44820" xr:uid="{6AA2D9D0-6120-48A7-AA81-6AF2C6AABFB2}"/>
    <cellStyle name="Entrada 2 9 4 33" xfId="10833" xr:uid="{980598EA-FF83-4EC0-811D-B3B551F617D6}"/>
    <cellStyle name="Entrada 2 9 4 33 2" xfId="28088" xr:uid="{663B3D0F-8347-46B2-826D-AE37B687145F}"/>
    <cellStyle name="Entrada 2 9 4 33 3" xfId="45110" xr:uid="{2AEFC71C-EBE6-4381-9492-A54BC2953CEA}"/>
    <cellStyle name="Entrada 2 9 4 34" xfId="11107" xr:uid="{62E0D7E4-C0C9-42C8-A2BE-B1902F2EFB72}"/>
    <cellStyle name="Entrada 2 9 4 34 2" xfId="28362" xr:uid="{D144F05F-52F9-4C19-A303-372E48BC4E7C}"/>
    <cellStyle name="Entrada 2 9 4 34 3" xfId="45384" xr:uid="{BE3BB6A5-861F-4E89-98B9-5C8BD98A715B}"/>
    <cellStyle name="Entrada 2 9 4 35" xfId="11364" xr:uid="{E4E184E2-EAAE-45D6-B8D2-F2426045F94B}"/>
    <cellStyle name="Entrada 2 9 4 35 2" xfId="28619" xr:uid="{ACF3EC29-7E5A-4459-8045-F578BA406CED}"/>
    <cellStyle name="Entrada 2 9 4 35 3" xfId="45641" xr:uid="{7830E8E2-C623-4B6B-9475-0964B107BAA3}"/>
    <cellStyle name="Entrada 2 9 4 36" xfId="11601" xr:uid="{39202220-1742-4064-9EC2-E807C89722C0}"/>
    <cellStyle name="Entrada 2 9 4 36 2" xfId="28856" xr:uid="{B7E97049-8EAD-4848-A086-A36C8D5C4947}"/>
    <cellStyle name="Entrada 2 9 4 36 3" xfId="45878" xr:uid="{6B4A6981-0C22-48FB-BEDF-F40BD42FB50C}"/>
    <cellStyle name="Entrada 2 9 4 37" xfId="12164" xr:uid="{35B61E16-D903-4834-A6D5-0771F3E59376}"/>
    <cellStyle name="Entrada 2 9 4 37 2" xfId="29419" xr:uid="{C66A22E6-58C2-4DB8-A643-21B30D348A8F}"/>
    <cellStyle name="Entrada 2 9 4 37 3" xfId="46289" xr:uid="{B28ACF21-1D1F-4B26-90BB-71A8A80C67E3}"/>
    <cellStyle name="Entrada 2 9 4 38" xfId="12631" xr:uid="{A4BA8448-1465-44B1-B89B-AFFDDE157E9C}"/>
    <cellStyle name="Entrada 2 9 4 38 2" xfId="29886" xr:uid="{80DAF763-6771-4361-9FAD-3EB50B001B06}"/>
    <cellStyle name="Entrada 2 9 4 38 3" xfId="46756" xr:uid="{A5BDE085-B823-4F35-94B6-43FB06E69FC9}"/>
    <cellStyle name="Entrada 2 9 4 39" xfId="12941" xr:uid="{7CC2DE3A-7281-40E2-BDD4-31F8A15A1FB5}"/>
    <cellStyle name="Entrada 2 9 4 39 2" xfId="30196" xr:uid="{190D913E-C1B3-4375-AB98-19F479C61E06}"/>
    <cellStyle name="Entrada 2 9 4 39 3" xfId="47066" xr:uid="{2E1D8F09-93C2-4830-A7E0-8E0A79FB2A87}"/>
    <cellStyle name="Entrada 2 9 4 4" xfId="1875" xr:uid="{1C1ED809-CA00-427A-8B6E-E5D41C32040F}"/>
    <cellStyle name="Entrada 2 9 4 4 2" xfId="19130" xr:uid="{04F1C0F1-2804-412B-BD49-A6C54F2D3C68}"/>
    <cellStyle name="Entrada 2 9 4 4 3" xfId="36152" xr:uid="{1527D8B5-9E15-44E1-B68C-5A8E98D10007}"/>
    <cellStyle name="Entrada 2 9 4 40" xfId="12349" xr:uid="{2BDDE59E-D3AF-4EE6-BFF0-82AB4BE794AC}"/>
    <cellStyle name="Entrada 2 9 4 40 2" xfId="29604" xr:uid="{E8DCDA82-F037-4A5D-9CF5-7C288CD3D392}"/>
    <cellStyle name="Entrada 2 9 4 40 3" xfId="46474" xr:uid="{F87937AE-10C6-4416-A115-84CC8193C3BB}"/>
    <cellStyle name="Entrada 2 9 4 41" xfId="13590" xr:uid="{FBDBA74A-3FDA-4A77-A04B-EAD32F855B53}"/>
    <cellStyle name="Entrada 2 9 4 41 2" xfId="30845" xr:uid="{34088736-05A7-4919-B6CA-921B7D6E448A}"/>
    <cellStyle name="Entrada 2 9 4 41 3" xfId="47715" xr:uid="{8AC7ECD0-C678-4255-A6C4-4CF00AA0C153}"/>
    <cellStyle name="Entrada 2 9 4 42" xfId="13881" xr:uid="{57649433-BD1C-4821-8FFB-E6532352B9BC}"/>
    <cellStyle name="Entrada 2 9 4 42 2" xfId="31136" xr:uid="{1CF279E6-AA35-4B5D-B29C-F94EDD37732C}"/>
    <cellStyle name="Entrada 2 9 4 42 3" xfId="48006" xr:uid="{10A8ED23-A3DC-4AC4-B020-B360B46CDE93}"/>
    <cellStyle name="Entrada 2 9 4 43" xfId="14191" xr:uid="{5B6DC796-CE3A-4ACE-940E-7EB94D678900}"/>
    <cellStyle name="Entrada 2 9 4 43 2" xfId="31446" xr:uid="{A697361A-E58E-457D-94FE-56DDB2DCF945}"/>
    <cellStyle name="Entrada 2 9 4 43 3" xfId="48316" xr:uid="{0D8F0ADB-A849-4674-AB1A-7280CC8FF012}"/>
    <cellStyle name="Entrada 2 9 4 44" xfId="14523" xr:uid="{5DCDD900-4D10-4F83-A19F-D8FB9522BC00}"/>
    <cellStyle name="Entrada 2 9 4 44 2" xfId="31778" xr:uid="{0840A6AD-94CA-41C4-A3B4-509CD14609D8}"/>
    <cellStyle name="Entrada 2 9 4 44 3" xfId="48648" xr:uid="{88E28436-3565-48A9-89F1-19E367CC5A04}"/>
    <cellStyle name="Entrada 2 9 4 45" xfId="14819" xr:uid="{10533383-D662-48EF-8321-8D760B7A6B77}"/>
    <cellStyle name="Entrada 2 9 4 45 2" xfId="32074" xr:uid="{998B230A-425C-4CA2-B6ED-B455299F576B}"/>
    <cellStyle name="Entrada 2 9 4 45 3" xfId="48944" xr:uid="{C5FDAA60-203E-4369-AD87-82846AE9516D}"/>
    <cellStyle name="Entrada 2 9 4 46" xfId="15081" xr:uid="{176D09C4-0E48-49FF-85A7-2F118F3C7E74}"/>
    <cellStyle name="Entrada 2 9 4 46 2" xfId="32336" xr:uid="{EF8307B7-BC97-4B4B-B9EA-6B0CDE106FD2}"/>
    <cellStyle name="Entrada 2 9 4 46 3" xfId="49206" xr:uid="{92AC27BC-FEAD-4890-B19E-146418FC00C4}"/>
    <cellStyle name="Entrada 2 9 4 47" xfId="15390" xr:uid="{C831D00C-BA0E-4C46-A5E6-8BDE7CFEBE9F}"/>
    <cellStyle name="Entrada 2 9 4 47 2" xfId="32645" xr:uid="{5038E665-1C63-4BD2-AAF6-1BEEDFF91B73}"/>
    <cellStyle name="Entrada 2 9 4 47 3" xfId="49515" xr:uid="{7DA8C00A-D184-4FD4-892B-2581EC1ACF0C}"/>
    <cellStyle name="Entrada 2 9 4 48" xfId="15695" xr:uid="{871BA088-BC86-491A-A8E4-80167AE17643}"/>
    <cellStyle name="Entrada 2 9 4 48 2" xfId="32950" xr:uid="{F9EA107D-ED14-4E5D-AF66-FBA5F74BDC39}"/>
    <cellStyle name="Entrada 2 9 4 48 3" xfId="49820" xr:uid="{361B5CD8-791B-44B1-82BE-5C61B599F052}"/>
    <cellStyle name="Entrada 2 9 4 49" xfId="15991" xr:uid="{56919919-A233-429E-8BFD-1E0CD73C9053}"/>
    <cellStyle name="Entrada 2 9 4 49 2" xfId="33246" xr:uid="{B84A687B-664E-4A5B-9796-3E63E134862E}"/>
    <cellStyle name="Entrada 2 9 4 49 3" xfId="50116" xr:uid="{A98DCEF5-2B91-48CC-9255-B64C297F301A}"/>
    <cellStyle name="Entrada 2 9 4 5" xfId="2188" xr:uid="{E77550A8-E0C6-431C-87B1-7B03BCB34EC0}"/>
    <cellStyle name="Entrada 2 9 4 5 2" xfId="19443" xr:uid="{40282418-08AA-4F28-A9DE-8EF016329C92}"/>
    <cellStyle name="Entrada 2 9 4 5 3" xfId="36465" xr:uid="{E92F7BF0-C6B7-4F2E-9DC7-0CFDFF11BF05}"/>
    <cellStyle name="Entrada 2 9 4 50" xfId="16283" xr:uid="{939315F1-81F9-4038-82C4-73C9C257AE9E}"/>
    <cellStyle name="Entrada 2 9 4 50 2" xfId="33538" xr:uid="{7905CD58-781B-425E-9EE4-A4BD5E816D30}"/>
    <cellStyle name="Entrada 2 9 4 50 3" xfId="50408" xr:uid="{369AB1FF-6DA6-475D-AAA2-AA29B0A4649C}"/>
    <cellStyle name="Entrada 2 9 4 51" xfId="16561" xr:uid="{15BCB90C-3EA4-4447-A926-0A5A7EBC7B26}"/>
    <cellStyle name="Entrada 2 9 4 51 2" xfId="33816" xr:uid="{DFD4AE4C-8D34-42F4-9838-1C327CE63DE1}"/>
    <cellStyle name="Entrada 2 9 4 51 3" xfId="50686" xr:uid="{84E95C7B-1C9C-4EF4-BB93-9002C74A38AA}"/>
    <cellStyle name="Entrada 2 9 4 52" xfId="16829" xr:uid="{056B59A6-DB82-4829-A982-63D52B108AE4}"/>
    <cellStyle name="Entrada 2 9 4 52 2" xfId="34084" xr:uid="{A680AF45-1A9C-457A-900E-7F6608801563}"/>
    <cellStyle name="Entrada 2 9 4 52 3" xfId="50954" xr:uid="{0642A8E6-0ACD-4DAE-B3C8-097AC4796998}"/>
    <cellStyle name="Entrada 2 9 4 53" xfId="17081" xr:uid="{AA21A028-818A-4A28-A1EE-0A3F88D79A58}"/>
    <cellStyle name="Entrada 2 9 4 53 2" xfId="34336" xr:uid="{05A0B0BF-D6E2-4A93-8552-D2A53D4A9878}"/>
    <cellStyle name="Entrada 2 9 4 53 3" xfId="51206" xr:uid="{017F0F35-6563-4219-A7D7-7A6966061F8C}"/>
    <cellStyle name="Entrada 2 9 4 54" xfId="17318" xr:uid="{7EAFE9EC-BD02-46EA-8F5A-6B51A7F361EB}"/>
    <cellStyle name="Entrada 2 9 4 54 2" xfId="34573" xr:uid="{A638F59D-0920-4DF5-B995-5E58CFDE8A9B}"/>
    <cellStyle name="Entrada 2 9 4 54 3" xfId="51443" xr:uid="{297DB89D-7F88-4DCC-AA29-9897FBC4A748}"/>
    <cellStyle name="Entrada 2 9 4 55" xfId="18024" xr:uid="{9F1E5597-EC10-4CFC-A439-72A1215DF3BE}"/>
    <cellStyle name="Entrada 2 9 4 56" xfId="35046" xr:uid="{69A459D9-A7C4-466C-A10F-5A420BDE01BA}"/>
    <cellStyle name="Entrada 2 9 4 6" xfId="2498" xr:uid="{FBE8AD28-F0C0-4848-82C5-BF489C22DD83}"/>
    <cellStyle name="Entrada 2 9 4 6 2" xfId="19753" xr:uid="{BA8D7ECA-779E-4904-9403-4DD392835640}"/>
    <cellStyle name="Entrada 2 9 4 6 3" xfId="36775" xr:uid="{14E81D30-5CFA-4C4E-BC97-32A2D05206B5}"/>
    <cellStyle name="Entrada 2 9 4 7" xfId="2807" xr:uid="{A580907E-6B92-495C-8AAA-F9C22928B22D}"/>
    <cellStyle name="Entrada 2 9 4 7 2" xfId="20062" xr:uid="{3EF526B5-4399-4D3D-8DFD-9BC92727E9E5}"/>
    <cellStyle name="Entrada 2 9 4 7 3" xfId="37084" xr:uid="{616AD215-7545-4194-A85D-D9C4C1E89622}"/>
    <cellStyle name="Entrada 2 9 4 8" xfId="3113" xr:uid="{31353847-DD88-4AAA-8110-14A42DAE8A46}"/>
    <cellStyle name="Entrada 2 9 4 8 2" xfId="20368" xr:uid="{4EACBBF4-0CF5-440E-86F0-EA176E8BD1A5}"/>
    <cellStyle name="Entrada 2 9 4 8 3" xfId="37390" xr:uid="{075B092E-65AD-4AFA-9CC3-6F69DE69D9A8}"/>
    <cellStyle name="Entrada 2 9 4 9" xfId="3423" xr:uid="{5AD6A8C8-5015-4EDB-B42D-5B59217F2C69}"/>
    <cellStyle name="Entrada 2 9 4 9 2" xfId="20678" xr:uid="{8668A11E-DD11-4A6F-A4EE-7D3A7FBA8E94}"/>
    <cellStyle name="Entrada 2 9 4 9 3" xfId="37700" xr:uid="{18C3A0CA-4E4B-4050-8FC4-63CBB7529182}"/>
    <cellStyle name="Entrada 2 9 40" xfId="9703" xr:uid="{594C4CE1-90A9-4695-A8D4-F0129EE0F4D1}"/>
    <cellStyle name="Entrada 2 9 40 2" xfId="26958" xr:uid="{C65C6BCF-1BAA-409C-B91A-F046645F2043}"/>
    <cellStyle name="Entrada 2 9 40 3" xfId="43980" xr:uid="{4414C536-3D9E-491D-AB3D-37199F49DEC1}"/>
    <cellStyle name="Entrada 2 9 41" xfId="11820" xr:uid="{36CBD01E-C657-4B68-89FB-B2E27C97A130}"/>
    <cellStyle name="Entrada 2 9 41 2" xfId="29075" xr:uid="{0D3901FA-CA48-467A-A690-6A76AAB3BA3B}"/>
    <cellStyle name="Entrada 2 9 41 3" xfId="46054" xr:uid="{8783342C-1BC3-4C66-91A5-DA330E2F242D}"/>
    <cellStyle name="Entrada 2 9 42" xfId="12287" xr:uid="{D13F0087-1FF4-492F-AE28-C6E4527B4FD6}"/>
    <cellStyle name="Entrada 2 9 42 2" xfId="29542" xr:uid="{FDD440C7-3281-4198-8E23-B0E57CBD0A93}"/>
    <cellStyle name="Entrada 2 9 42 3" xfId="46412" xr:uid="{ACB0ECD7-3BA7-48DB-8751-25C627D73F09}"/>
    <cellStyle name="Entrada 2 9 43" xfId="12292" xr:uid="{F5C230D5-2761-41BF-956C-06B53DB60395}"/>
    <cellStyle name="Entrada 2 9 43 2" xfId="29547" xr:uid="{94CB74CD-05C2-4039-A79C-2DA280B4DCAD}"/>
    <cellStyle name="Entrada 2 9 43 3" xfId="46417" xr:uid="{35863D1D-C550-439E-830B-C0F00C4F6E9C}"/>
    <cellStyle name="Entrada 2 9 44" xfId="11653" xr:uid="{81E61FF1-0DB9-4271-B95A-12A62F3FED84}"/>
    <cellStyle name="Entrada 2 9 44 2" xfId="28908" xr:uid="{D50D45C3-2AA4-415A-B14E-535995A1B38D}"/>
    <cellStyle name="Entrada 2 9 44 3" xfId="45926" xr:uid="{8EDAC636-4FDB-466F-B1FE-5D604C22DB5A}"/>
    <cellStyle name="Entrada 2 9 45" xfId="13213" xr:uid="{F37B7633-401F-4FA6-8B28-3E933E7434B9}"/>
    <cellStyle name="Entrada 2 9 45 2" xfId="30468" xr:uid="{874BC5D3-471A-4858-B405-B5BDE862FF99}"/>
    <cellStyle name="Entrada 2 9 45 3" xfId="47338" xr:uid="{259C4669-D5E8-4AB1-9413-81178990DEA7}"/>
    <cellStyle name="Entrada 2 9 46" xfId="13546" xr:uid="{D828580E-49F9-407F-8F04-C7239A5DED94}"/>
    <cellStyle name="Entrada 2 9 46 2" xfId="30801" xr:uid="{0C0E3384-07C7-42D0-BF8F-D1015DFE5547}"/>
    <cellStyle name="Entrada 2 9 46 3" xfId="47671" xr:uid="{DA985BE5-F9D9-4005-96F3-E82EC4BB4658}"/>
    <cellStyle name="Entrada 2 9 47" xfId="13348" xr:uid="{C09FA0C3-3993-40D0-82E2-D0AE45AC73F3}"/>
    <cellStyle name="Entrada 2 9 47 2" xfId="30603" xr:uid="{E95DFE1F-3888-4122-8945-6D1CA2113519}"/>
    <cellStyle name="Entrada 2 9 47 3" xfId="47473" xr:uid="{8570D613-C4A4-4C5D-B79C-CC3BDBB1AD09}"/>
    <cellStyle name="Entrada 2 9 48" xfId="13525" xr:uid="{7657A84E-E5AA-4C6C-B598-42892E841AA4}"/>
    <cellStyle name="Entrada 2 9 48 2" xfId="30780" xr:uid="{7538BF08-AE48-488F-8267-AB03204078F1}"/>
    <cellStyle name="Entrada 2 9 48 3" xfId="47650" xr:uid="{D2B1F515-C56E-4508-93F6-81DBAFECF7B0}"/>
    <cellStyle name="Entrada 2 9 49" xfId="14270" xr:uid="{8BCBEB61-7275-407F-9611-E5D43503397F}"/>
    <cellStyle name="Entrada 2 9 49 2" xfId="31525" xr:uid="{F86FF5E6-8461-4FF5-9926-D7C6E99A681A}"/>
    <cellStyle name="Entrada 2 9 49 3" xfId="48395" xr:uid="{2FEC5900-E475-4028-9077-2B96D92AA7F0}"/>
    <cellStyle name="Entrada 2 9 5" xfId="425" xr:uid="{41F41E6E-5E6C-4E35-889B-9372D8041126}"/>
    <cellStyle name="Entrada 2 9 5 2" xfId="17680" xr:uid="{F85A5AB6-2EBA-4A2B-9BDA-FD347B328CB5}"/>
    <cellStyle name="Entrada 2 9 5 3" xfId="34811" xr:uid="{C534B65C-0D9B-4425-B133-4B67E11A38FA}"/>
    <cellStyle name="Entrada 2 9 50" xfId="14237" xr:uid="{F7AFBB48-8916-422F-9836-6DDA0F2341D8}"/>
    <cellStyle name="Entrada 2 9 50 2" xfId="31492" xr:uid="{C8EAC18B-6692-40AC-97B4-F824857B78E6}"/>
    <cellStyle name="Entrada 2 9 50 3" xfId="48362" xr:uid="{B71F61B1-7573-4F44-9554-03B5AB3549A6}"/>
    <cellStyle name="Entrada 2 9 51" xfId="14449" xr:uid="{91E3674A-E2C8-4EAD-9ECD-4BDE9F358C90}"/>
    <cellStyle name="Entrada 2 9 51 2" xfId="31704" xr:uid="{1066BEBE-AAE0-4B1C-9B26-0248C061CAB0}"/>
    <cellStyle name="Entrada 2 9 51 3" xfId="48574" xr:uid="{D2FFEF57-D70F-446E-BA67-7E454525BF7A}"/>
    <cellStyle name="Entrada 2 9 52" xfId="15201" xr:uid="{E9E2C066-1970-4719-89BD-E1741250B888}"/>
    <cellStyle name="Entrada 2 9 52 2" xfId="32456" xr:uid="{24D98CEB-1990-4E5A-91C2-750CC89DDE59}"/>
    <cellStyle name="Entrada 2 9 52 3" xfId="49326" xr:uid="{D6B4A740-44EE-4434-B2D8-87898E2003AA}"/>
    <cellStyle name="Entrada 2 9 53" xfId="14900" xr:uid="{A49545C4-7F28-4848-B8A3-27581A79155E}"/>
    <cellStyle name="Entrada 2 9 53 2" xfId="32155" xr:uid="{3BF0218E-BE88-4BB7-BA3A-EFB3CC400DBF}"/>
    <cellStyle name="Entrada 2 9 53 3" xfId="49025" xr:uid="{AADE5DD1-D8E9-4FAE-806D-9ADE5962B7AA}"/>
    <cellStyle name="Entrada 2 9 54" xfId="15287" xr:uid="{B6ABF074-9BEF-4A4D-A3E4-21BFDC2C180D}"/>
    <cellStyle name="Entrada 2 9 54 2" xfId="32542" xr:uid="{CD7F658F-F453-4305-8F08-4B6BDC21BF05}"/>
    <cellStyle name="Entrada 2 9 54 3" xfId="49412" xr:uid="{5C88C51E-F8DC-4BCE-9992-391ECB8CEBBF}"/>
    <cellStyle name="Entrada 2 9 55" xfId="15518" xr:uid="{B6840F70-08C7-4A6C-8851-7E6507F0A478}"/>
    <cellStyle name="Entrada 2 9 55 2" xfId="32773" xr:uid="{2EA2FD8E-BDA4-4609-8707-EBD22E8D5296}"/>
    <cellStyle name="Entrada 2 9 55 3" xfId="49643" xr:uid="{943EBE6B-BF9C-46F6-93AA-2C47B717DF7A}"/>
    <cellStyle name="Entrada 2 9 56" xfId="15816" xr:uid="{859972C7-471D-476A-BDB0-4D70C969112C}"/>
    <cellStyle name="Entrada 2 9 56 2" xfId="33071" xr:uid="{BACA2B2B-C3FC-4028-AD32-781302F587C2}"/>
    <cellStyle name="Entrada 2 9 56 3" xfId="49941" xr:uid="{77A97722-FFD8-45E9-84EE-099F02DB137F}"/>
    <cellStyle name="Entrada 2 9 57" xfId="16111" xr:uid="{9C83D7A6-78CB-4573-A854-E806DD8DCA7B}"/>
    <cellStyle name="Entrada 2 9 57 2" xfId="33366" xr:uid="{0DC8B493-8C08-40C1-BE05-61B6C00A2B84}"/>
    <cellStyle name="Entrada 2 9 57 3" xfId="50236" xr:uid="{31436C55-34BB-4C59-BE43-3794E0FF518D}"/>
    <cellStyle name="Entrada 2 9 58" xfId="16361" xr:uid="{A4424BFF-A38D-4846-84D6-494357E6443E}"/>
    <cellStyle name="Entrada 2 9 58 2" xfId="33616" xr:uid="{4BE57BB5-56A3-4A50-82B4-EF27F087F646}"/>
    <cellStyle name="Entrada 2 9 58 3" xfId="50486" xr:uid="{62541E08-8BED-488C-9FF4-3430B2800284}"/>
    <cellStyle name="Entrada 2 9 59" xfId="17442" xr:uid="{77D77880-7E7C-4E12-8464-95D70B2C6A88}"/>
    <cellStyle name="Entrada 2 9 6" xfId="887" xr:uid="{0FE3D73D-88AA-4D93-B73D-A1CD9BF26D94}"/>
    <cellStyle name="Entrada 2 9 6 2" xfId="18142" xr:uid="{487A7AB9-ED4C-4675-A797-93E2EC9A6485}"/>
    <cellStyle name="Entrada 2 9 6 3" xfId="35164" xr:uid="{70B740E6-0266-40F4-A636-8A63EED8BB0A}"/>
    <cellStyle name="Entrada 2 9 60" xfId="34649" xr:uid="{AB2F5454-E8D6-4367-913B-5399A37CA9CE}"/>
    <cellStyle name="Entrada 2 9 7" xfId="926" xr:uid="{FF3C34EB-D57F-4519-B8FD-09C8BA3F05E5}"/>
    <cellStyle name="Entrada 2 9 7 2" xfId="18181" xr:uid="{58388F27-7132-42BA-968C-46AA63D777FC}"/>
    <cellStyle name="Entrada 2 9 7 3" xfId="35203" xr:uid="{5ECB6A5D-2085-4FEE-84E1-54156FA5CF83}"/>
    <cellStyle name="Entrada 2 9 8" xfId="1123" xr:uid="{19CC7EC1-0D66-49B3-A53D-A99F4DBE4EA5}"/>
    <cellStyle name="Entrada 2 9 8 2" xfId="18378" xr:uid="{D679C284-DBD5-447F-8DF8-A18D83742709}"/>
    <cellStyle name="Entrada 2 9 8 3" xfId="35400" xr:uid="{606538CB-A63E-45AA-ABB8-DFCA0EDA8663}"/>
    <cellStyle name="Entrada 2 9 9" xfId="1573" xr:uid="{C8E25654-B2F4-4957-8A1F-089E9E6E4D59}"/>
    <cellStyle name="Entrada 2 9 9 2" xfId="18828" xr:uid="{C0E93064-D9F2-4401-81CD-F8113E07CA55}"/>
    <cellStyle name="Entrada 2 9 9 3" xfId="35850" xr:uid="{85846CE4-EB0B-4B69-B6EE-53FF337E3A33}"/>
    <cellStyle name="Estilo 1 2" xfId="9" xr:uid="{00000000-0005-0000-0000-000000000000}"/>
    <cellStyle name="Euro" xfId="61" xr:uid="{FFD7B43A-2752-4049-8450-A94B6B6675CF}"/>
    <cellStyle name="Excel Built-in Comma" xfId="62" xr:uid="{E870AD20-01F1-4FCD-AAA7-4030811F5C91}"/>
    <cellStyle name="Excel_BuiltIn_Comma" xfId="63" xr:uid="{F72E6F12-0300-4B50-A127-568A506B6BB7}"/>
    <cellStyle name="Hiperlink 2" xfId="64" xr:uid="{E61C0EDF-2E87-4D8B-93B9-DB1E366DEF58}"/>
    <cellStyle name="Hyperlink 2" xfId="65" xr:uid="{20CDD6F4-499C-4CD4-8E18-BAB8A7BB3C93}"/>
    <cellStyle name="Incorreto 2" xfId="66" xr:uid="{061BDB42-CEA9-4E68-A177-28372C39033B}"/>
    <cellStyle name="Moeda" xfId="2" builtinId="4"/>
    <cellStyle name="Moeda 10" xfId="180" xr:uid="{C3D04082-3805-491D-8C7B-3B5C48591FBE}"/>
    <cellStyle name="Moeda 10 2" xfId="258" xr:uid="{4DDAD8B0-47A9-4688-8224-1878F62F7D17}"/>
    <cellStyle name="Moeda 10 2 2" xfId="684" xr:uid="{BECC4B59-F38C-423D-81C2-C5A4553FC626}"/>
    <cellStyle name="Moeda 10 2 2 2" xfId="12079" xr:uid="{BF5F2DF7-9998-4A33-9C13-00FAD5F093E4}"/>
    <cellStyle name="Moeda 10 2 2 2 2" xfId="29334" xr:uid="{0E6490A4-7F14-43A4-9D99-BD0E7D05CEEA}"/>
    <cellStyle name="Moeda 10 2 2 3" xfId="17939" xr:uid="{0B8AD142-3629-4796-95F1-D599B69DDBCD}"/>
    <cellStyle name="Moeda 10 2 3" xfId="496" xr:uid="{314DFED0-5C65-4A46-A27D-7E4220B2A71F}"/>
    <cellStyle name="Moeda 10 2 3 2" xfId="17751" xr:uid="{A99AAD6C-10E1-45AD-8D9A-4DF0CB49BFC2}"/>
    <cellStyle name="Moeda 10 2 4" xfId="11891" xr:uid="{B6C3B6AE-1943-44C7-9B17-86DEAE0D5782}"/>
    <cellStyle name="Moeda 10 2 4 2" xfId="29146" xr:uid="{CB5770E8-1D54-4BD9-BE64-A5002DEFAE67}"/>
    <cellStyle name="Moeda 10 2 5" xfId="17513" xr:uid="{323E339C-DD31-4E8E-9CE0-95D4D9E9F987}"/>
    <cellStyle name="Moeda 10 3" xfId="606" xr:uid="{61A1ECA1-2235-4D0A-A7B1-D816112B8F6F}"/>
    <cellStyle name="Moeda 10 3 2" xfId="12001" xr:uid="{7A342E96-B776-4C3B-A9B0-276E332F4320}"/>
    <cellStyle name="Moeda 10 3 2 2" xfId="29256" xr:uid="{E6FDA8CE-D4BE-4532-862B-AD55514AD4A8}"/>
    <cellStyle name="Moeda 10 3 3" xfId="17861" xr:uid="{E3A498E4-1546-4444-82A8-E0FC88C90D37}"/>
    <cellStyle name="Moeda 10 4" xfId="418" xr:uid="{BECBA39A-A7DA-406E-A36E-9866ACE2411B}"/>
    <cellStyle name="Moeda 10 4 2" xfId="17673" xr:uid="{B3FE3888-3991-4413-B48E-1061ECB8C41A}"/>
    <cellStyle name="Moeda 10 5" xfId="11813" xr:uid="{443667CF-34C8-445B-9861-D2A437969D7F}"/>
    <cellStyle name="Moeda 10 5 2" xfId="29068" xr:uid="{5E27EF18-DE31-4BDF-976A-7543724E7F71}"/>
    <cellStyle name="Moeda 10 6" xfId="17435" xr:uid="{A64AF40B-B4AA-4536-9B09-5B5CE9869CD3}"/>
    <cellStyle name="Moeda 11" xfId="182" xr:uid="{436EE73D-3E4A-4459-AA0F-749C887DCDE7}"/>
    <cellStyle name="Moeda 11 2" xfId="608" xr:uid="{2DFE8317-BC54-42DB-A669-A58A4709F83E}"/>
    <cellStyle name="Moeda 11 2 2" xfId="12003" xr:uid="{502269EA-7645-4157-B9D1-1DD523688F77}"/>
    <cellStyle name="Moeda 11 2 2 2" xfId="29258" xr:uid="{60EB318C-8E51-4D85-9392-1FCD650E53B3}"/>
    <cellStyle name="Moeda 11 2 3" xfId="17863" xr:uid="{C3D85DD3-0A8F-4948-94ED-FB686B700C18}"/>
    <cellStyle name="Moeda 11 3" xfId="420" xr:uid="{99A9B77E-6EFD-479A-BF34-7FA66958EE13}"/>
    <cellStyle name="Moeda 11 3 2" xfId="17675" xr:uid="{D17BA7A4-FC4C-4A60-AD16-F5EE1FB5678B}"/>
    <cellStyle name="Moeda 11 4" xfId="11815" xr:uid="{A47327C9-719B-4F57-A3A0-1D60369BB864}"/>
    <cellStyle name="Moeda 11 4 2" xfId="29070" xr:uid="{E556675B-6C77-4089-9647-2EE185196FA2}"/>
    <cellStyle name="Moeda 11 5" xfId="17437" xr:uid="{27CCFF1E-2E7E-4100-868C-E79CEA2813AF}"/>
    <cellStyle name="Moeda 12" xfId="6" xr:uid="{00000000-0005-0000-0000-000002000000}"/>
    <cellStyle name="Moeda 12 2" xfId="11894" xr:uid="{6ADC422C-163B-44B8-A4CF-A12BE6746153}"/>
    <cellStyle name="Moeda 12 2 2" xfId="29149" xr:uid="{AB55FED1-8A71-47F8-AB56-E20322908781}"/>
    <cellStyle name="Moeda 12 3" xfId="17754" xr:uid="{A66ACB31-1B92-418B-9008-C843AD2CC5F3}"/>
    <cellStyle name="Moeda 12 4" xfId="51484" xr:uid="{E23DCD93-7782-4F01-9504-584B6A693560}"/>
    <cellStyle name="Moeda 12 5" xfId="499" xr:uid="{E34167AC-BED8-4F32-867A-85DC5A5DEC99}"/>
    <cellStyle name="Moeda 13" xfId="265" xr:uid="{EA436A27-EDFD-4ABE-993D-C0625EF24C0D}"/>
    <cellStyle name="Moeda 13 2" xfId="17520" xr:uid="{C0B67A84-7CBE-48AE-B8B3-927262850D9D}"/>
    <cellStyle name="Moeda 14" xfId="11646" xr:uid="{31F70EA5-0692-49A2-8511-D8DB25C4F88E}"/>
    <cellStyle name="Moeda 14 2" xfId="28901" xr:uid="{F20C6AE7-AFCC-4631-9F08-D7D20795C1D3}"/>
    <cellStyle name="Moeda 15" xfId="17358" xr:uid="{AC9C0B74-5F30-4572-BF9F-DC6ED7BC1E99}"/>
    <cellStyle name="Moeda 16" xfId="51483" xr:uid="{A79DA392-65B7-4ABA-9411-27DFF3F874D3}"/>
    <cellStyle name="Moeda 17" xfId="20" xr:uid="{0906DD48-328C-43A4-8B77-FEDB6F49C685}"/>
    <cellStyle name="Moeda 18" xfId="51489" xr:uid="{426ABFFF-D2FB-4A68-9DD5-F6EA58773A0D}"/>
    <cellStyle name="Moeda 2" xfId="67" xr:uid="{D51AC02D-5949-47B6-B46D-B50FDC932AEC}"/>
    <cellStyle name="Moeda 2 2" xfId="68" xr:uid="{8594A5C2-BB21-48FE-B078-48ADC345F7FD}"/>
    <cellStyle name="Moeda 2 3" xfId="69" xr:uid="{80F9899E-9B71-44B7-8612-D1BCBD8425A1}"/>
    <cellStyle name="Moeda 2 3 2" xfId="70" xr:uid="{E68C0B93-6E27-4EA3-9407-C02FCA10B76C}"/>
    <cellStyle name="Moeda 2 4" xfId="71" xr:uid="{BB6198DE-EA7A-4C63-B552-944A154FE36A}"/>
    <cellStyle name="Moeda 2 4 2" xfId="146" xr:uid="{8CC04599-3941-4064-A9C8-52B24979E3CD}"/>
    <cellStyle name="Moeda 2 4 2 2" xfId="224" xr:uid="{223E922B-FDC1-477E-9522-5C4B93ABB912}"/>
    <cellStyle name="Moeda 2 4 2 2 2" xfId="650" xr:uid="{906FEB0B-3411-4D3D-97E8-4AC85C60B361}"/>
    <cellStyle name="Moeda 2 4 2 2 2 2" xfId="12045" xr:uid="{B4A67ECA-9E81-49C3-A504-31692C365CE4}"/>
    <cellStyle name="Moeda 2 4 2 2 2 2 2" xfId="29300" xr:uid="{09C27C57-74C2-423A-A3FE-C0D7FB5585B9}"/>
    <cellStyle name="Moeda 2 4 2 2 2 3" xfId="17905" xr:uid="{A861B8C4-3ADE-4E94-85EA-76C42A488759}"/>
    <cellStyle name="Moeda 2 4 2 2 3" xfId="462" xr:uid="{A06D0020-185B-4CCF-BFDB-0A8020C45E6E}"/>
    <cellStyle name="Moeda 2 4 2 2 3 2" xfId="17717" xr:uid="{B387FD10-7A72-4D35-B974-062945B1B44C}"/>
    <cellStyle name="Moeda 2 4 2 2 4" xfId="11857" xr:uid="{5E744EEC-C9BF-4A49-B1EE-8C51A47089AB}"/>
    <cellStyle name="Moeda 2 4 2 2 4 2" xfId="29112" xr:uid="{1354D581-2B8C-4176-9F44-8D3B38A71B91}"/>
    <cellStyle name="Moeda 2 4 2 2 5" xfId="17479" xr:uid="{D8CF713C-860C-4995-9B6A-BB22C7422C84}"/>
    <cellStyle name="Moeda 2 4 2 3" xfId="572" xr:uid="{623DBFC1-BA50-47CB-9CCE-197B24A15F56}"/>
    <cellStyle name="Moeda 2 4 2 3 2" xfId="11967" xr:uid="{00147A67-0C56-4471-94C0-3CA6204E26C3}"/>
    <cellStyle name="Moeda 2 4 2 3 2 2" xfId="29222" xr:uid="{1C0B7EE5-F572-4B90-853F-347F1F8BF71C}"/>
    <cellStyle name="Moeda 2 4 2 3 3" xfId="17827" xr:uid="{CE557CB4-6634-454F-9FFA-5DC75CBD9EC6}"/>
    <cellStyle name="Moeda 2 4 2 4" xfId="384" xr:uid="{6EB00F88-9B9F-470F-B7CC-67A9F4DFBA5D}"/>
    <cellStyle name="Moeda 2 4 2 4 2" xfId="17639" xr:uid="{A23426EB-77B8-4544-A992-349950A3F741}"/>
    <cellStyle name="Moeda 2 4 2 5" xfId="11779" xr:uid="{C1A5B735-7AAB-4216-9B4D-DAF68AECCD6A}"/>
    <cellStyle name="Moeda 2 4 2 5 2" xfId="29034" xr:uid="{55496FFE-FE75-4E0A-BE90-49FDF3912BD4}"/>
    <cellStyle name="Moeda 2 4 2 6" xfId="17401" xr:uid="{71184CEC-704F-4668-B7AB-E859FF4D8A53}"/>
    <cellStyle name="Moeda 2 4 3" xfId="188" xr:uid="{585D8232-3EBB-47B8-A119-DD247205C216}"/>
    <cellStyle name="Moeda 2 4 3 2" xfId="614" xr:uid="{BC34875F-71F9-4A6F-BBFA-AC94CD301CAD}"/>
    <cellStyle name="Moeda 2 4 3 2 2" xfId="12009" xr:uid="{63EB4390-3932-4082-B675-FE357E8C32CE}"/>
    <cellStyle name="Moeda 2 4 3 2 2 2" xfId="29264" xr:uid="{D577363A-EA1B-4994-948B-1FE1A7A737BD}"/>
    <cellStyle name="Moeda 2 4 3 2 3" xfId="17869" xr:uid="{91D86F97-DA12-41D7-B24D-74531E584771}"/>
    <cellStyle name="Moeda 2 4 3 3" xfId="426" xr:uid="{3813B87B-117F-49A7-B305-88224610E0E5}"/>
    <cellStyle name="Moeda 2 4 3 3 2" xfId="17681" xr:uid="{C326F2DC-1992-4AD8-B7E3-22003BDCFACC}"/>
    <cellStyle name="Moeda 2 4 3 4" xfId="11821" xr:uid="{1868A010-9BB4-48A6-AC16-60CCB58623B0}"/>
    <cellStyle name="Moeda 2 4 3 4 2" xfId="29076" xr:uid="{155540F9-16E7-41D2-9D9F-67B4A0DB6241}"/>
    <cellStyle name="Moeda 2 4 3 5" xfId="17443" xr:uid="{9C3DB889-E71A-492E-A0CA-788ADDDD3999}"/>
    <cellStyle name="Moeda 2 4 4" xfId="521" xr:uid="{B98A0B10-2460-4459-A64F-0D88619B3BC1}"/>
    <cellStyle name="Moeda 2 4 4 2" xfId="11916" xr:uid="{E3EFE425-B79F-4597-B26B-1F7AC730C071}"/>
    <cellStyle name="Moeda 2 4 4 2 2" xfId="29171" xr:uid="{5D3EBE1F-512F-452E-A448-829E18C69EBF}"/>
    <cellStyle name="Moeda 2 4 4 3" xfId="17776" xr:uid="{3934BC31-936A-4CC1-A642-5AB9BD0285AA}"/>
    <cellStyle name="Moeda 2 4 5" xfId="311" xr:uid="{7D7E85CB-9937-43B4-87AF-7DA2ED2E57DA}"/>
    <cellStyle name="Moeda 2 4 5 2" xfId="17566" xr:uid="{34FF427A-AEC4-4677-8B48-43381477C38A}"/>
    <cellStyle name="Moeda 2 4 6" xfId="11700" xr:uid="{8BCB8F19-C4A1-46FB-9AD1-5362DF78D9CC}"/>
    <cellStyle name="Moeda 2 4 6 2" xfId="28955" xr:uid="{95A33D66-C0EB-4B24-B8B4-5D39B4ECCC11}"/>
    <cellStyle name="Moeda 2 4 7" xfId="17365" xr:uid="{D3AEF27C-1F53-4708-826D-D25F895CA992}"/>
    <cellStyle name="Moeda 2 5" xfId="51492" xr:uid="{5B650EF1-36FD-41D4-86EE-B2582CF29BB7}"/>
    <cellStyle name="Moeda 2_3_-_PLANILHA_MODELO_e_Boletim_CPOS_157" xfId="72" xr:uid="{5A4C4FFA-713C-4348-A3BA-BFD46D5F7B0C}"/>
    <cellStyle name="Moeda 3" xfId="73" xr:uid="{2ACEC194-5EBD-4663-A253-DDD453825BFB}"/>
    <cellStyle name="Moeda 3 2" xfId="74" xr:uid="{68E0209F-A96B-4145-8801-356B32086947}"/>
    <cellStyle name="Moeda 3 2 2" xfId="149" xr:uid="{CD2D6347-D7C9-4CCF-B634-9E1F4930B341}"/>
    <cellStyle name="Moeda 3 2 2 2" xfId="227" xr:uid="{6E34D81A-537F-4A32-BFB2-EAC53DEF63F5}"/>
    <cellStyle name="Moeda 3 2 2 2 2" xfId="653" xr:uid="{7F76C922-C637-4067-95AB-8E4F41E689A5}"/>
    <cellStyle name="Moeda 3 2 2 2 2 2" xfId="12048" xr:uid="{CFBED3D1-3E21-437C-977D-6DAB7991F1DD}"/>
    <cellStyle name="Moeda 3 2 2 2 2 2 2" xfId="29303" xr:uid="{91D95D63-9443-4B77-94C1-E1BAE6999AB7}"/>
    <cellStyle name="Moeda 3 2 2 2 2 3" xfId="17908" xr:uid="{8EAA4928-0959-49CC-A853-522D967DB098}"/>
    <cellStyle name="Moeda 3 2 2 2 3" xfId="465" xr:uid="{0CD5D9D3-76C8-447C-9BA1-8BDE4F2811EF}"/>
    <cellStyle name="Moeda 3 2 2 2 3 2" xfId="17720" xr:uid="{48121D99-D0FE-400B-9A87-E714D650D20D}"/>
    <cellStyle name="Moeda 3 2 2 2 4" xfId="11860" xr:uid="{7D7F3CB4-ED9B-457A-810A-8F344480E019}"/>
    <cellStyle name="Moeda 3 2 2 2 4 2" xfId="29115" xr:uid="{D3F02DF0-6E35-43E2-BBFE-AA8056198C20}"/>
    <cellStyle name="Moeda 3 2 2 2 5" xfId="17482" xr:uid="{D61D1688-AF34-435C-B0B5-AD98EF940421}"/>
    <cellStyle name="Moeda 3 2 2 3" xfId="575" xr:uid="{992C02D8-6AAD-457B-936E-E18B7EF4A4BC}"/>
    <cellStyle name="Moeda 3 2 2 3 2" xfId="11970" xr:uid="{6CBB4088-1C42-4399-8D49-17C78C9BBF32}"/>
    <cellStyle name="Moeda 3 2 2 3 2 2" xfId="29225" xr:uid="{78551C82-29CF-4864-925D-01C15D015EA4}"/>
    <cellStyle name="Moeda 3 2 2 3 3" xfId="17830" xr:uid="{9ECC5614-AD75-4B5B-A753-370926D0649D}"/>
    <cellStyle name="Moeda 3 2 2 4" xfId="387" xr:uid="{958A2200-C9FC-4C70-BB24-2C11D99879BE}"/>
    <cellStyle name="Moeda 3 2 2 4 2" xfId="17642" xr:uid="{C8B1360E-9DC5-49EE-B2E3-7F3E59355706}"/>
    <cellStyle name="Moeda 3 2 2 5" xfId="11782" xr:uid="{5AD58180-0812-469C-A37A-A843D342164B}"/>
    <cellStyle name="Moeda 3 2 2 5 2" xfId="29037" xr:uid="{B115AACE-2CBE-475B-BD34-3F25CDC43720}"/>
    <cellStyle name="Moeda 3 2 2 6" xfId="17404" xr:uid="{650E5529-8CAE-48F2-9DB2-C87588A19158}"/>
    <cellStyle name="Moeda 3 2 3" xfId="190" xr:uid="{2882E652-0075-47B9-AA03-1B3D10F7F57F}"/>
    <cellStyle name="Moeda 3 2 3 2" xfId="616" xr:uid="{F939F814-9228-4F79-AAAB-6DF145DC3582}"/>
    <cellStyle name="Moeda 3 2 3 2 2" xfId="12011" xr:uid="{CECE72C8-CF03-4BC4-A3EC-2126DD810245}"/>
    <cellStyle name="Moeda 3 2 3 2 2 2" xfId="29266" xr:uid="{A2FD3560-25A4-4C57-92BC-2F4BDF859450}"/>
    <cellStyle name="Moeda 3 2 3 2 3" xfId="17871" xr:uid="{EB9C2D4C-7404-4E0A-B796-7E3F195D6D54}"/>
    <cellStyle name="Moeda 3 2 3 3" xfId="428" xr:uid="{CC9EA698-8DC9-404E-B2CB-052610864B55}"/>
    <cellStyle name="Moeda 3 2 3 3 2" xfId="17683" xr:uid="{FE17246C-B8A0-4593-9613-029C51A90E3B}"/>
    <cellStyle name="Moeda 3 2 3 4" xfId="11823" xr:uid="{5EF2E801-4A05-4082-A09C-931EDD0CC60F}"/>
    <cellStyle name="Moeda 3 2 3 4 2" xfId="29078" xr:uid="{93FEBCA5-720B-4FDC-8F45-C297C25AF880}"/>
    <cellStyle name="Moeda 3 2 3 5" xfId="17445" xr:uid="{382B3A91-3A25-4047-911F-FC69F18DFE6E}"/>
    <cellStyle name="Moeda 3 2 4" xfId="524" xr:uid="{B58F6EAF-DE7F-49E3-A7DF-E578A50918FD}"/>
    <cellStyle name="Moeda 3 2 4 2" xfId="11919" xr:uid="{7E1B0525-29CB-4888-B9BF-6A681E14EEE1}"/>
    <cellStyle name="Moeda 3 2 4 2 2" xfId="29174" xr:uid="{E79EBC55-FF69-4614-80E9-9BFFEED6F624}"/>
    <cellStyle name="Moeda 3 2 4 3" xfId="17779" xr:uid="{C4960C48-86CE-42A7-8F76-FAEAA8A01694}"/>
    <cellStyle name="Moeda 3 2 5" xfId="314" xr:uid="{30FE185C-7042-4AB9-9E8E-F8280AF8C04B}"/>
    <cellStyle name="Moeda 3 2 5 2" xfId="17569" xr:uid="{0F0F3D43-723C-4307-ACA7-B00D2C28AC2B}"/>
    <cellStyle name="Moeda 3 2 6" xfId="11703" xr:uid="{1D046E57-AA90-469B-A88F-BA054A737371}"/>
    <cellStyle name="Moeda 3 2 6 2" xfId="28958" xr:uid="{44000D21-BDDB-4E26-B318-A1836AC9BA7D}"/>
    <cellStyle name="Moeda 3 2 7" xfId="17367" xr:uid="{8473F701-B423-405E-B761-9D1232EE0D37}"/>
    <cellStyle name="Moeda 3 3" xfId="75" xr:uid="{AE63FB01-3D84-4ED3-A2C4-FA9A11463ED9}"/>
    <cellStyle name="Moeda 3 3 2" xfId="76" xr:uid="{B071289F-6E90-4580-8E11-00E4FA01F46C}"/>
    <cellStyle name="Moeda 3 3 2 2" xfId="151" xr:uid="{2BDE4884-97BC-4BC4-B20E-A757BBA1DA0B}"/>
    <cellStyle name="Moeda 3 3 2 2 2" xfId="229" xr:uid="{09586043-6126-4B63-90F6-1DA292151701}"/>
    <cellStyle name="Moeda 3 3 2 2 2 2" xfId="655" xr:uid="{51520F61-F504-414E-B1E9-ABA71F1CF548}"/>
    <cellStyle name="Moeda 3 3 2 2 2 2 2" xfId="12050" xr:uid="{2A9E05D0-A2EC-4368-8BA1-48CCA48C13C8}"/>
    <cellStyle name="Moeda 3 3 2 2 2 2 2 2" xfId="29305" xr:uid="{0F85BB40-AC70-4633-A599-6BD4B0888506}"/>
    <cellStyle name="Moeda 3 3 2 2 2 2 3" xfId="17910" xr:uid="{B7C6AD88-BED0-48AA-B059-EA99681BD432}"/>
    <cellStyle name="Moeda 3 3 2 2 2 3" xfId="467" xr:uid="{FB23F0FA-2370-479C-86CF-4B652DBF4342}"/>
    <cellStyle name="Moeda 3 3 2 2 2 3 2" xfId="17722" xr:uid="{0E1F1EDC-1D06-461E-90DE-DCC608FC36F0}"/>
    <cellStyle name="Moeda 3 3 2 2 2 4" xfId="11862" xr:uid="{79F94CDA-CB29-4427-AF42-DC80F4EDEE8C}"/>
    <cellStyle name="Moeda 3 3 2 2 2 4 2" xfId="29117" xr:uid="{9A8B57BB-F28D-49CD-8F81-22F1430A9143}"/>
    <cellStyle name="Moeda 3 3 2 2 2 5" xfId="17484" xr:uid="{B0CF9630-C523-44EA-AF06-F2BDFEE73F62}"/>
    <cellStyle name="Moeda 3 3 2 2 3" xfId="577" xr:uid="{48F111F4-D46C-41B9-90E7-56A2CB356DFC}"/>
    <cellStyle name="Moeda 3 3 2 2 3 2" xfId="11972" xr:uid="{C961BB60-F2F1-4F05-BD94-5E438BB54838}"/>
    <cellStyle name="Moeda 3 3 2 2 3 2 2" xfId="29227" xr:uid="{CF08C6EC-99F1-4D21-8BA3-13753D696326}"/>
    <cellStyle name="Moeda 3 3 2 2 3 3" xfId="17832" xr:uid="{A31A163C-CA5B-4D1A-BBDB-054C47A07D11}"/>
    <cellStyle name="Moeda 3 3 2 2 4" xfId="389" xr:uid="{6FDCF051-058A-414F-9A65-C7CB5F11F906}"/>
    <cellStyle name="Moeda 3 3 2 2 4 2" xfId="17644" xr:uid="{DF47074F-80DB-441B-97BE-C1582A2D058E}"/>
    <cellStyle name="Moeda 3 3 2 2 5" xfId="11784" xr:uid="{88BF4044-8CE9-4C96-8D48-E2631CA07C8E}"/>
    <cellStyle name="Moeda 3 3 2 2 5 2" xfId="29039" xr:uid="{B783BF71-3374-4DCF-92BF-06F1648A9452}"/>
    <cellStyle name="Moeda 3 3 2 2 6" xfId="17406" xr:uid="{3BC868C6-4D8A-4C4B-ABE6-B40791170ACE}"/>
    <cellStyle name="Moeda 3 3 2 3" xfId="192" xr:uid="{B1C91BBE-3E50-43CD-9F11-F35EE4D9A4A3}"/>
    <cellStyle name="Moeda 3 3 2 3 2" xfId="618" xr:uid="{589C4D26-DFF0-4DC1-9AF3-BEC1B3B16D9C}"/>
    <cellStyle name="Moeda 3 3 2 3 2 2" xfId="12013" xr:uid="{E85686DD-D976-4FEE-A405-208E0E97B75E}"/>
    <cellStyle name="Moeda 3 3 2 3 2 2 2" xfId="29268" xr:uid="{2E5681CA-558E-4825-B413-22CAEA0604D8}"/>
    <cellStyle name="Moeda 3 3 2 3 2 3" xfId="17873" xr:uid="{5AA8EDCC-A9DF-48C1-A3FC-14F9800CCD8D}"/>
    <cellStyle name="Moeda 3 3 2 3 3" xfId="430" xr:uid="{40A2E7CC-4372-432D-BF8F-0FA3A324866E}"/>
    <cellStyle name="Moeda 3 3 2 3 3 2" xfId="17685" xr:uid="{08891988-3C13-4B2A-BDE7-B5BAD2535F09}"/>
    <cellStyle name="Moeda 3 3 2 3 4" xfId="11825" xr:uid="{45D088D1-5A72-4D3A-B900-C932F33F2AE1}"/>
    <cellStyle name="Moeda 3 3 2 3 4 2" xfId="29080" xr:uid="{DBE89A93-6068-479C-96B4-C44C906CEAF8}"/>
    <cellStyle name="Moeda 3 3 2 3 5" xfId="17447" xr:uid="{BF96AAAC-219B-4862-A66A-EA42988B5301}"/>
    <cellStyle name="Moeda 3 3 2 4" xfId="526" xr:uid="{2D24263C-30FB-4FD6-97AE-CB902AB28FA2}"/>
    <cellStyle name="Moeda 3 3 2 4 2" xfId="11921" xr:uid="{BC39F243-F44D-4C7D-8C8D-1174E39CB738}"/>
    <cellStyle name="Moeda 3 3 2 4 2 2" xfId="29176" xr:uid="{F4390624-420D-430F-A0FF-67AB8A48FCE6}"/>
    <cellStyle name="Moeda 3 3 2 4 3" xfId="17781" xr:uid="{BC6733B8-0E78-4810-A3EE-F3E0AED1CFE3}"/>
    <cellStyle name="Moeda 3 3 2 5" xfId="316" xr:uid="{7701589D-BC19-4F63-B2A9-1A6DE1E5F5E1}"/>
    <cellStyle name="Moeda 3 3 2 5 2" xfId="17571" xr:uid="{F570743A-D931-4D76-BFD2-C36A5FC7C58D}"/>
    <cellStyle name="Moeda 3 3 2 6" xfId="11705" xr:uid="{E8DD7388-9DCF-4529-BA1B-03FE3098C070}"/>
    <cellStyle name="Moeda 3 3 2 6 2" xfId="28960" xr:uid="{1C1EEAEF-7C08-4CF8-948E-5798F7E817E3}"/>
    <cellStyle name="Moeda 3 3 2 7" xfId="17369" xr:uid="{F0C754A0-2BFB-49CD-93F4-487EFFDE1C9F}"/>
    <cellStyle name="Moeda 3 3 3" xfId="150" xr:uid="{AFF7E0FB-0E70-4685-AFF8-61C14A9092E6}"/>
    <cellStyle name="Moeda 3 3 3 2" xfId="228" xr:uid="{06EA7ADA-BAE1-40AA-B24B-17EFEA710EB5}"/>
    <cellStyle name="Moeda 3 3 3 2 2" xfId="654" xr:uid="{84167CF4-BA56-441F-BCD5-3C7FDA13F009}"/>
    <cellStyle name="Moeda 3 3 3 2 2 2" xfId="12049" xr:uid="{4558DF2E-0772-4E32-BAFB-B339DC586C63}"/>
    <cellStyle name="Moeda 3 3 3 2 2 2 2" xfId="29304" xr:uid="{F386F885-2448-4014-8D44-20EC0D3B0FE6}"/>
    <cellStyle name="Moeda 3 3 3 2 2 3" xfId="17909" xr:uid="{233A410C-F530-46B7-9999-3CC45D44A156}"/>
    <cellStyle name="Moeda 3 3 3 2 3" xfId="466" xr:uid="{5625C1C8-4B43-47F9-8F8E-CCB0E5CC232E}"/>
    <cellStyle name="Moeda 3 3 3 2 3 2" xfId="17721" xr:uid="{893AED06-3415-4282-8EB4-FDE7CB72F722}"/>
    <cellStyle name="Moeda 3 3 3 2 4" xfId="11861" xr:uid="{967BC58A-9D75-419A-9482-64384718A261}"/>
    <cellStyle name="Moeda 3 3 3 2 4 2" xfId="29116" xr:uid="{0B203BA2-ADD6-4B5A-B160-B7C200BE0CF4}"/>
    <cellStyle name="Moeda 3 3 3 2 5" xfId="17483" xr:uid="{8B6A86B3-AC1B-4B11-A62D-AEF591D18523}"/>
    <cellStyle name="Moeda 3 3 3 3" xfId="576" xr:uid="{83B157AB-36C9-4D9E-8A4C-B465BBD9C03A}"/>
    <cellStyle name="Moeda 3 3 3 3 2" xfId="11971" xr:uid="{BC79A01A-BBC9-4CC7-A1B8-92BE41FF9F35}"/>
    <cellStyle name="Moeda 3 3 3 3 2 2" xfId="29226" xr:uid="{4E548571-83AD-48A5-B53F-7F15BB00BF15}"/>
    <cellStyle name="Moeda 3 3 3 3 3" xfId="17831" xr:uid="{5DDBE9A6-42F3-45DE-A953-5BF3C30A66F4}"/>
    <cellStyle name="Moeda 3 3 3 4" xfId="388" xr:uid="{5C2B7325-FD1F-4CD0-92C5-D35588B981E7}"/>
    <cellStyle name="Moeda 3 3 3 4 2" xfId="17643" xr:uid="{82A77FFF-7029-49BD-8C7B-93365310F5B7}"/>
    <cellStyle name="Moeda 3 3 3 5" xfId="11783" xr:uid="{EC2FDF74-FEF3-478C-B359-B89D0670603A}"/>
    <cellStyle name="Moeda 3 3 3 5 2" xfId="29038" xr:uid="{748BB069-23E5-4F34-A17D-CE8A5F31035D}"/>
    <cellStyle name="Moeda 3 3 3 6" xfId="17405" xr:uid="{7EEBE97C-69BA-4080-BD11-726B29458D0C}"/>
    <cellStyle name="Moeda 3 3 4" xfId="191" xr:uid="{6C885E52-9247-4821-830C-0ECB8C2F0850}"/>
    <cellStyle name="Moeda 3 3 4 2" xfId="617" xr:uid="{0AB252A2-CC6D-4265-A8BE-941F1831D34F}"/>
    <cellStyle name="Moeda 3 3 4 2 2" xfId="12012" xr:uid="{2E3268F5-9C7D-429E-A10C-DCFC07E6F590}"/>
    <cellStyle name="Moeda 3 3 4 2 2 2" xfId="29267" xr:uid="{096FA501-29BD-4107-AA5B-EC38E703F33F}"/>
    <cellStyle name="Moeda 3 3 4 2 3" xfId="17872" xr:uid="{04115C7D-EB3C-4EFE-8F4E-568DCE970DA9}"/>
    <cellStyle name="Moeda 3 3 4 3" xfId="429" xr:uid="{AA29BF27-BAD8-4D40-90C7-360851EF8EF0}"/>
    <cellStyle name="Moeda 3 3 4 3 2" xfId="17684" xr:uid="{1ECB054D-E6D9-4B23-A3B8-64912F718475}"/>
    <cellStyle name="Moeda 3 3 4 4" xfId="11824" xr:uid="{F8CCE02A-F9A7-4363-8741-CD9D993491BA}"/>
    <cellStyle name="Moeda 3 3 4 4 2" xfId="29079" xr:uid="{14F7966E-3D46-4583-83BC-58C622425F2F}"/>
    <cellStyle name="Moeda 3 3 4 5" xfId="17446" xr:uid="{49D2196A-E46B-4C79-A788-C998D8C70B0B}"/>
    <cellStyle name="Moeda 3 3 5" xfId="525" xr:uid="{23EA8962-4C3C-42E2-A8BE-A700FD3F700A}"/>
    <cellStyle name="Moeda 3 3 5 2" xfId="11920" xr:uid="{91964261-5236-4FC5-827B-63E12814EE82}"/>
    <cellStyle name="Moeda 3 3 5 2 2" xfId="29175" xr:uid="{BE77747C-DFA1-4EA5-875A-84A6FAB3D7CE}"/>
    <cellStyle name="Moeda 3 3 5 3" xfId="17780" xr:uid="{E0FF8B56-F132-4F23-B2F2-4E59AA40C472}"/>
    <cellStyle name="Moeda 3 3 6" xfId="315" xr:uid="{9A6224B1-DEE5-409D-8583-70AADAAFFFDB}"/>
    <cellStyle name="Moeda 3 3 6 2" xfId="17570" xr:uid="{5DDBABAF-985D-48DB-BC04-8640382EF918}"/>
    <cellStyle name="Moeda 3 3 7" xfId="11704" xr:uid="{B7C393CA-F35D-418B-8F7C-3CCBA89F6E5C}"/>
    <cellStyle name="Moeda 3 3 7 2" xfId="28959" xr:uid="{2064F202-B2FE-4AF2-A721-3CEAB6036413}"/>
    <cellStyle name="Moeda 3 3 8" xfId="17368" xr:uid="{14C53069-5D5E-449A-B9C9-4CEB7765C2F4}"/>
    <cellStyle name="Moeda 3 4" xfId="148" xr:uid="{C2E25D69-0E6A-47D8-8F58-F14721C39FC2}"/>
    <cellStyle name="Moeda 3 4 2" xfId="226" xr:uid="{19B85D76-8F14-4863-BAA1-8450E3A27085}"/>
    <cellStyle name="Moeda 3 4 2 2" xfId="652" xr:uid="{FF2EACF9-C2F1-4C72-9409-A5DFDEC913CF}"/>
    <cellStyle name="Moeda 3 4 2 2 2" xfId="12047" xr:uid="{BE754C35-BE09-47F9-8B44-68F55E3F192F}"/>
    <cellStyle name="Moeda 3 4 2 2 2 2" xfId="29302" xr:uid="{CE2EB35F-EC45-4293-828F-B0F8B1055ABC}"/>
    <cellStyle name="Moeda 3 4 2 2 3" xfId="17907" xr:uid="{AF05A8D4-E1BC-4975-8BE3-ED85175A2285}"/>
    <cellStyle name="Moeda 3 4 2 3" xfId="464" xr:uid="{26A77B5B-9DE2-463D-A826-F999C83635C0}"/>
    <cellStyle name="Moeda 3 4 2 3 2" xfId="17719" xr:uid="{864E586A-FEFF-48DB-9196-D38D67EA9D07}"/>
    <cellStyle name="Moeda 3 4 2 4" xfId="11859" xr:uid="{E836B964-BE1F-40D7-A6B2-66C2702F1739}"/>
    <cellStyle name="Moeda 3 4 2 4 2" xfId="29114" xr:uid="{B182C088-95F7-4A53-81DF-B88C26F6BCB3}"/>
    <cellStyle name="Moeda 3 4 2 5" xfId="17481" xr:uid="{FA7191A8-4D47-4744-A437-FAD4C7D2C153}"/>
    <cellStyle name="Moeda 3 4 3" xfId="574" xr:uid="{4836DBDF-68C1-424D-84D1-C81D0F245F7E}"/>
    <cellStyle name="Moeda 3 4 3 2" xfId="11969" xr:uid="{FBC4BE6B-D670-4C58-83C0-748B6F59290C}"/>
    <cellStyle name="Moeda 3 4 3 2 2" xfId="29224" xr:uid="{FDDB6422-41A4-4EE9-BBA7-13CC707BCD5B}"/>
    <cellStyle name="Moeda 3 4 3 3" xfId="17829" xr:uid="{1CFAFA74-E1E4-47AD-807A-0115E9946044}"/>
    <cellStyle name="Moeda 3 4 4" xfId="386" xr:uid="{68F93C8A-C3D1-4DA7-8801-336DCFA75190}"/>
    <cellStyle name="Moeda 3 4 4 2" xfId="17641" xr:uid="{2A8EB3E7-141C-4E38-B348-8D35E62E6023}"/>
    <cellStyle name="Moeda 3 4 5" xfId="11781" xr:uid="{B509E99F-9D41-4042-8F63-53E58A38D576}"/>
    <cellStyle name="Moeda 3 4 5 2" xfId="29036" xr:uid="{F77CEDAB-8007-4E19-982D-A94BCA637367}"/>
    <cellStyle name="Moeda 3 4 6" xfId="17403" xr:uid="{D52C37AA-4BCE-42FA-A473-2A35434FD615}"/>
    <cellStyle name="Moeda 3 5" xfId="189" xr:uid="{3706BE98-84BA-413D-9920-CDFB4502DF46}"/>
    <cellStyle name="Moeda 3 5 2" xfId="615" xr:uid="{B51C2727-0D84-4B50-B238-B00086F510A1}"/>
    <cellStyle name="Moeda 3 5 2 2" xfId="12010" xr:uid="{784AD683-FEB8-4D4B-A5DF-8C4114C00223}"/>
    <cellStyle name="Moeda 3 5 2 2 2" xfId="29265" xr:uid="{AA38BEA7-E719-4017-A9F3-36116A4251E0}"/>
    <cellStyle name="Moeda 3 5 2 3" xfId="17870" xr:uid="{CFD208E8-C130-43CD-9BFC-95C15D0E11AB}"/>
    <cellStyle name="Moeda 3 5 3" xfId="427" xr:uid="{AB9B30CD-733B-4363-85C9-EF615678E443}"/>
    <cellStyle name="Moeda 3 5 3 2" xfId="17682" xr:uid="{6548F252-DC64-467F-A79F-7609CDC3F92E}"/>
    <cellStyle name="Moeda 3 5 4" xfId="11822" xr:uid="{CC7CC942-5B46-4E44-BAAB-C0BA91352F07}"/>
    <cellStyle name="Moeda 3 5 4 2" xfId="29077" xr:uid="{FCB9984B-AEFB-4380-BD97-1E39CBCBD7A4}"/>
    <cellStyle name="Moeda 3 5 5" xfId="17444" xr:uid="{115AF233-4D99-4C18-836C-6524E8826771}"/>
    <cellStyle name="Moeda 3 6" xfId="523" xr:uid="{3245CB54-1347-457D-BD5A-9BC8E041FFB6}"/>
    <cellStyle name="Moeda 3 6 2" xfId="11918" xr:uid="{85A73933-8C67-4F23-A5BF-9E9AE1EB627B}"/>
    <cellStyle name="Moeda 3 6 2 2" xfId="29173" xr:uid="{A9106FC2-6F02-4645-94C1-F1CB66EFD4B2}"/>
    <cellStyle name="Moeda 3 6 3" xfId="17778" xr:uid="{5F149143-20C1-4354-8459-87637BD7FFE4}"/>
    <cellStyle name="Moeda 3 7" xfId="313" xr:uid="{B659A144-ED42-42CA-B9B6-8498BC9EC1B0}"/>
    <cellStyle name="Moeda 3 7 2" xfId="17568" xr:uid="{4EDC6063-2EDE-4D69-85B3-B4CDC3CC95EB}"/>
    <cellStyle name="Moeda 3 8" xfId="11702" xr:uid="{FFCF305A-894B-4D8C-B03D-9C401FAD9471}"/>
    <cellStyle name="Moeda 3 8 2" xfId="28957" xr:uid="{701E4D6F-21AC-49E5-A271-4942D98F68EB}"/>
    <cellStyle name="Moeda 3 9" xfId="17366" xr:uid="{B9552701-EB59-4269-9711-C98CF23D583A}"/>
    <cellStyle name="Moeda 4" xfId="77" xr:uid="{5AD30CAE-3A87-4684-8809-63D3DC51D844}"/>
    <cellStyle name="Moeda 5" xfId="27" xr:uid="{2AB1CA17-AABD-4ACD-9F08-93C440AD95DE}"/>
    <cellStyle name="Moeda 5 2" xfId="131" xr:uid="{E53969CE-0EAB-40A1-92D7-DA13D24DE655}"/>
    <cellStyle name="Moeda 5 2 2" xfId="209" xr:uid="{D5433A17-6C91-4BE0-B274-7C6B2400D85E}"/>
    <cellStyle name="Moeda 5 2 2 2" xfId="635" xr:uid="{F9BE763F-D392-499B-9F84-357B36E39A99}"/>
    <cellStyle name="Moeda 5 2 2 2 2" xfId="12030" xr:uid="{9A265959-7A45-4433-9F31-17E839E311D2}"/>
    <cellStyle name="Moeda 5 2 2 2 2 2" xfId="29285" xr:uid="{4AB88D86-96AC-4B2D-B177-2B8DC92AE6FF}"/>
    <cellStyle name="Moeda 5 2 2 2 3" xfId="17890" xr:uid="{D696DE7B-25EA-403E-B3AA-6EF34AADD290}"/>
    <cellStyle name="Moeda 5 2 2 3" xfId="447" xr:uid="{21855CD2-1C30-4067-9767-949C742D4CC2}"/>
    <cellStyle name="Moeda 5 2 2 3 2" xfId="17702" xr:uid="{C0BCFF05-7569-47A0-B0E1-53181A818FD8}"/>
    <cellStyle name="Moeda 5 2 2 4" xfId="11842" xr:uid="{CDF386E5-6DD7-45A0-8617-C8CBEB2488B2}"/>
    <cellStyle name="Moeda 5 2 2 4 2" xfId="29097" xr:uid="{76902FB2-99A9-40F0-80FB-B06A78E199E5}"/>
    <cellStyle name="Moeda 5 2 2 5" xfId="17464" xr:uid="{86A1B749-7BB3-4C73-9F3A-CA83F281A50B}"/>
    <cellStyle name="Moeda 5 2 3" xfId="557" xr:uid="{348BC95E-CDEF-4502-B963-2E8D84442172}"/>
    <cellStyle name="Moeda 5 2 3 2" xfId="11952" xr:uid="{74881767-FBEA-4E27-B3D3-68754E9A6774}"/>
    <cellStyle name="Moeda 5 2 3 2 2" xfId="29207" xr:uid="{5F8EB938-A275-471B-A67F-C9E1F4889674}"/>
    <cellStyle name="Moeda 5 2 3 3" xfId="17812" xr:uid="{025413AE-BD84-4D7C-B8EF-016E85AB3EDC}"/>
    <cellStyle name="Moeda 5 2 4" xfId="369" xr:uid="{E6286634-C55F-4937-B459-3F50D1E69A90}"/>
    <cellStyle name="Moeda 5 2 4 2" xfId="17624" xr:uid="{0DF73532-A47D-463E-AC8E-67CDE146693E}"/>
    <cellStyle name="Moeda 5 2 5" xfId="11764" xr:uid="{90B48F9F-8D49-441F-8A12-81B896B98310}"/>
    <cellStyle name="Moeda 5 2 5 2" xfId="29019" xr:uid="{AFDA240C-6B85-45E5-A979-B39E59F771FF}"/>
    <cellStyle name="Moeda 5 2 6" xfId="17386" xr:uid="{AB6D5ECC-A235-4613-A38A-5645577C875D}"/>
    <cellStyle name="Moeda 5 3" xfId="185" xr:uid="{5E6ADEB9-FD2C-4A48-B479-6C3DE9C3F4CD}"/>
    <cellStyle name="Moeda 5 3 2" xfId="611" xr:uid="{A2C71636-A2CD-4BB2-91B0-42E82BB997FA}"/>
    <cellStyle name="Moeda 5 3 2 2" xfId="12006" xr:uid="{573807F7-67CC-4A13-80B0-995AB79725F1}"/>
    <cellStyle name="Moeda 5 3 2 2 2" xfId="29261" xr:uid="{5C291C2F-AA83-4B01-BED9-99070A48E6B1}"/>
    <cellStyle name="Moeda 5 3 2 3" xfId="17866" xr:uid="{3EAFDECF-F0FD-44D9-B217-D91DC6BB4B33}"/>
    <cellStyle name="Moeda 5 3 3" xfId="423" xr:uid="{167A3F6C-9042-4E17-849E-9C655B3F574F}"/>
    <cellStyle name="Moeda 5 3 3 2" xfId="17678" xr:uid="{20D83B3B-8850-4AB5-8275-7C9E562C17AA}"/>
    <cellStyle name="Moeda 5 3 4" xfId="11818" xr:uid="{2FB6EB69-F744-4A93-85E3-49D99799483D}"/>
    <cellStyle name="Moeda 5 3 4 2" xfId="29073" xr:uid="{ABFA1747-622A-4A23-AFAE-DA7BED91A844}"/>
    <cellStyle name="Moeda 5 3 5" xfId="17440" xr:uid="{DD5381B9-BCCE-43F7-8CE7-E2959B3D1F6F}"/>
    <cellStyle name="Moeda 5 4" xfId="506" xr:uid="{EB61DA24-067E-4CBA-B9AE-6C474B96F17C}"/>
    <cellStyle name="Moeda 5 4 2" xfId="11901" xr:uid="{907D3559-877A-4445-8566-1AED0202D346}"/>
    <cellStyle name="Moeda 5 4 2 2" xfId="29156" xr:uid="{FA11A30D-AF5C-47F7-9136-FD06AC5C4B96}"/>
    <cellStyle name="Moeda 5 4 3" xfId="17761" xr:uid="{EF36C90E-FA38-4949-8663-C9A0336E64CF}"/>
    <cellStyle name="Moeda 5 5" xfId="274" xr:uid="{C314E586-FA8B-4CAC-827B-2124F5948276}"/>
    <cellStyle name="Moeda 5 5 2" xfId="17529" xr:uid="{396589E8-0AAE-4BC8-B3BB-AD51164F15D4}"/>
    <cellStyle name="Moeda 5 6" xfId="11656" xr:uid="{BA4F73EB-A350-4B8B-8A3A-27F798F7119B}"/>
    <cellStyle name="Moeda 5 6 2" xfId="28911" xr:uid="{CF75A7A0-BBCF-4037-B58F-26EB4855E6C4}"/>
    <cellStyle name="Moeda 5 7" xfId="17361" xr:uid="{1E4918A0-40F7-4AA4-9D92-5AD23C48000C}"/>
    <cellStyle name="Moeda 6" xfId="127" xr:uid="{A246F95C-F7CE-4A06-905E-BC3202602C63}"/>
    <cellStyle name="Moeda 6 2" xfId="205" xr:uid="{D28CDE3A-7829-4878-BA34-AC0B916A53DD}"/>
    <cellStyle name="Moeda 6 2 2" xfId="631" xr:uid="{1F9A3130-EFBA-4FD1-B6AE-D2096064FA1D}"/>
    <cellStyle name="Moeda 6 2 2 2" xfId="12026" xr:uid="{0C8068E3-2AB0-469F-A212-F3E41A67397F}"/>
    <cellStyle name="Moeda 6 2 2 2 2" xfId="29281" xr:uid="{CE69519D-21EC-415D-9708-31CC312789A7}"/>
    <cellStyle name="Moeda 6 2 2 3" xfId="17886" xr:uid="{90511D93-6F6D-4A89-A6E0-6E1526EAE24D}"/>
    <cellStyle name="Moeda 6 2 3" xfId="443" xr:uid="{BE93565C-BD46-4BAF-947F-EAE6436CB679}"/>
    <cellStyle name="Moeda 6 2 3 2" xfId="17698" xr:uid="{CF5CFFAD-CF8C-475A-B62D-DF5A1BC72CE3}"/>
    <cellStyle name="Moeda 6 2 4" xfId="11838" xr:uid="{B0A66C01-0CE5-4C72-BFB0-8F23F12228CC}"/>
    <cellStyle name="Moeda 6 2 4 2" xfId="29093" xr:uid="{7D6FED7E-76FC-4A48-9718-9AD309554038}"/>
    <cellStyle name="Moeda 6 2 5" xfId="17460" xr:uid="{D717F3E8-3E87-426E-BDF8-199EE19206B6}"/>
    <cellStyle name="Moeda 6 3" xfId="553" xr:uid="{606A42C7-7DF5-4C44-AC66-0DCA6B6535BA}"/>
    <cellStyle name="Moeda 6 3 2" xfId="11948" xr:uid="{F083763C-8094-4A02-AB3F-1713247981FF}"/>
    <cellStyle name="Moeda 6 3 2 2" xfId="29203" xr:uid="{F79F6FB2-5AF2-47E5-8427-00E862B77008}"/>
    <cellStyle name="Moeda 6 3 3" xfId="17808" xr:uid="{5A3B201A-F19A-402B-BC50-A4DE92DF9EFD}"/>
    <cellStyle name="Moeda 6 4" xfId="365" xr:uid="{80D9E246-B0FD-4EC9-89D4-B600B8FF02EA}"/>
    <cellStyle name="Moeda 6 4 2" xfId="17620" xr:uid="{C8E0377F-AFC9-4E39-B488-C9E2D74B4096}"/>
    <cellStyle name="Moeda 6 5" xfId="11760" xr:uid="{BFCFA122-C41C-459D-8C87-630F6895CA0F}"/>
    <cellStyle name="Moeda 6 5 2" xfId="29015" xr:uid="{FF6617EA-8A13-4D27-AD5F-E19EDC68D0B2}"/>
    <cellStyle name="Moeda 6 6" xfId="17382" xr:uid="{2352B241-58BF-4401-89DF-E5E66C4CCCD8}"/>
    <cellStyle name="Moeda 7" xfId="166" xr:uid="{88A3CA97-657A-4C53-9F04-5BB8A65EFE58}"/>
    <cellStyle name="Moeda 7 2" xfId="244" xr:uid="{D8D10EC8-C71D-4675-8DE0-F9393238170A}"/>
    <cellStyle name="Moeda 7 2 2" xfId="670" xr:uid="{839320AC-7F79-44DF-BEFD-3223A4BDEC87}"/>
    <cellStyle name="Moeda 7 2 2 2" xfId="12065" xr:uid="{6AA17183-B652-4BB9-A538-48AF96334DF3}"/>
    <cellStyle name="Moeda 7 2 2 2 2" xfId="29320" xr:uid="{C527C66D-837E-43F1-98E4-7F7327CCE9F3}"/>
    <cellStyle name="Moeda 7 2 2 3" xfId="17925" xr:uid="{ED6BCCB8-8A14-453B-8F0D-C54C77C4F240}"/>
    <cellStyle name="Moeda 7 2 3" xfId="482" xr:uid="{CC7C6271-93A4-461F-BF34-B33FEB4E0BBC}"/>
    <cellStyle name="Moeda 7 2 3 2" xfId="17737" xr:uid="{A96AD9FD-E58F-4227-BAA3-3328E8C56589}"/>
    <cellStyle name="Moeda 7 2 4" xfId="11877" xr:uid="{44DA65DD-B6D4-4695-87A6-21CACA4E3929}"/>
    <cellStyle name="Moeda 7 2 4 2" xfId="29132" xr:uid="{6A292FFE-A801-46A0-A49A-FC79B8F65948}"/>
    <cellStyle name="Moeda 7 2 5" xfId="17499" xr:uid="{DA221D73-B578-4A9A-B2A5-6825B31F263E}"/>
    <cellStyle name="Moeda 7 3" xfId="592" xr:uid="{052ADF98-7C97-49E4-B8E0-CE3F1FA72C7B}"/>
    <cellStyle name="Moeda 7 3 2" xfId="11987" xr:uid="{844A9CFE-AB60-4FE1-9CCB-E86C233EE9AD}"/>
    <cellStyle name="Moeda 7 3 2 2" xfId="29242" xr:uid="{655EA781-E9E3-4B00-9067-FBB53C01CDD7}"/>
    <cellStyle name="Moeda 7 3 3" xfId="17847" xr:uid="{68524131-FBCF-4B8B-8E18-1D7C89DA0B31}"/>
    <cellStyle name="Moeda 7 4" xfId="404" xr:uid="{4F490213-A21F-43E9-A3DD-F096522F4D25}"/>
    <cellStyle name="Moeda 7 4 2" xfId="17659" xr:uid="{D51E56E8-EA42-4467-9464-1C1F4FD6E400}"/>
    <cellStyle name="Moeda 7 5" xfId="11799" xr:uid="{7870ACA9-C2C4-4C65-8891-9851546C7D20}"/>
    <cellStyle name="Moeda 7 5 2" xfId="29054" xr:uid="{BF6B9A07-2E80-4D5E-B5D8-AC29380FF488}"/>
    <cellStyle name="Moeda 7 6" xfId="17421" xr:uid="{2DB31A98-2817-4DBE-87C6-887F20074941}"/>
    <cellStyle name="Moeda 8" xfId="167" xr:uid="{F7B060C9-CEA6-4258-827D-A1EB4FDE5A55}"/>
    <cellStyle name="Moeda 8 2" xfId="245" xr:uid="{A549322C-A6DB-4CE2-A8EC-CDF21CEB6BF7}"/>
    <cellStyle name="Moeda 8 2 2" xfId="671" xr:uid="{9E14CCC5-23C7-41CB-A6F4-43C465EB9AA6}"/>
    <cellStyle name="Moeda 8 2 2 2" xfId="12066" xr:uid="{9AEEA052-97C8-4B4F-B981-0AC7A6EAEC7C}"/>
    <cellStyle name="Moeda 8 2 2 2 2" xfId="29321" xr:uid="{67B40007-4702-47A5-858B-3EA0DABE17F7}"/>
    <cellStyle name="Moeda 8 2 2 3" xfId="17926" xr:uid="{6F558A24-F870-413A-9532-1214BF544B31}"/>
    <cellStyle name="Moeda 8 2 3" xfId="483" xr:uid="{2175BBC2-5E8C-42E1-93C5-8FE7DC9CA404}"/>
    <cellStyle name="Moeda 8 2 3 2" xfId="17738" xr:uid="{BD952E4E-2E47-4797-AD20-1D6766ED9E52}"/>
    <cellStyle name="Moeda 8 2 4" xfId="11878" xr:uid="{F5DD764E-C435-4078-8FB3-C8C744724C50}"/>
    <cellStyle name="Moeda 8 2 4 2" xfId="29133" xr:uid="{EE23BEE3-8FFA-48B0-A9A3-44F9CC33FD58}"/>
    <cellStyle name="Moeda 8 2 5" xfId="17500" xr:uid="{C6B262B3-F353-4A02-A981-6239D9F44136}"/>
    <cellStyle name="Moeda 8 3" xfId="593" xr:uid="{1B63BFC2-CA5D-4E3C-AA4C-BCB836D8FB3D}"/>
    <cellStyle name="Moeda 8 3 2" xfId="11988" xr:uid="{6DE39885-3BAD-4E4B-AEAB-93E4433971F8}"/>
    <cellStyle name="Moeda 8 3 2 2" xfId="29243" xr:uid="{C5517627-F670-4307-8D38-A374260A7B0D}"/>
    <cellStyle name="Moeda 8 3 3" xfId="17848" xr:uid="{4414280B-9E81-4014-A047-5A8EAEB0635B}"/>
    <cellStyle name="Moeda 8 4" xfId="405" xr:uid="{98FD5BB2-46EB-4F5D-B44E-FC195E8973F6}"/>
    <cellStyle name="Moeda 8 4 2" xfId="17660" xr:uid="{1473AC9D-C7C2-43EB-9E93-18FFB3E2D513}"/>
    <cellStyle name="Moeda 8 5" xfId="11800" xr:uid="{D60F614C-3558-4819-8DB6-041321B9C023}"/>
    <cellStyle name="Moeda 8 5 2" xfId="29055" xr:uid="{0D1DB45D-D3A4-41FD-9283-7E82882B0422}"/>
    <cellStyle name="Moeda 8 6" xfId="17422" xr:uid="{D1008FA8-C5AE-461C-9603-CBB463C31504}"/>
    <cellStyle name="Moeda 9" xfId="14" xr:uid="{00000000-0005-0000-0000-000003000000}"/>
    <cellStyle name="Moeda 9 2" xfId="257" xr:uid="{8FAC7E3B-EB7E-47F4-B51B-D3A1929053DD}"/>
    <cellStyle name="Moeda 9 2 2" xfId="683" xr:uid="{79323E2B-61A8-40F2-A7FE-4DF1403E9AD7}"/>
    <cellStyle name="Moeda 9 2 2 2" xfId="12078" xr:uid="{8C8FAD26-3496-45B4-B63E-0AC525CE71E9}"/>
    <cellStyle name="Moeda 9 2 2 2 2" xfId="29333" xr:uid="{7F7D5359-07BF-4FF1-8B7E-24B49DF2D609}"/>
    <cellStyle name="Moeda 9 2 2 3" xfId="17938" xr:uid="{BFCA2F72-B1CE-4D9A-8FFA-91829E48D4CB}"/>
    <cellStyle name="Moeda 9 2 3" xfId="495" xr:uid="{269EA3A2-FC89-474B-8EC7-52B3661025A8}"/>
    <cellStyle name="Moeda 9 2 3 2" xfId="17750" xr:uid="{6AA24EA4-4A24-4AAE-BDE6-1D2F2C46CB58}"/>
    <cellStyle name="Moeda 9 2 4" xfId="11890" xr:uid="{47CB6E48-CA8B-4DDD-ADB1-5AE8C97906EB}"/>
    <cellStyle name="Moeda 9 2 4 2" xfId="29145" xr:uid="{435DF1E1-E51A-4CE5-8471-7DCA38AE8932}"/>
    <cellStyle name="Moeda 9 2 5" xfId="17512" xr:uid="{6AF0DEDA-0009-433A-B3AB-13534BE3885D}"/>
    <cellStyle name="Moeda 9 2 6" xfId="51495" xr:uid="{2E7E437C-1CD4-49E7-96FE-C04EDC957C1C}"/>
    <cellStyle name="Moeda 9 3" xfId="605" xr:uid="{9B2EDEB3-1983-47E2-90C8-8088AE2EC8F0}"/>
    <cellStyle name="Moeda 9 3 2" xfId="12000" xr:uid="{9627ED0F-12F0-4456-9D25-8D811A8E674B}"/>
    <cellStyle name="Moeda 9 3 2 2" xfId="29255" xr:uid="{FF6D37E7-94CC-49F1-9E4B-17A972D9D4F2}"/>
    <cellStyle name="Moeda 9 3 3" xfId="17860" xr:uid="{5F0B86B8-EEBF-4D83-A4A0-106C0134940E}"/>
    <cellStyle name="Moeda 9 4" xfId="417" xr:uid="{03DF8D47-9B41-4CDA-A24A-66E847C2F0A1}"/>
    <cellStyle name="Moeda 9 4 2" xfId="17672" xr:uid="{A40908F6-B247-4A3B-ABEC-2850747E177E}"/>
    <cellStyle name="Moeda 9 5" xfId="11812" xr:uid="{279F5C45-16AD-4B92-B267-918E253D6250}"/>
    <cellStyle name="Moeda 9 5 2" xfId="29067" xr:uid="{D7187F07-73C4-4AC3-AE5F-476EC55F47F7}"/>
    <cellStyle name="Moeda 9 6" xfId="17434" xr:uid="{3A998774-0500-4388-B64D-E5B04B707B76}"/>
    <cellStyle name="Moeda 9 7" xfId="51486" xr:uid="{28260B44-F76C-4455-A929-18EB0E0134F9}"/>
    <cellStyle name="Moeda 9 8" xfId="179" xr:uid="{23D127CD-CA1B-4CC3-82E5-22C458F1C3A1}"/>
    <cellStyle name="Moeda 9 9" xfId="51490" xr:uid="{993C37A2-0B3A-4670-8758-C6E6CABF26FD}"/>
    <cellStyle name="Neutra 2" xfId="78" xr:uid="{1C9F7CA1-DC06-4C84-8BB3-EAFFA7F112B7}"/>
    <cellStyle name="Normal" xfId="0" builtinId="0"/>
    <cellStyle name="Normal 10" xfId="79" xr:uid="{05CFD550-C08D-47F8-B523-812CF774AC13}"/>
    <cellStyle name="Normal 11" xfId="80" xr:uid="{A28B443E-9565-4E9B-97D6-A068422C5DDB}"/>
    <cellStyle name="Normal 12" xfId="81" xr:uid="{70789476-9E45-46A0-B2D4-AB3CD2843B52}"/>
    <cellStyle name="Normal 12 2" xfId="82" xr:uid="{8C0E581C-D692-4C91-897A-8458A12CDA16}"/>
    <cellStyle name="Normal 12 3" xfId="10" xr:uid="{00000000-0005-0000-0000-000005000000}"/>
    <cellStyle name="Normal 12 4" xfId="30" xr:uid="{20C57C5F-9307-4D38-BD5C-783F30044EC5}"/>
    <cellStyle name="Normal 13" xfId="83" xr:uid="{2D2F7323-84FF-4638-9DC0-6F5AB2969998}"/>
    <cellStyle name="Normal 14" xfId="84" xr:uid="{9176BCB8-7215-4434-8022-B6451BB8C87F}"/>
    <cellStyle name="Normal 15" xfId="85" xr:uid="{038EE031-7072-4478-A0D2-1852482104FD}"/>
    <cellStyle name="Normal 2" xfId="12" xr:uid="{00000000-0005-0000-0000-000006000000}"/>
    <cellStyle name="Normal 2 2" xfId="28" xr:uid="{8E5FF1E4-7432-4E9C-97B5-CAAEE413A6D4}"/>
    <cellStyle name="Normal 2 2 2" xfId="3" xr:uid="{00000000-0005-0000-0000-000007000000}"/>
    <cellStyle name="Normal 2 2 3" xfId="15" xr:uid="{00000000-0005-0000-0000-000008000000}"/>
    <cellStyle name="Normal 2 2 3 2" xfId="51493" xr:uid="{A3645D03-D664-4812-9171-AEF5BBE44835}"/>
    <cellStyle name="Normal 2 3" xfId="31" xr:uid="{DBC2FD5C-4D3F-40E9-B69D-31954163E637}"/>
    <cellStyle name="Normal 2 4" xfId="86" xr:uid="{AB36F562-50BF-40D2-B475-65E0C2CAE940}"/>
    <cellStyle name="Normal 2_3_-_PLANILHA_MODELO_e_Boletim_CPOS_157" xfId="87" xr:uid="{E196D294-80E8-4CBE-B716-920DD746D053}"/>
    <cellStyle name="Normal 3" xfId="16" xr:uid="{25582531-3B26-4625-806A-7D5B5E39435B}"/>
    <cellStyle name="Normal 3 2" xfId="29" xr:uid="{BF9F388B-2B6D-433A-87D1-F1C08DDB3078}"/>
    <cellStyle name="Normal 4" xfId="88" xr:uid="{6F35F085-26C5-4C2A-A308-972F6175AFC2}"/>
    <cellStyle name="Normal 5" xfId="89" xr:uid="{B6FE78CB-F68E-4F0B-8FA5-D6190E3479E2}"/>
    <cellStyle name="Normal 5 2" xfId="26" xr:uid="{F13479B4-5A37-454E-AAC2-0E77A7C4675D}"/>
    <cellStyle name="Normal 5 2 2" xfId="90" xr:uid="{DF5AA283-34D2-49B3-82F7-1BDB717D980B}"/>
    <cellStyle name="Normal 5 2 2 2" xfId="91" xr:uid="{22BE5943-9F23-4C55-98AF-021EB0AB581C}"/>
    <cellStyle name="Normal 5 2 3" xfId="92" xr:uid="{855111E9-B4EE-41A5-80B0-13161611A080}"/>
    <cellStyle name="Normal 5 2 4" xfId="93" xr:uid="{68ABF205-A71B-40C4-B8D6-0DEAB2B31187}"/>
    <cellStyle name="Normal 6" xfId="21" xr:uid="{5109EFC6-2DAE-4673-94E0-377E4809CC3A}"/>
    <cellStyle name="Normal 7" xfId="25" xr:uid="{6200C8CB-46F6-4BA8-9262-DC20ACB6CDBF}"/>
    <cellStyle name="Normal 7 3" xfId="124" xr:uid="{91B60FBE-7F81-4361-A5A3-142D91C43705}"/>
    <cellStyle name="Normal 8" xfId="94" xr:uid="{135C0405-A191-4092-9DA7-1632224265B0}"/>
    <cellStyle name="Normal 9" xfId="95" xr:uid="{E123D637-B15B-4312-862C-5A7727581544}"/>
    <cellStyle name="Normal 97" xfId="7" xr:uid="{00000000-0005-0000-0000-000009000000}"/>
    <cellStyle name="Nota 2" xfId="96" xr:uid="{9264FFF2-9E6C-48B6-AB44-4305568FDECD}"/>
    <cellStyle name="Nota 2 10" xfId="537" xr:uid="{188D90DC-A259-4691-819B-CC434D6FC9E5}"/>
    <cellStyle name="Nota 2 10 10" xfId="3501" xr:uid="{384F29B1-31E8-4B13-BFE9-34B547142DFC}"/>
    <cellStyle name="Nota 2 10 10 2" xfId="20756" xr:uid="{CB13BFC2-8873-4CD4-AB96-E3F31B3DA719}"/>
    <cellStyle name="Nota 2 10 10 3" xfId="37778" xr:uid="{B08B335B-F3F1-42E4-98F8-C02B7A609C4A}"/>
    <cellStyle name="Nota 2 10 11" xfId="3809" xr:uid="{EDA71D5F-6227-4A83-8F65-DACF1F9A4F30}"/>
    <cellStyle name="Nota 2 10 11 2" xfId="21064" xr:uid="{07DF5134-EB29-4942-888A-A9CA29416F08}"/>
    <cellStyle name="Nota 2 10 11 3" xfId="38086" xr:uid="{4E46FB7C-6FD3-43BB-AE87-CB99A3455DBC}"/>
    <cellStyle name="Nota 2 10 12" xfId="4114" xr:uid="{287335AD-FA54-4391-A3DB-41B74A1ABA1D}"/>
    <cellStyle name="Nota 2 10 12 2" xfId="21369" xr:uid="{4905277F-22CA-42EF-BCB1-B1A118F4B8FE}"/>
    <cellStyle name="Nota 2 10 12 3" xfId="38391" xr:uid="{556D7FCE-3950-4EA3-BC02-FCBC2AD16B01}"/>
    <cellStyle name="Nota 2 10 13" xfId="4419" xr:uid="{1B93E606-EF9A-4474-A480-10661E862A90}"/>
    <cellStyle name="Nota 2 10 13 2" xfId="21674" xr:uid="{A7E857C0-66AF-4C3A-99B3-ED39B1375703}"/>
    <cellStyle name="Nota 2 10 13 3" xfId="38696" xr:uid="{156369C2-FA6E-42E7-B3EE-F2A53BA0D837}"/>
    <cellStyle name="Nota 2 10 14" xfId="4714" xr:uid="{B1CC2C15-B80E-4202-987A-C5263955A68C}"/>
    <cellStyle name="Nota 2 10 14 2" xfId="21969" xr:uid="{23A816EC-1695-40E7-8620-DAAB6C6E9772}"/>
    <cellStyle name="Nota 2 10 14 3" xfId="38991" xr:uid="{3E0F467C-EF33-4DB1-91C8-EBC8E87A8C5B}"/>
    <cellStyle name="Nota 2 10 15" xfId="5013" xr:uid="{609A3E05-401D-4FE4-AD0B-30AC6B7BFA66}"/>
    <cellStyle name="Nota 2 10 15 2" xfId="22268" xr:uid="{E19E1313-555D-406C-A5F9-7F37CBC30045}"/>
    <cellStyle name="Nota 2 10 15 3" xfId="39290" xr:uid="{07677977-A694-4533-BB41-6039B06D9B19}"/>
    <cellStyle name="Nota 2 10 16" xfId="5373" xr:uid="{88BFB754-2D6C-4B0D-B0D1-C3CB87A3E53F}"/>
    <cellStyle name="Nota 2 10 16 2" xfId="22628" xr:uid="{7B4DF173-4854-4A2F-8B26-996448BEC369}"/>
    <cellStyle name="Nota 2 10 16 3" xfId="39650" xr:uid="{FE4D1D1F-9372-4A3C-BD64-016EDDCA7D50}"/>
    <cellStyle name="Nota 2 10 17" xfId="5908" xr:uid="{2B3EC217-B0B0-413B-85BF-79D29BB06835}"/>
    <cellStyle name="Nota 2 10 17 2" xfId="23163" xr:uid="{CF8880DA-FBE1-4A1E-834C-93F8A846CFEC}"/>
    <cellStyle name="Nota 2 10 17 3" xfId="40185" xr:uid="{537A6271-FE2B-4744-90C2-8984B3169D20}"/>
    <cellStyle name="Nota 2 10 18" xfId="6004" xr:uid="{96D8318F-07B0-4D46-92AB-49F6A0B56C93}"/>
    <cellStyle name="Nota 2 10 18 2" xfId="23259" xr:uid="{646E1DAF-7B6D-42BB-8149-256F850E9F35}"/>
    <cellStyle name="Nota 2 10 18 3" xfId="40281" xr:uid="{C84289F2-75C0-4334-8A7B-F11C12D65521}"/>
    <cellStyle name="Nota 2 10 19" xfId="6319" xr:uid="{0490E423-38C4-45A3-8ADB-685AA8A27AC1}"/>
    <cellStyle name="Nota 2 10 19 2" xfId="23574" xr:uid="{BF4A97DB-C824-498D-B6F1-601A3F8DB272}"/>
    <cellStyle name="Nota 2 10 19 3" xfId="40596" xr:uid="{DE997FEC-C725-42B9-8B42-B5AEDF72F067}"/>
    <cellStyle name="Nota 2 10 2" xfId="995" xr:uid="{4C6E12A4-D4A6-45D3-9EAB-6B92A8E52B96}"/>
    <cellStyle name="Nota 2 10 2 2" xfId="18250" xr:uid="{D5EC4CA6-7251-4B34-9010-DFC0E38F8C4B}"/>
    <cellStyle name="Nota 2 10 2 3" xfId="35272" xr:uid="{34573DB5-0723-4EDF-83CE-259BB3AB0212}"/>
    <cellStyle name="Nota 2 10 20" xfId="6634" xr:uid="{582DC542-642C-4DAE-930D-25BED0DDA51A}"/>
    <cellStyle name="Nota 2 10 20 2" xfId="23889" xr:uid="{0E07FF30-3018-42B4-9795-7B61B3355D4F}"/>
    <cellStyle name="Nota 2 10 20 3" xfId="40911" xr:uid="{BDD197B9-DF0E-4F83-89C3-93A923444740}"/>
    <cellStyle name="Nota 2 10 21" xfId="6946" xr:uid="{DEDE340D-5B91-4EE5-B8FA-FA7F792AD819}"/>
    <cellStyle name="Nota 2 10 21 2" xfId="24201" xr:uid="{B2A9394D-8DA2-4097-8D92-DF722155F937}"/>
    <cellStyle name="Nota 2 10 21 3" xfId="41223" xr:uid="{D8E37AF4-E9B0-4583-8EA2-56C86968FFBE}"/>
    <cellStyle name="Nota 2 10 22" xfId="7255" xr:uid="{394EF4FF-3F4E-42E0-9646-08210079563D}"/>
    <cellStyle name="Nota 2 10 22 2" xfId="24510" xr:uid="{8E67A72D-E4E6-498E-A475-63BD17B45880}"/>
    <cellStyle name="Nota 2 10 22 3" xfId="41532" xr:uid="{292D4563-9AF5-4CE0-9DA2-452228B7924F}"/>
    <cellStyle name="Nota 2 10 23" xfId="7565" xr:uid="{383B42C5-97DE-4052-B427-55F895BCBB1E}"/>
    <cellStyle name="Nota 2 10 23 2" xfId="24820" xr:uid="{2AC51F69-EE7A-4836-A98B-9473797EC9F5}"/>
    <cellStyle name="Nota 2 10 23 3" xfId="41842" xr:uid="{D880BB52-C912-4145-9A93-6C6876A7DC4B}"/>
    <cellStyle name="Nota 2 10 24" xfId="7875" xr:uid="{C753E15F-E4E0-459E-89BF-64FF170A7F7C}"/>
    <cellStyle name="Nota 2 10 24 2" xfId="25130" xr:uid="{B2DA8BBC-3F91-46C8-B4D8-2557C22CA3D9}"/>
    <cellStyle name="Nota 2 10 24 3" xfId="42152" xr:uid="{441F1368-96DA-4486-A843-37888F926862}"/>
    <cellStyle name="Nota 2 10 25" xfId="8188" xr:uid="{89A244B6-425A-4A09-9E64-8162873F859E}"/>
    <cellStyle name="Nota 2 10 25 2" xfId="25443" xr:uid="{E78D0D06-8F01-490B-AA6E-AFA0F8362C3C}"/>
    <cellStyle name="Nota 2 10 25 3" xfId="42465" xr:uid="{B1106757-C40C-4221-AB5A-DD79C81929C5}"/>
    <cellStyle name="Nota 2 10 26" xfId="8498" xr:uid="{810DFD1D-00BF-4605-A790-316D12737DAC}"/>
    <cellStyle name="Nota 2 10 26 2" xfId="25753" xr:uid="{E2A61417-50E7-4469-BF95-7925DF6FD28E}"/>
    <cellStyle name="Nota 2 10 26 3" xfId="42775" xr:uid="{1A0DBB12-29A4-42B1-B3FE-711E1E733796}"/>
    <cellStyle name="Nota 2 10 27" xfId="8806" xr:uid="{7A346149-EE8C-4959-8B30-5F505DD96E88}"/>
    <cellStyle name="Nota 2 10 27 2" xfId="26061" xr:uid="{BD0793A5-0C41-4162-BD14-8D286FCFF7FE}"/>
    <cellStyle name="Nota 2 10 27 3" xfId="43083" xr:uid="{B84129ED-6BE5-408E-B14E-FDD0CF12BE1E}"/>
    <cellStyle name="Nota 2 10 28" xfId="7549" xr:uid="{4C57EFDB-902B-410E-BDE6-18F8658F290A}"/>
    <cellStyle name="Nota 2 10 28 2" xfId="24804" xr:uid="{A859D398-FC7F-48CD-A9B2-88FCF941C4A6}"/>
    <cellStyle name="Nota 2 10 28 3" xfId="41826" xr:uid="{6E5F1B77-245F-4F9C-8B1C-3BE18F415BEB}"/>
    <cellStyle name="Nota 2 10 29" xfId="9430" xr:uid="{1E807525-CA92-4750-8203-0E96C063453C}"/>
    <cellStyle name="Nota 2 10 29 2" xfId="26685" xr:uid="{046CCE69-17D8-4244-B8C0-796082B51FF2}"/>
    <cellStyle name="Nota 2 10 29 3" xfId="43707" xr:uid="{B8332518-B208-4017-9816-E73D842F2A1A}"/>
    <cellStyle name="Nota 2 10 3" xfId="1298" xr:uid="{701B742B-79F4-4CE8-A487-D0F7330EF03A}"/>
    <cellStyle name="Nota 2 10 3 2" xfId="18553" xr:uid="{AFFE6A8D-9C0C-418D-9DB0-4D36A5C290AC}"/>
    <cellStyle name="Nota 2 10 3 3" xfId="35575" xr:uid="{BD6A9847-30C1-45DF-B9C5-3EE530A8D049}"/>
    <cellStyle name="Nota 2 10 30" xfId="9736" xr:uid="{523F88A4-52D3-47A9-9395-D23BA43A684D}"/>
    <cellStyle name="Nota 2 10 30 2" xfId="26991" xr:uid="{C6E65294-BE98-4F94-9031-4791588BE840}"/>
    <cellStyle name="Nota 2 10 30 3" xfId="44013" xr:uid="{758F8197-3C9A-4DE9-B725-D7CF688EB8D8}"/>
    <cellStyle name="Nota 2 10 31" xfId="10033" xr:uid="{1FA54E79-4639-4F3E-B6A3-D98AB1D30F10}"/>
    <cellStyle name="Nota 2 10 31 2" xfId="27288" xr:uid="{3079F2F7-039C-4047-BC3A-3E494641F3D7}"/>
    <cellStyle name="Nota 2 10 31 3" xfId="44310" xr:uid="{08FAEDB3-E1EA-4B96-9B81-1CBABDB4EF6C}"/>
    <cellStyle name="Nota 2 10 32" xfId="10330" xr:uid="{C5C96B29-864A-442C-8E40-9AF32F3A8C19}"/>
    <cellStyle name="Nota 2 10 32 2" xfId="27585" xr:uid="{80211E88-134E-4AA8-885D-1975D0C9A8D7}"/>
    <cellStyle name="Nota 2 10 32 3" xfId="44607" xr:uid="{084DE620-F47B-48E5-989F-4D62BF215F2B}"/>
    <cellStyle name="Nota 2 10 33" xfId="10619" xr:uid="{1E87B871-C025-48D4-8163-AE5A90509216}"/>
    <cellStyle name="Nota 2 10 33 2" xfId="27874" xr:uid="{6C3C221C-F3A1-48EF-8B2A-96E78E08B459}"/>
    <cellStyle name="Nota 2 10 33 3" xfId="44896" xr:uid="{AB7D257B-C77F-4EB3-95AE-2D9FA04420CE}"/>
    <cellStyle name="Nota 2 10 34" xfId="10910" xr:uid="{F7D70059-F404-4FBA-9D9A-927C45DC5A10}"/>
    <cellStyle name="Nota 2 10 34 2" xfId="28165" xr:uid="{6CC6CED8-A6EF-49C1-BA82-43EC9BC10250}"/>
    <cellStyle name="Nota 2 10 34 3" xfId="45187" xr:uid="{248CE289-30FB-49A4-A2DD-568C58BB565F}"/>
    <cellStyle name="Nota 2 10 35" xfId="11183" xr:uid="{3E28D58B-7267-4C41-BB50-8311D54B27BB}"/>
    <cellStyle name="Nota 2 10 35 2" xfId="28438" xr:uid="{02A99C8E-2C56-4082-A877-730758759025}"/>
    <cellStyle name="Nota 2 10 35 3" xfId="45460" xr:uid="{1FBDC30E-0E92-47B7-8B3D-621486C81A4B}"/>
    <cellStyle name="Nota 2 10 36" xfId="11435" xr:uid="{38EC9D60-7C45-4ACE-A062-65552582309B}"/>
    <cellStyle name="Nota 2 10 36 2" xfId="28690" xr:uid="{262E151B-BE5F-41EB-992B-B3417D33D071}"/>
    <cellStyle name="Nota 2 10 36 3" xfId="45712" xr:uid="{C58C49CD-04C6-4A27-B429-479B971D2C8B}"/>
    <cellStyle name="Nota 2 10 37" xfId="11932" xr:uid="{F32A274B-64F5-4AB0-8E85-3656DA512921}"/>
    <cellStyle name="Nota 2 10 37 2" xfId="29187" xr:uid="{08AD9B0F-23D9-47B4-A4D1-31A83D03CAC4}"/>
    <cellStyle name="Nota 2 10 37 3" xfId="46123" xr:uid="{E065F4D3-8F08-427B-BDDE-C8BA138E18C6}"/>
    <cellStyle name="Nota 2 10 38" xfId="12399" xr:uid="{2C21133A-C800-48B2-AEC0-B2704FF5A92F}"/>
    <cellStyle name="Nota 2 10 38 2" xfId="29654" xr:uid="{4E3EA385-4346-476E-B56E-46D9B175321F}"/>
    <cellStyle name="Nota 2 10 38 3" xfId="46524" xr:uid="{E7B53BA8-4900-4B1A-9B97-67652B7C63CF}"/>
    <cellStyle name="Nota 2 10 39" xfId="12709" xr:uid="{4342F21F-8BF8-439C-9FCE-21E79AB87EBC}"/>
    <cellStyle name="Nota 2 10 39 2" xfId="29964" xr:uid="{54D6EA2C-F019-44BA-BAEB-E1DFB8A8DF3D}"/>
    <cellStyle name="Nota 2 10 39 3" xfId="46834" xr:uid="{EA8BC2FF-F970-4186-A1A5-A82F92CFCDC8}"/>
    <cellStyle name="Nota 2 10 4" xfId="1643" xr:uid="{503EA2B6-B957-4CA2-AFE8-21C4164FD6D0}"/>
    <cellStyle name="Nota 2 10 4 2" xfId="18898" xr:uid="{C884F369-72BA-4AE9-8F8C-AAC2FC3B8D2B}"/>
    <cellStyle name="Nota 2 10 4 3" xfId="35920" xr:uid="{A0F5EDB1-7F83-47D0-B277-71DD380DD5B6}"/>
    <cellStyle name="Nota 2 10 40" xfId="12305" xr:uid="{D367D4EC-9FE1-4B1D-9084-0985E4A34D4C}"/>
    <cellStyle name="Nota 2 10 40 2" xfId="29560" xr:uid="{D089F3A5-6A75-4464-906E-CC31A9B4F5D9}"/>
    <cellStyle name="Nota 2 10 40 3" xfId="46430" xr:uid="{5DA51A73-291C-4BA1-9E18-9B8AC3E67E21}"/>
    <cellStyle name="Nota 2 10 41" xfId="12993" xr:uid="{951FE8C9-DF0E-41AF-9A75-A8D4BA01CB04}"/>
    <cellStyle name="Nota 2 10 41 2" xfId="30248" xr:uid="{AF498084-D5C0-4DCD-9FD3-F5034B7FD918}"/>
    <cellStyle name="Nota 2 10 41 3" xfId="47118" xr:uid="{6B74F94A-03C5-40BB-BCEE-55AC9FFADC7F}"/>
    <cellStyle name="Nota 2 10 42" xfId="13649" xr:uid="{02B7A776-81E8-4FFF-8158-A653DA7EBF29}"/>
    <cellStyle name="Nota 2 10 42 2" xfId="30904" xr:uid="{3114E5FD-BD70-4152-9F9E-E6DAB1DE0337}"/>
    <cellStyle name="Nota 2 10 42 3" xfId="47774" xr:uid="{80A8CC5D-C9E7-4066-A16C-6D445ADFBDED}"/>
    <cellStyle name="Nota 2 10 43" xfId="13959" xr:uid="{4E2EAC78-F9C1-444E-87CD-A3DA3E1CA693}"/>
    <cellStyle name="Nota 2 10 43 2" xfId="31214" xr:uid="{99767892-082A-4B37-A79E-52DFE07B2068}"/>
    <cellStyle name="Nota 2 10 43 3" xfId="48084" xr:uid="{4749DF65-A346-4DF8-9A25-FDFB7220C2F9}"/>
    <cellStyle name="Nota 2 10 44" xfId="14008" xr:uid="{0E8ADA4E-00D9-468E-A98E-74DF10A4989C}"/>
    <cellStyle name="Nota 2 10 44 2" xfId="31263" xr:uid="{15C749E8-928B-4F80-B562-BD112B47E49A}"/>
    <cellStyle name="Nota 2 10 44 3" xfId="48133" xr:uid="{9484C969-E7B4-4AF5-BD55-15A3412C72A0}"/>
    <cellStyle name="Nota 2 10 45" xfId="14587" xr:uid="{59DF8D32-06D8-47FD-8178-6A6C57541DB9}"/>
    <cellStyle name="Nota 2 10 45 2" xfId="31842" xr:uid="{02273A5D-C9F9-4D38-837D-F48DB60A9A98}"/>
    <cellStyle name="Nota 2 10 45 3" xfId="48712" xr:uid="{FC84283C-14B2-4710-A6D9-1C25CCBE6981}"/>
    <cellStyle name="Nota 2 10 46" xfId="13346" xr:uid="{8638993E-DD39-430B-AF34-F838FFBFD36D}"/>
    <cellStyle name="Nota 2 10 46 2" xfId="30601" xr:uid="{EB823312-26E2-4CB2-825A-FA92530AAAC6}"/>
    <cellStyle name="Nota 2 10 46 3" xfId="47471" xr:uid="{35932430-F135-476D-A36D-3AA80CC04C51}"/>
    <cellStyle name="Nota 2 10 47" xfId="15161" xr:uid="{9D7B7040-987B-4CC9-91E3-CBEF661338D5}"/>
    <cellStyle name="Nota 2 10 47 2" xfId="32416" xr:uid="{D1462D93-A87C-4AAF-8EF6-82F0CBA33376}"/>
    <cellStyle name="Nota 2 10 47 3" xfId="49286" xr:uid="{989BC450-7FBF-49FA-99F6-FFBB6A314D0E}"/>
    <cellStyle name="Nota 2 10 48" xfId="15469" xr:uid="{27C927E0-7189-4279-AFB9-86B83B7543DA}"/>
    <cellStyle name="Nota 2 10 48 2" xfId="32724" xr:uid="{1659A060-ED70-4343-A546-117EEC429F13}"/>
    <cellStyle name="Nota 2 10 48 3" xfId="49594" xr:uid="{F0ADF17F-DE77-4A3A-85A1-486FE52CE385}"/>
    <cellStyle name="Nota 2 10 49" xfId="15770" xr:uid="{0A814CCE-57B0-49FF-A178-92B51ACFBE37}"/>
    <cellStyle name="Nota 2 10 49 2" xfId="33025" xr:uid="{66622CBF-DEF2-470B-8404-598F7C86868B}"/>
    <cellStyle name="Nota 2 10 49 3" xfId="49895" xr:uid="{B2436120-2BE7-4D03-ACDE-C90E85F2CE85}"/>
    <cellStyle name="Nota 2 10 5" xfId="1956" xr:uid="{A2E11150-9E8D-484D-8CF2-D4E94A89BA33}"/>
    <cellStyle name="Nota 2 10 5 2" xfId="19211" xr:uid="{F53CF9DA-2885-4EAA-BEF9-DB1B6B6C8A96}"/>
    <cellStyle name="Nota 2 10 5 3" xfId="36233" xr:uid="{3F055584-A188-430B-9C25-69FCD84636E3}"/>
    <cellStyle name="Nota 2 10 50" xfId="16067" xr:uid="{63C264E4-558B-4EE8-9077-D8C10A7A2F3C}"/>
    <cellStyle name="Nota 2 10 50 2" xfId="33322" xr:uid="{9027562F-927A-4604-8A20-4C87DFDA5B7C}"/>
    <cellStyle name="Nota 2 10 50 3" xfId="50192" xr:uid="{F9763478-3A8B-4191-84D9-509C3D5A86C8}"/>
    <cellStyle name="Nota 2 10 51" xfId="16357" xr:uid="{5A2ADB76-D8B3-4A3B-9F2E-DDCBA18396EF}"/>
    <cellStyle name="Nota 2 10 51 2" xfId="33612" xr:uid="{1BD268C3-C734-45BC-8883-F46CDB71847A}"/>
    <cellStyle name="Nota 2 10 51 3" xfId="50482" xr:uid="{FEC2FE53-BDA1-4694-BF3F-291CE3F132C6}"/>
    <cellStyle name="Nota 2 10 52" xfId="16635" xr:uid="{67558906-DFD2-4055-A553-CD8FA508E96D}"/>
    <cellStyle name="Nota 2 10 52 2" xfId="33890" xr:uid="{549C7237-AE93-447A-85BE-8A98A36FD6AA}"/>
    <cellStyle name="Nota 2 10 52 3" xfId="50760" xr:uid="{63BDC2D8-8307-4A16-BB68-1832270ACD5E}"/>
    <cellStyle name="Nota 2 10 53" xfId="16900" xr:uid="{AAA8F8F4-7459-43DB-810D-A579CAB9FCD7}"/>
    <cellStyle name="Nota 2 10 53 2" xfId="34155" xr:uid="{2F7FE241-14D9-4008-836A-86F650F9F0CF}"/>
    <cellStyle name="Nota 2 10 53 3" xfId="51025" xr:uid="{872DF507-ABFA-4604-8163-2ED424BF51DA}"/>
    <cellStyle name="Nota 2 10 54" xfId="17152" xr:uid="{F5BF0378-131E-4EE6-A21E-B937493CD1B6}"/>
    <cellStyle name="Nota 2 10 54 2" xfId="34407" xr:uid="{2ABC503A-71A3-4C15-BE94-220BC3692664}"/>
    <cellStyle name="Nota 2 10 54 3" xfId="51277" xr:uid="{5F6B881D-62C4-4688-89B4-B69514AF03AD}"/>
    <cellStyle name="Nota 2 10 55" xfId="17792" xr:uid="{BB1EBFBB-521E-4DC0-8AE7-E58B885BB3A6}"/>
    <cellStyle name="Nota 2 10 56" xfId="34880" xr:uid="{EBFE31A7-A061-4403-8D84-331EF56010FB}"/>
    <cellStyle name="Nota 2 10 6" xfId="2266" xr:uid="{D41A1223-9C08-4BC5-BB26-1241525B2A71}"/>
    <cellStyle name="Nota 2 10 6 2" xfId="19521" xr:uid="{823DCB71-D258-4FA9-B889-940C276772C3}"/>
    <cellStyle name="Nota 2 10 6 3" xfId="36543" xr:uid="{E7F891BD-D093-49F3-AE0E-29E4272560B7}"/>
    <cellStyle name="Nota 2 10 7" xfId="2576" xr:uid="{4D1555B5-F673-40CC-BA09-D177AC50CB9E}"/>
    <cellStyle name="Nota 2 10 7 2" xfId="19831" xr:uid="{8AC10CE6-EF3C-4686-803B-5E75DBE74CA0}"/>
    <cellStyle name="Nota 2 10 7 3" xfId="36853" xr:uid="{94CE1D5E-91F7-4587-9251-5A3A8F04A1A0}"/>
    <cellStyle name="Nota 2 10 8" xfId="2885" xr:uid="{FD8D096B-F246-4197-9C6B-F01DFB28A1D4}"/>
    <cellStyle name="Nota 2 10 8 2" xfId="20140" xr:uid="{2C1129DD-9429-495E-8230-5512F53259F6}"/>
    <cellStyle name="Nota 2 10 8 3" xfId="37162" xr:uid="{754EDF89-9139-4C37-B411-F0CB702C1A99}"/>
    <cellStyle name="Nota 2 10 9" xfId="3191" xr:uid="{26B4A214-5116-4488-A670-CC6B91DF7C69}"/>
    <cellStyle name="Nota 2 10 9 2" xfId="20446" xr:uid="{D27B7B42-7888-43D0-BEEB-C18CB0915B20}"/>
    <cellStyle name="Nota 2 10 9 3" xfId="37468" xr:uid="{BF2B51E4-D287-4DD2-86DF-EEFF3553BA68}"/>
    <cellStyle name="Nota 2 11" xfId="512" xr:uid="{4A46398F-6BD2-49BA-955E-49C0143F5DC1}"/>
    <cellStyle name="Nota 2 11 10" xfId="3476" xr:uid="{FED181BA-8696-4BDF-A386-9CF0F5B8A2C6}"/>
    <cellStyle name="Nota 2 11 10 2" xfId="20731" xr:uid="{E16019BF-9476-4123-B6B0-FB7DF1151499}"/>
    <cellStyle name="Nota 2 11 10 3" xfId="37753" xr:uid="{B047132A-A013-45D0-BE8D-5C75F3F94261}"/>
    <cellStyle name="Nota 2 11 11" xfId="3784" xr:uid="{E8FF12CD-56E3-4D8E-B6F6-5EDB7F4ECEDA}"/>
    <cellStyle name="Nota 2 11 11 2" xfId="21039" xr:uid="{A0E62CB2-32E0-4F1C-A34D-EA65EF4F549B}"/>
    <cellStyle name="Nota 2 11 11 3" xfId="38061" xr:uid="{9B9F9312-B292-4E49-AEDA-1F64C4255FC1}"/>
    <cellStyle name="Nota 2 11 12" xfId="4090" xr:uid="{FCA88977-FECE-4293-8AD4-C901DE18D101}"/>
    <cellStyle name="Nota 2 11 12 2" xfId="21345" xr:uid="{31D9042A-21E6-4C5E-89FD-3D57272A145B}"/>
    <cellStyle name="Nota 2 11 12 3" xfId="38367" xr:uid="{5B398ED2-203E-4F1C-B03D-A3CAA8713BB8}"/>
    <cellStyle name="Nota 2 11 13" xfId="4395" xr:uid="{9A9E6607-1022-48C3-B4D8-142FA8615236}"/>
    <cellStyle name="Nota 2 11 13 2" xfId="21650" xr:uid="{5327A673-EA72-4DFB-84E2-2C1BB0751BB5}"/>
    <cellStyle name="Nota 2 11 13 3" xfId="38672" xr:uid="{C446E82F-A2BA-4197-ABB4-8409A12B0B0A}"/>
    <cellStyle name="Nota 2 11 14" xfId="4690" xr:uid="{B6A71176-F674-478E-899C-424F0B0B7BA5}"/>
    <cellStyle name="Nota 2 11 14 2" xfId="21945" xr:uid="{C3482911-6000-41BB-9174-3EB421BE84A2}"/>
    <cellStyle name="Nota 2 11 14 3" xfId="38967" xr:uid="{C67E1C98-F8D8-4DA5-9726-68BAC0139F53}"/>
    <cellStyle name="Nota 2 11 15" xfId="4988" xr:uid="{330973C2-85D2-4E2C-B350-0F32C91E3B66}"/>
    <cellStyle name="Nota 2 11 15 2" xfId="22243" xr:uid="{DD026752-8B6A-4BEB-A29F-147B3E97274C}"/>
    <cellStyle name="Nota 2 11 15 3" xfId="39265" xr:uid="{960E1330-C400-41D2-9C0C-0025F9876828}"/>
    <cellStyle name="Nota 2 11 16" xfId="5348" xr:uid="{5BAF1E01-C6D7-4E4E-87FB-6AF81C24162D}"/>
    <cellStyle name="Nota 2 11 16 2" xfId="22603" xr:uid="{DC247297-2A7F-4D9B-81DC-4ACA285F1D5B}"/>
    <cellStyle name="Nota 2 11 16 3" xfId="39625" xr:uid="{35E79895-FA99-46E0-A2ED-A80E0D47CF8B}"/>
    <cellStyle name="Nota 2 11 17" xfId="5807" xr:uid="{C93C7CEF-6614-4FD2-AC4E-1BA74D6CB798}"/>
    <cellStyle name="Nota 2 11 17 2" xfId="23062" xr:uid="{0AD33400-F08E-42C1-AB7A-CE92C8A7337A}"/>
    <cellStyle name="Nota 2 11 17 3" xfId="40084" xr:uid="{8EEC9B19-BA80-4B0F-BF13-9CF519526962}"/>
    <cellStyle name="Nota 2 11 18" xfId="5979" xr:uid="{7D7B4670-5194-42F9-A5CC-7960B968E94B}"/>
    <cellStyle name="Nota 2 11 18 2" xfId="23234" xr:uid="{087697D5-CCF0-4490-8525-97C57E080275}"/>
    <cellStyle name="Nota 2 11 18 3" xfId="40256" xr:uid="{668C3F35-3155-4AF4-8690-EE7A70C9DFCD}"/>
    <cellStyle name="Nota 2 11 19" xfId="6294" xr:uid="{351C373D-54A7-4E1E-B0EB-CA94AA4F0FD9}"/>
    <cellStyle name="Nota 2 11 19 2" xfId="23549" xr:uid="{AB1FB61E-10A6-4E78-991A-ECB87DF751E6}"/>
    <cellStyle name="Nota 2 11 19 3" xfId="40571" xr:uid="{472237DF-422A-43D8-A485-443FB2799939}"/>
    <cellStyle name="Nota 2 11 2" xfId="971" xr:uid="{39EFC143-2FAD-435B-96A4-94AA5C7C6B37}"/>
    <cellStyle name="Nota 2 11 2 2" xfId="18226" xr:uid="{33209646-31EC-4370-A246-AC6C17DF64D6}"/>
    <cellStyle name="Nota 2 11 2 3" xfId="35248" xr:uid="{BCEDE174-39D9-4E4C-BE49-8E7488E903C2}"/>
    <cellStyle name="Nota 2 11 20" xfId="6609" xr:uid="{CFCEA6D9-67FF-45C4-A97E-782221A3682F}"/>
    <cellStyle name="Nota 2 11 20 2" xfId="23864" xr:uid="{6B61733E-3838-498C-9AAE-2790CF3AE192}"/>
    <cellStyle name="Nota 2 11 20 3" xfId="40886" xr:uid="{1CC934DC-1F53-469E-AAF7-DE5B6EF9F9C8}"/>
    <cellStyle name="Nota 2 11 21" xfId="6921" xr:uid="{B15EBCE9-C74D-43D3-8CCE-474C0653B320}"/>
    <cellStyle name="Nota 2 11 21 2" xfId="24176" xr:uid="{C1BA9019-352A-47BE-A2EC-6A7058F6D6FD}"/>
    <cellStyle name="Nota 2 11 21 3" xfId="41198" xr:uid="{9A6214AA-0C9B-4824-A718-E466A097C315}"/>
    <cellStyle name="Nota 2 11 22" xfId="7230" xr:uid="{412D7B34-C813-41BD-9EE4-B2252FBDB83E}"/>
    <cellStyle name="Nota 2 11 22 2" xfId="24485" xr:uid="{F701AD31-F1B0-4DE0-914B-19C3EF93791C}"/>
    <cellStyle name="Nota 2 11 22 3" xfId="41507" xr:uid="{866E15AD-5D88-4473-9B0D-2110FE7A54C9}"/>
    <cellStyle name="Nota 2 11 23" xfId="7540" xr:uid="{9A4E9143-537F-4E52-898A-EF88F5F3B000}"/>
    <cellStyle name="Nota 2 11 23 2" xfId="24795" xr:uid="{87E00C7D-6833-4792-9471-474A3C52AD6D}"/>
    <cellStyle name="Nota 2 11 23 3" xfId="41817" xr:uid="{F8CFE971-AF64-4DF6-A5F5-DB28FFC75208}"/>
    <cellStyle name="Nota 2 11 24" xfId="7850" xr:uid="{CB1A2498-B132-4F44-8117-F23CFFF65895}"/>
    <cellStyle name="Nota 2 11 24 2" xfId="25105" xr:uid="{1DD9547D-AE74-4E86-88EF-088470B0897D}"/>
    <cellStyle name="Nota 2 11 24 3" xfId="42127" xr:uid="{1DBE94AF-B641-4444-8587-01A86CD3B76C}"/>
    <cellStyle name="Nota 2 11 25" xfId="8163" xr:uid="{27737BB7-48B8-46E4-9EA2-8CFC1DEA73BE}"/>
    <cellStyle name="Nota 2 11 25 2" xfId="25418" xr:uid="{16B192DD-7D5B-4E14-98FD-BAFDC7CFB15F}"/>
    <cellStyle name="Nota 2 11 25 3" xfId="42440" xr:uid="{2BEF0CBC-528F-4ED1-81F4-4FB10341CB1C}"/>
    <cellStyle name="Nota 2 11 26" xfId="8473" xr:uid="{B3B736F1-A727-4308-A095-E3A3247E5BD8}"/>
    <cellStyle name="Nota 2 11 26 2" xfId="25728" xr:uid="{9BB78ABD-DCD3-439D-8906-F713463A14C5}"/>
    <cellStyle name="Nota 2 11 26 3" xfId="42750" xr:uid="{57983627-056E-4AF8-B229-2209594A205B}"/>
    <cellStyle name="Nota 2 11 27" xfId="8781" xr:uid="{37CE2673-A44F-40E7-BE93-B800C29CD98D}"/>
    <cellStyle name="Nota 2 11 27 2" xfId="26036" xr:uid="{A7DC0369-3585-4919-8EE1-7A478B53569C}"/>
    <cellStyle name="Nota 2 11 27 3" xfId="43058" xr:uid="{FCA65568-3732-4DB9-B09D-704B90CF297F}"/>
    <cellStyle name="Nota 2 11 28" xfId="9354" xr:uid="{C3F8033E-1027-49E5-96CA-CC965F191F52}"/>
    <cellStyle name="Nota 2 11 28 2" xfId="26609" xr:uid="{5F4CCC99-AF9F-40F0-B13C-3CAF600CEF35}"/>
    <cellStyle name="Nota 2 11 28 3" xfId="43631" xr:uid="{B9E0965B-B594-4DC0-B57B-422FF9F5DAB0}"/>
    <cellStyle name="Nota 2 11 29" xfId="9405" xr:uid="{74C0F6D6-A819-4F3E-A07A-47C7E33C83E2}"/>
    <cellStyle name="Nota 2 11 29 2" xfId="26660" xr:uid="{306D8BBD-5BC6-4607-B33A-520F0DF3B0C7}"/>
    <cellStyle name="Nota 2 11 29 3" xfId="43682" xr:uid="{5E02CFE7-6413-4D9E-BCB7-FA314BA3151F}"/>
    <cellStyle name="Nota 2 11 3" xfId="1273" xr:uid="{88C432B1-D101-4CB2-A71C-EE70945A16DC}"/>
    <cellStyle name="Nota 2 11 3 2" xfId="18528" xr:uid="{8523F13A-E67F-4E1B-9488-A69CD2595DF0}"/>
    <cellStyle name="Nota 2 11 3 3" xfId="35550" xr:uid="{28B69993-5345-4C85-8527-229406128A28}"/>
    <cellStyle name="Nota 2 11 30" xfId="9713" xr:uid="{5B401792-03EB-4A43-B4D4-AA710176F9D4}"/>
    <cellStyle name="Nota 2 11 30 2" xfId="26968" xr:uid="{74F8FEA1-FBBF-49F6-B645-8957F35BCC57}"/>
    <cellStyle name="Nota 2 11 30 3" xfId="43990" xr:uid="{4651FCB3-94B7-4E9C-9A64-3D1B44A97AFB}"/>
    <cellStyle name="Nota 2 11 31" xfId="10008" xr:uid="{7D472955-0B61-4860-B886-811E1D3A794D}"/>
    <cellStyle name="Nota 2 11 31 2" xfId="27263" xr:uid="{DE33BC46-9C08-43CC-B643-BB54379C7584}"/>
    <cellStyle name="Nota 2 11 31 3" xfId="44285" xr:uid="{40A57D78-D6B6-4CA4-89F6-F6D5ADD4632F}"/>
    <cellStyle name="Nota 2 11 32" xfId="10306" xr:uid="{A88D71DE-EF5F-4FDB-8EDC-042B42294C93}"/>
    <cellStyle name="Nota 2 11 32 2" xfId="27561" xr:uid="{8A6A3DAB-86BF-4FD8-8D60-6E256E03FABF}"/>
    <cellStyle name="Nota 2 11 32 3" xfId="44583" xr:uid="{DA0A183B-079E-4F18-B99F-BD0147EE4320}"/>
    <cellStyle name="Nota 2 11 33" xfId="10596" xr:uid="{E88F1240-42CB-479C-BD3D-90B03DA15609}"/>
    <cellStyle name="Nota 2 11 33 2" xfId="27851" xr:uid="{4FE50A8E-BA22-4153-B169-FD9A32AE61E7}"/>
    <cellStyle name="Nota 2 11 33 3" xfId="44873" xr:uid="{12DCEBC0-672D-4E27-A2AB-D8DE638F80B6}"/>
    <cellStyle name="Nota 2 11 34" xfId="10886" xr:uid="{CD097FEA-4E49-4D50-82C9-177CCF58D82D}"/>
    <cellStyle name="Nota 2 11 34 2" xfId="28141" xr:uid="{8D8EA205-FC7C-4AB6-837F-775FCD18529E}"/>
    <cellStyle name="Nota 2 11 34 3" xfId="45163" xr:uid="{9D58D71E-6898-4032-BF86-C5672557B667}"/>
    <cellStyle name="Nota 2 11 35" xfId="11161" xr:uid="{6FDBC9E2-6581-42B6-8655-DFB81BF6DFAB}"/>
    <cellStyle name="Nota 2 11 35 2" xfId="28416" xr:uid="{F9703E55-4F00-4AB8-9848-39D476032DE0}"/>
    <cellStyle name="Nota 2 11 35 3" xfId="45438" xr:uid="{26037557-CE18-4CAB-A779-543A87BE38AD}"/>
    <cellStyle name="Nota 2 11 36" xfId="11415" xr:uid="{B37EC61C-2E19-4865-97F8-49B422AEE1EC}"/>
    <cellStyle name="Nota 2 11 36 2" xfId="28670" xr:uid="{F9D86A47-141C-47AE-8273-B2B8A7445761}"/>
    <cellStyle name="Nota 2 11 36 3" xfId="45692" xr:uid="{C1BF2C3D-6310-4516-916A-C70CBB0163BC}"/>
    <cellStyle name="Nota 2 11 37" xfId="11907" xr:uid="{B926FF4D-11B8-4F30-9AC5-549291E6B2FB}"/>
    <cellStyle name="Nota 2 11 37 2" xfId="29162" xr:uid="{5F1E3220-8354-491F-8A20-CE0A0EEA7D34}"/>
    <cellStyle name="Nota 2 11 37 3" xfId="46103" xr:uid="{ADB62FBD-0EB4-4A49-8779-ADB63A322AFE}"/>
    <cellStyle name="Nota 2 11 38" xfId="12374" xr:uid="{DEC72933-418D-43FA-80F9-0AD89803C0BE}"/>
    <cellStyle name="Nota 2 11 38 2" xfId="29629" xr:uid="{381F530B-8D74-440B-8ABD-A9739EE850F4}"/>
    <cellStyle name="Nota 2 11 38 3" xfId="46499" xr:uid="{2EF00269-341E-4C81-B354-246E4879A5A2}"/>
    <cellStyle name="Nota 2 11 39" xfId="12684" xr:uid="{151DCF9D-23CC-4578-B405-0F15004A0D4C}"/>
    <cellStyle name="Nota 2 11 39 2" xfId="29939" xr:uid="{B7AE160A-282D-4528-B85B-27133DC0266E}"/>
    <cellStyle name="Nota 2 11 39 3" xfId="46809" xr:uid="{854B9398-E157-4C63-A985-15662A6B9F56}"/>
    <cellStyle name="Nota 2 11 4" xfId="1618" xr:uid="{B1A92A3D-A0E0-40AE-B9C4-481BCEBB88D6}"/>
    <cellStyle name="Nota 2 11 4 2" xfId="18873" xr:uid="{CE53E42E-4977-461B-8710-FAA8F2A1566A}"/>
    <cellStyle name="Nota 2 11 4 3" xfId="35895" xr:uid="{BFFE4B8D-34B4-4079-A27C-1E0C222E7FA1}"/>
    <cellStyle name="Nota 2 11 40" xfId="13175" xr:uid="{DB0273F6-502A-49FB-9CF6-ADB32F676AA8}"/>
    <cellStyle name="Nota 2 11 40 2" xfId="30430" xr:uid="{545E588A-A7A9-41FF-950F-B872CD582484}"/>
    <cellStyle name="Nota 2 11 40 3" xfId="47300" xr:uid="{78DCDF08-CDF9-493F-A576-14AF7C75A4B3}"/>
    <cellStyle name="Nota 2 11 41" xfId="13572" xr:uid="{270A302B-4805-4045-9B02-DE660269B993}"/>
    <cellStyle name="Nota 2 11 41 2" xfId="30827" xr:uid="{32B3713E-A435-42A7-A3C9-A2DA65E6D8AC}"/>
    <cellStyle name="Nota 2 11 41 3" xfId="47697" xr:uid="{3A2F27E4-98E0-46F1-80CC-A01536F06A39}"/>
    <cellStyle name="Nota 2 11 42" xfId="13624" xr:uid="{2CF9CA88-FBB1-433A-90B4-CEE3C1387FB9}"/>
    <cellStyle name="Nota 2 11 42 2" xfId="30879" xr:uid="{B0642EAE-4B7E-40A1-83D3-84CB646CFF6C}"/>
    <cellStyle name="Nota 2 11 42 3" xfId="47749" xr:uid="{A434E38A-1BA9-48A8-A1DC-ED969AFE7E6F}"/>
    <cellStyle name="Nota 2 11 43" xfId="13934" xr:uid="{7EB3A218-F09D-4AFB-9FBC-6F718285B735}"/>
    <cellStyle name="Nota 2 11 43 2" xfId="31189" xr:uid="{5F9103CC-D800-49A8-8C29-DE19BF4027FC}"/>
    <cellStyle name="Nota 2 11 43 3" xfId="48059" xr:uid="{C024824E-E391-4AE9-82DC-C95D57EEF615}"/>
    <cellStyle name="Nota 2 11 44" xfId="14505" xr:uid="{D282ACB1-B67D-41C7-B7E2-509526B22A98}"/>
    <cellStyle name="Nota 2 11 44 2" xfId="31760" xr:uid="{12A6803E-9ED5-4B21-B49C-C7CCE018C9DC}"/>
    <cellStyle name="Nota 2 11 44 3" xfId="48630" xr:uid="{1F93924D-C835-4383-9F05-FCC01E7248FF}"/>
    <cellStyle name="Nota 2 11 45" xfId="14562" xr:uid="{07378AEE-95E7-424E-9ACC-614FE05EA0FC}"/>
    <cellStyle name="Nota 2 11 45 2" xfId="31817" xr:uid="{0118051B-B89B-447A-83FE-6800C1C063D1}"/>
    <cellStyle name="Nota 2 11 45 3" xfId="48687" xr:uid="{7BF586FC-3539-4CC5-9B59-CD58D67A9A5D}"/>
    <cellStyle name="Nota 2 11 46" xfId="14510" xr:uid="{47914DF3-11FE-4D50-96E1-AE19795E522B}"/>
    <cellStyle name="Nota 2 11 46 2" xfId="31765" xr:uid="{859CAE63-3DF6-4E9E-B32A-ABF4F6EFAEB5}"/>
    <cellStyle name="Nota 2 11 46 3" xfId="48635" xr:uid="{AB662E23-E868-4A97-9C81-0F61ED7ECF2A}"/>
    <cellStyle name="Nota 2 11 47" xfId="15136" xr:uid="{1EAD6B62-552B-49D8-8833-5D18E7C0BBA2}"/>
    <cellStyle name="Nota 2 11 47 2" xfId="32391" xr:uid="{C63C94FC-A69D-471D-AF55-3D6935DD1F1D}"/>
    <cellStyle name="Nota 2 11 47 3" xfId="49261" xr:uid="{335A2021-31CD-475A-B401-18993F5C182F}"/>
    <cellStyle name="Nota 2 11 48" xfId="15444" xr:uid="{BE5C875F-4337-4B2F-9484-1059238646AD}"/>
    <cellStyle name="Nota 2 11 48 2" xfId="32699" xr:uid="{645C9CEE-905A-4057-B598-DB0E245D7364}"/>
    <cellStyle name="Nota 2 11 48 3" xfId="49569" xr:uid="{7F2C9104-B4CB-406C-AE68-D9DD7EC8992C}"/>
    <cellStyle name="Nota 2 11 49" xfId="15747" xr:uid="{EF94C1E4-7029-4B3B-8D68-E55061E432CD}"/>
    <cellStyle name="Nota 2 11 49 2" xfId="33002" xr:uid="{F65CF512-CE1C-4CBF-8EA1-AAAD94134096}"/>
    <cellStyle name="Nota 2 11 49 3" xfId="49872" xr:uid="{BBBD5531-BD68-4E06-85E6-E16322214377}"/>
    <cellStyle name="Nota 2 11 5" xfId="1931" xr:uid="{27339DCC-CD79-4D1C-B63E-29A581E637E6}"/>
    <cellStyle name="Nota 2 11 5 2" xfId="19186" xr:uid="{BE1A4431-3640-44A6-968C-49850A8FD860}"/>
    <cellStyle name="Nota 2 11 5 3" xfId="36208" xr:uid="{643D3DD5-A5A1-49CF-A221-CC59F5BA0CB7}"/>
    <cellStyle name="Nota 2 11 50" xfId="16043" xr:uid="{0BF3FDD5-2EEA-43A7-8B83-AEB26870E56B}"/>
    <cellStyle name="Nota 2 11 50 2" xfId="33298" xr:uid="{4F03002E-CD48-4023-81C3-A7DE3247D67D}"/>
    <cellStyle name="Nota 2 11 50 3" xfId="50168" xr:uid="{044DD775-170E-41E5-953D-AFDFB62563BB}"/>
    <cellStyle name="Nota 2 11 51" xfId="16335" xr:uid="{77991E09-861C-4F3D-A46F-B9948DE2E34F}"/>
    <cellStyle name="Nota 2 11 51 2" xfId="33590" xr:uid="{093FAA68-76CB-461F-9371-9CA9C99B891D}"/>
    <cellStyle name="Nota 2 11 51 3" xfId="50460" xr:uid="{9ED4C466-8ABD-4692-86E4-78D751C4EDD9}"/>
    <cellStyle name="Nota 2 11 52" xfId="16612" xr:uid="{BAC6C5D2-9048-4734-9E47-AEC7BE25EB39}"/>
    <cellStyle name="Nota 2 11 52 2" xfId="33867" xr:uid="{F12AB8E7-7174-497E-95C9-4F1713016AE5}"/>
    <cellStyle name="Nota 2 11 52 3" xfId="50737" xr:uid="{C86D67DE-7892-4896-B75B-9939CE8F828E}"/>
    <cellStyle name="Nota 2 11 53" xfId="16878" xr:uid="{7D1E0AE2-9EB7-4CE8-ADD8-F589D1859EF0}"/>
    <cellStyle name="Nota 2 11 53 2" xfId="34133" xr:uid="{EEDDA1B8-40E4-4315-BA80-241A0A472F39}"/>
    <cellStyle name="Nota 2 11 53 3" xfId="51003" xr:uid="{41938868-2B79-46AC-AF38-95C8E8A1AA13}"/>
    <cellStyle name="Nota 2 11 54" xfId="17132" xr:uid="{B7E0DED1-566F-47FC-8574-F35EEE65A25D}"/>
    <cellStyle name="Nota 2 11 54 2" xfId="34387" xr:uid="{08031E68-9677-44CB-9E8C-4DDCE1781794}"/>
    <cellStyle name="Nota 2 11 54 3" xfId="51257" xr:uid="{2B618A51-971D-4ED5-BF40-02D59094A220}"/>
    <cellStyle name="Nota 2 11 55" xfId="17767" xr:uid="{FD8C943F-45EA-4498-8F7B-4122CF099511}"/>
    <cellStyle name="Nota 2 11 56" xfId="34860" xr:uid="{76BE6C7A-DED8-445B-B444-DCF6058492D1}"/>
    <cellStyle name="Nota 2 11 6" xfId="2241" xr:uid="{0F1C5FBB-2E11-48C1-9B30-DEA472E97733}"/>
    <cellStyle name="Nota 2 11 6 2" xfId="19496" xr:uid="{BAB502EB-2884-4E30-BF0D-6B1174E7CF72}"/>
    <cellStyle name="Nota 2 11 6 3" xfId="36518" xr:uid="{D697B80E-F013-4F40-9036-CAB8D9E2F478}"/>
    <cellStyle name="Nota 2 11 7" xfId="2551" xr:uid="{B11F3E98-BBAE-4DAF-8A3A-1E799B66F9BB}"/>
    <cellStyle name="Nota 2 11 7 2" xfId="19806" xr:uid="{45706005-72E7-4C4B-AA39-B0D17557F8E2}"/>
    <cellStyle name="Nota 2 11 7 3" xfId="36828" xr:uid="{F12DEFE4-FDFE-4B83-95C6-9E0EF9AA086E}"/>
    <cellStyle name="Nota 2 11 8" xfId="2860" xr:uid="{927344E3-5E84-4072-9864-3CD178282E17}"/>
    <cellStyle name="Nota 2 11 8 2" xfId="20115" xr:uid="{E30B82B2-20A7-41F9-AEDF-AA16D7EA2BA8}"/>
    <cellStyle name="Nota 2 11 8 3" xfId="37137" xr:uid="{D8AC917C-5F24-4C88-BF29-12B2460650EB}"/>
    <cellStyle name="Nota 2 11 9" xfId="3166" xr:uid="{59327C9C-E9C2-4A76-8317-3D7139B0BDC4}"/>
    <cellStyle name="Nota 2 11 9 2" xfId="20421" xr:uid="{1606EF15-35AC-440E-99BB-F56B940636FB}"/>
    <cellStyle name="Nota 2 11 9 3" xfId="37443" xr:uid="{4D7DFA90-ABCC-4E1A-8E33-08DB11C5485C}"/>
    <cellStyle name="Nota 2 12" xfId="335" xr:uid="{78F889C3-6DEA-4F51-815F-3BBE1D1857B3}"/>
    <cellStyle name="Nota 2 12 2" xfId="17590" xr:uid="{6547866E-E974-4D61-83A4-39E072E305A0}"/>
    <cellStyle name="Nota 2 12 3" xfId="34754" xr:uid="{704CB498-4D0B-4A03-801B-9469A0B5381A}"/>
    <cellStyle name="Nota 2 13" xfId="289" xr:uid="{8DD1C3DB-2567-4303-A277-0851CEF898C0}"/>
    <cellStyle name="Nota 2 13 2" xfId="17544" xr:uid="{146046C0-B927-4CBF-A26E-E6826CA25522}"/>
    <cellStyle name="Nota 2 13 3" xfId="34713" xr:uid="{D84BF6C1-956F-4AC5-87AA-C1448A4C1A50}"/>
    <cellStyle name="Nota 2 14" xfId="1259" xr:uid="{29FA9153-C5E2-4ABC-9E99-BFA9A3ADCE54}"/>
    <cellStyle name="Nota 2 14 2" xfId="18514" xr:uid="{9E7F981B-937E-4B53-86A5-6FF6D3095A62}"/>
    <cellStyle name="Nota 2 14 3" xfId="35536" xr:uid="{4B09665D-C129-4810-91FF-A4F8C2D879E6}"/>
    <cellStyle name="Nota 2 15" xfId="2560" xr:uid="{1D924436-9BBE-48FB-8860-E9BA0026E1A7}"/>
    <cellStyle name="Nota 2 15 2" xfId="19815" xr:uid="{CE3C241F-31F0-4327-8B3D-6EFE87D6BDDB}"/>
    <cellStyle name="Nota 2 15 3" xfId="36837" xr:uid="{8C61BB2E-8050-47DB-8B9F-F73CFF96C04D}"/>
    <cellStyle name="Nota 2 16" xfId="3264" xr:uid="{D77B2111-D5A7-479A-875F-5F46E8B751CA}"/>
    <cellStyle name="Nota 2 16 2" xfId="20519" xr:uid="{05074069-267B-42C8-8E91-74BA9DF9B218}"/>
    <cellStyle name="Nota 2 16 3" xfId="37541" xr:uid="{2B4EA861-2D2F-4383-84AC-B7DD532735B3}"/>
    <cellStyle name="Nota 2 17" xfId="3268" xr:uid="{A031CE73-72C9-4A3D-9AEE-0652AF31C839}"/>
    <cellStyle name="Nota 2 17 2" xfId="20523" xr:uid="{B2CE1097-DBFD-4DE0-88A7-7B0B1ECE386F}"/>
    <cellStyle name="Nota 2 17 3" xfId="37545" xr:uid="{D707E5F9-EA22-4DB4-8576-76A5558F6918}"/>
    <cellStyle name="Nota 2 18" xfId="4717" xr:uid="{AA98E81D-16E0-442D-B624-2B961C2699B0}"/>
    <cellStyle name="Nota 2 18 2" xfId="21972" xr:uid="{CBF662BD-F82E-42E0-8BF3-E429A5B954C4}"/>
    <cellStyle name="Nota 2 18 3" xfId="38994" xr:uid="{1C660A5A-350A-49B3-A760-F3354DE03BFA}"/>
    <cellStyle name="Nota 2 19" xfId="5692" xr:uid="{8995C025-9368-4B15-8DD4-FAEABC31204F}"/>
    <cellStyle name="Nota 2 19 2" xfId="22947" xr:uid="{ADF0A208-5619-46DE-B3B4-97AF76D40B5F}"/>
    <cellStyle name="Nota 2 19 3" xfId="39969" xr:uid="{99BBF6D2-9A06-4FA4-8A51-363347F016C2}"/>
    <cellStyle name="Nota 2 2" xfId="156" xr:uid="{C101BD0F-C8BE-4180-926E-B72BD4CC63FA}"/>
    <cellStyle name="Nota 2 2 10" xfId="1737" xr:uid="{118BB93B-2F4D-4447-ABCD-454970262EC1}"/>
    <cellStyle name="Nota 2 2 10 2" xfId="18992" xr:uid="{E221F67B-F4C1-4859-BB30-62C886A48459}"/>
    <cellStyle name="Nota 2 2 10 3" xfId="36014" xr:uid="{952DB17A-4445-4529-8277-EF83D0E7723E}"/>
    <cellStyle name="Nota 2 2 11" xfId="1007" xr:uid="{B705A522-1179-4327-9709-4C5C51198322}"/>
    <cellStyle name="Nota 2 2 11 2" xfId="18262" xr:uid="{4D0E1F35-4902-4AD2-B562-E878AAEA1D08}"/>
    <cellStyle name="Nota 2 2 11 3" xfId="35284" xr:uid="{B09543D6-5C96-4598-B0FD-A98004DF0591}"/>
    <cellStyle name="Nota 2 2 12" xfId="1701" xr:uid="{0EAEA784-04D0-4C59-87E3-D3215EB01F66}"/>
    <cellStyle name="Nota 2 2 12 2" xfId="18956" xr:uid="{DBBE9E55-90B3-478A-A243-CCF1CAD6E16C}"/>
    <cellStyle name="Nota 2 2 12 3" xfId="35978" xr:uid="{E81B277A-36C6-4005-8B26-C9EE7C7A4756}"/>
    <cellStyle name="Nota 2 2 13" xfId="2014" xr:uid="{AFF85F89-7C18-4E8F-B28C-B8F48F00430E}"/>
    <cellStyle name="Nota 2 2 13 2" xfId="19269" xr:uid="{901493C1-C2E7-4D62-B752-9F899259ECB6}"/>
    <cellStyle name="Nota 2 2 13 3" xfId="36291" xr:uid="{7D3E1567-0B6D-4A01-A9F7-5AADDF1588B2}"/>
    <cellStyle name="Nota 2 2 14" xfId="2324" xr:uid="{00D136A6-49A8-4C53-9B2E-5C332E519A4C}"/>
    <cellStyle name="Nota 2 2 14 2" xfId="19579" xr:uid="{6D7BBA6B-D0D9-4B30-8EF4-78B43D50BB7A}"/>
    <cellStyle name="Nota 2 2 14 3" xfId="36601" xr:uid="{F4E345EE-6C6B-4071-9092-3478D47043B2}"/>
    <cellStyle name="Nota 2 2 15" xfId="2633" xr:uid="{12D337EC-4579-4F63-B988-14822B44D138}"/>
    <cellStyle name="Nota 2 2 15 2" xfId="19888" xr:uid="{1BD01B00-2590-4AC8-8EB1-1B0956B2685F}"/>
    <cellStyle name="Nota 2 2 15 3" xfId="36910" xr:uid="{4E1D438D-1F51-479C-974E-C93E3DC5A203}"/>
    <cellStyle name="Nota 2 2 16" xfId="2941" xr:uid="{8D955167-C337-41CC-991D-4AB877D2CDAF}"/>
    <cellStyle name="Nota 2 2 16 2" xfId="20196" xr:uid="{80AE1BCE-D180-43CE-9C1E-F16FF6FAFB1C}"/>
    <cellStyle name="Nota 2 2 16 3" xfId="37218" xr:uid="{B2929EA6-4197-4909-BC8E-F0782F0E5D68}"/>
    <cellStyle name="Nota 2 2 17" xfId="3249" xr:uid="{C9EC8363-80CA-4ABB-AADE-DAB2DCF7A36E}"/>
    <cellStyle name="Nota 2 2 17 2" xfId="20504" xr:uid="{AFEAB860-F09B-4485-A582-62648921FC06}"/>
    <cellStyle name="Nota 2 2 17 3" xfId="37526" xr:uid="{4AB51DE7-CA99-4244-A28B-AA5206FD0CEB}"/>
    <cellStyle name="Nota 2 2 18" xfId="4202" xr:uid="{50F68332-DA4A-48F2-84B2-F2243CF456AD}"/>
    <cellStyle name="Nota 2 2 18 2" xfId="21457" xr:uid="{5FB73258-1009-4DBB-BB53-249A941DA5EB}"/>
    <cellStyle name="Nota 2 2 18 3" xfId="38479" xr:uid="{20F5E074-5B78-48D7-9080-B2156099CA06}"/>
    <cellStyle name="Nota 2 2 19" xfId="3818" xr:uid="{531A4B97-B18E-4E1D-940A-3A3E4198D57E}"/>
    <cellStyle name="Nota 2 2 19 2" xfId="21073" xr:uid="{3AC5327D-DEBA-459D-B4DB-0A24B8977EF5}"/>
    <cellStyle name="Nota 2 2 19 3" xfId="38095" xr:uid="{FB3C735E-3508-4E09-81DB-7EFD8AA14380}"/>
    <cellStyle name="Nota 2 2 2" xfId="234" xr:uid="{1ED4A076-EB63-4491-9032-9ACC932E1A00}"/>
    <cellStyle name="Nota 2 2 2 10" xfId="262" xr:uid="{FB8B7FF8-5995-48A0-9D2D-481CD944A33F}"/>
    <cellStyle name="Nota 2 2 2 10 2" xfId="17517" xr:uid="{7716045A-1210-403B-B65D-E8F34E49FCE5}"/>
    <cellStyle name="Nota 2 2 2 10 3" xfId="34691" xr:uid="{C2BD8CD4-62C9-47DD-8275-AC2F12D12548}"/>
    <cellStyle name="Nota 2 2 2 11" xfId="1357" xr:uid="{FB25CC79-3B03-4E92-8F26-FACEAD4EA33F}"/>
    <cellStyle name="Nota 2 2 2 11 2" xfId="18612" xr:uid="{84F062ED-1076-4AEF-89D1-1C472D295878}"/>
    <cellStyle name="Nota 2 2 2 11 3" xfId="35634" xr:uid="{C75778C1-9980-401C-998F-492A85918F01}"/>
    <cellStyle name="Nota 2 2 2 12" xfId="1262" xr:uid="{94362C9E-7EEF-45D1-8C78-CFF2D70EE97F}"/>
    <cellStyle name="Nota 2 2 2 12 2" xfId="18517" xr:uid="{68707191-DF72-4DDB-BA74-913B4D113295}"/>
    <cellStyle name="Nota 2 2 2 12 3" xfId="35539" xr:uid="{8FF5CBF7-B622-41B9-BD30-4C0AB3846CF3}"/>
    <cellStyle name="Nota 2 2 2 13" xfId="327" xr:uid="{49E485AF-5EBF-4AB1-A478-C7EFA1F3C4E8}"/>
    <cellStyle name="Nota 2 2 2 13 2" xfId="17582" xr:uid="{AC37FB0C-5312-4C2D-831D-84DE62AC3B22}"/>
    <cellStyle name="Nota 2 2 2 13 3" xfId="34746" xr:uid="{BA4F8AF1-2E40-408F-8AC9-50891B7502CE}"/>
    <cellStyle name="Nota 2 2 2 14" xfId="285" xr:uid="{E907E792-A752-498A-A983-EAD7D878C1DF}"/>
    <cellStyle name="Nota 2 2 2 14 2" xfId="17540" xr:uid="{51FC60DE-2AFA-43B7-BA23-67DBEC35C636}"/>
    <cellStyle name="Nota 2 2 2 14 3" xfId="34709" xr:uid="{40A995C7-9649-4A2C-80A7-7056040383BB}"/>
    <cellStyle name="Nota 2 2 2 15" xfId="1548" xr:uid="{D8230724-347D-47AD-8EB5-AE949C8F4348}"/>
    <cellStyle name="Nota 2 2 2 15 2" xfId="18803" xr:uid="{55FD074D-9B8A-4E99-A9EF-9E7233362BEE}"/>
    <cellStyle name="Nota 2 2 2 15 3" xfId="35825" xr:uid="{C60C0121-3FA7-4C5B-AC98-465B56363C9D}"/>
    <cellStyle name="Nota 2 2 2 16" xfId="1678" xr:uid="{112EC074-4CE9-495B-93DD-EEA15525372F}"/>
    <cellStyle name="Nota 2 2 2 16 2" xfId="18933" xr:uid="{9045F472-2052-4DDF-A400-C90BEB68F6E3}"/>
    <cellStyle name="Nota 2 2 2 16 3" xfId="35955" xr:uid="{F7319492-35BB-4EC1-B3AD-6D15144BEB10}"/>
    <cellStyle name="Nota 2 2 2 17" xfId="3240" xr:uid="{C0BE802E-3EA0-4CAD-8AF1-1625E203097E}"/>
    <cellStyle name="Nota 2 2 2 17 2" xfId="20495" xr:uid="{F533FEE9-E4A2-4143-967E-DDC3F0EE0348}"/>
    <cellStyle name="Nota 2 2 2 17 3" xfId="37517" xr:uid="{5AE38BA6-DC59-498E-9433-D2B2B30F25E2}"/>
    <cellStyle name="Nota 2 2 2 18" xfId="3156" xr:uid="{DB2A97CD-64BC-4AE5-800D-4E8C8DF19E60}"/>
    <cellStyle name="Nota 2 2 2 18 2" xfId="20411" xr:uid="{F8923587-90D8-4CA3-951D-B2797F7191A9}"/>
    <cellStyle name="Nota 2 2 2 18 3" xfId="37433" xr:uid="{467A848F-EB67-4C07-8E65-9C206C2B2895}"/>
    <cellStyle name="Nota 2 2 2 19" xfId="3197" xr:uid="{78B20991-527A-44A0-A99A-A972A5B0AA09}"/>
    <cellStyle name="Nota 2 2 2 19 2" xfId="20452" xr:uid="{4FE2129D-B50E-42A9-96B8-4659B299D56D}"/>
    <cellStyle name="Nota 2 2 2 19 3" xfId="37474" xr:uid="{F9528D3E-5971-4CED-BDEE-0374D1FCDB40}"/>
    <cellStyle name="Nota 2 2 2 2" xfId="660" xr:uid="{A59353E6-B81F-478C-8F7F-DC1C820BC9E9}"/>
    <cellStyle name="Nota 2 2 2 2 10" xfId="3623" xr:uid="{0581D3BC-4E0A-465D-86B3-67B447DA8B07}"/>
    <cellStyle name="Nota 2 2 2 2 10 2" xfId="20878" xr:uid="{2118D494-3FA2-48C8-BA13-31638D645502}"/>
    <cellStyle name="Nota 2 2 2 2 10 3" xfId="37900" xr:uid="{17CBC20F-3F45-4660-AC16-C38F2146353A}"/>
    <cellStyle name="Nota 2 2 2 2 11" xfId="3929" xr:uid="{7FA8A53A-F999-45E6-9DC1-A0A646D10C82}"/>
    <cellStyle name="Nota 2 2 2 2 11 2" xfId="21184" xr:uid="{583541B8-E9CD-4802-B8C0-3E67E533AE3B}"/>
    <cellStyle name="Nota 2 2 2 2 11 3" xfId="38206" xr:uid="{637717DE-774F-47DE-AC82-21AFC199EA30}"/>
    <cellStyle name="Nota 2 2 2 2 12" xfId="4231" xr:uid="{7B8C7D43-572C-4B2C-9FFD-4E47A8F7D0F8}"/>
    <cellStyle name="Nota 2 2 2 2 12 2" xfId="21486" xr:uid="{3C040B49-B7DB-4FDC-A2C8-A8A3880F48DC}"/>
    <cellStyle name="Nota 2 2 2 2 12 3" xfId="38508" xr:uid="{664AD5A0-2C4F-453C-9DF9-0C1A4123472F}"/>
    <cellStyle name="Nota 2 2 2 2 13" xfId="4531" xr:uid="{DFB031C5-1B19-4957-89C6-B2CA20C5C9E8}"/>
    <cellStyle name="Nota 2 2 2 2 13 2" xfId="21786" xr:uid="{E152EE40-1A77-4F09-BF70-123E1A21D929}"/>
    <cellStyle name="Nota 2 2 2 2 13 3" xfId="38808" xr:uid="{169438C1-01AB-4132-9B97-7910366C2E74}"/>
    <cellStyle name="Nota 2 2 2 2 14" xfId="4828" xr:uid="{C94F568E-5B93-42EB-8372-C5B1353EE243}"/>
    <cellStyle name="Nota 2 2 2 2 14 2" xfId="22083" xr:uid="{4BB7B2E0-FF46-42C1-AC8D-0BA2567D1448}"/>
    <cellStyle name="Nota 2 2 2 2 14 3" xfId="39105" xr:uid="{8E7ABD5D-8638-4872-B1FC-A58ADB239E49}"/>
    <cellStyle name="Nota 2 2 2 2 15" xfId="5113" xr:uid="{CD4A7009-DF32-4839-9E47-EE4A1843CE37}"/>
    <cellStyle name="Nota 2 2 2 2 15 2" xfId="22368" xr:uid="{F47B3C73-B300-4F0B-85C8-B531792CD09E}"/>
    <cellStyle name="Nota 2 2 2 2 15 3" xfId="39390" xr:uid="{9B776E03-7AC2-40B3-880A-46B943F19A11}"/>
    <cellStyle name="Nota 2 2 2 2 16" xfId="5496" xr:uid="{00E6300C-3802-47F9-8CFB-B7A5913AFD9E}"/>
    <cellStyle name="Nota 2 2 2 2 16 2" xfId="22751" xr:uid="{96A11130-A6AF-4397-908E-1BCF3C7AE9F6}"/>
    <cellStyle name="Nota 2 2 2 2 16 3" xfId="39773" xr:uid="{8B709447-3859-41E7-97E7-0BBF220C6EB0}"/>
    <cellStyle name="Nota 2 2 2 2 17" xfId="5828" xr:uid="{C639E174-66BE-49EA-A274-10E3D1FD4022}"/>
    <cellStyle name="Nota 2 2 2 2 17 2" xfId="23083" xr:uid="{FC35C838-5E56-4C5A-965B-1D0EFB13AC4D}"/>
    <cellStyle name="Nota 2 2 2 2 17 3" xfId="40105" xr:uid="{3394B1A9-B878-45A6-B87F-3A1EE272D4AB}"/>
    <cellStyle name="Nota 2 2 2 2 18" xfId="6127" xr:uid="{46490E6E-8C28-4D4C-8C71-E88EAEE3FC82}"/>
    <cellStyle name="Nota 2 2 2 2 18 2" xfId="23382" xr:uid="{DA451966-2C35-4F2C-9104-4FCBA75B8D36}"/>
    <cellStyle name="Nota 2 2 2 2 18 3" xfId="40404" xr:uid="{361D6890-B1EF-469B-A7BB-C58C1E438DDE}"/>
    <cellStyle name="Nota 2 2 2 2 19" xfId="6442" xr:uid="{FDA001BF-206C-47CF-8E8E-DDE11460A679}"/>
    <cellStyle name="Nota 2 2 2 2 19 2" xfId="23697" xr:uid="{0B400941-F2B3-4FF0-AD25-8907AFC2C30E}"/>
    <cellStyle name="Nota 2 2 2 2 19 3" xfId="40719" xr:uid="{1E659858-C76C-46F1-8C75-101BA9A65EDF}"/>
    <cellStyle name="Nota 2 2 2 2 2" xfId="1110" xr:uid="{2A98EBA3-1E9E-4FC0-8559-F07E1A17FA1E}"/>
    <cellStyle name="Nota 2 2 2 2 2 2" xfId="18365" xr:uid="{65F3D404-06A0-405B-B02D-E7F67021A129}"/>
    <cellStyle name="Nota 2 2 2 2 2 3" xfId="35387" xr:uid="{7503C62C-A0C5-4E68-83DE-FF90E01C5D7A}"/>
    <cellStyle name="Nota 2 2 2 2 20" xfId="6757" xr:uid="{F98070B4-17EA-4D69-B421-5A2F0FEFA708}"/>
    <cellStyle name="Nota 2 2 2 2 20 2" xfId="24012" xr:uid="{D1499D88-8A7F-4EF7-9981-648A6EB903FE}"/>
    <cellStyle name="Nota 2 2 2 2 20 3" xfId="41034" xr:uid="{250ECB7E-AD08-419B-A163-3E30E93FA1A3}"/>
    <cellStyle name="Nota 2 2 2 2 21" xfId="7068" xr:uid="{95DD9D57-19F4-4465-BBA2-E8C6576500E7}"/>
    <cellStyle name="Nota 2 2 2 2 21 2" xfId="24323" xr:uid="{685DA541-2EEC-4AB6-B6B1-A54B35598B2E}"/>
    <cellStyle name="Nota 2 2 2 2 21 3" xfId="41345" xr:uid="{6CB2E03D-7D51-4100-981E-22A66C56D8DA}"/>
    <cellStyle name="Nota 2 2 2 2 22" xfId="7378" xr:uid="{CFBF3439-AB8F-4E59-8478-7F8005CA3105}"/>
    <cellStyle name="Nota 2 2 2 2 22 2" xfId="24633" xr:uid="{7D51DFDB-D984-4758-A3B0-971EE66A7411}"/>
    <cellStyle name="Nota 2 2 2 2 22 3" xfId="41655" xr:uid="{2215F8F3-DBF1-4375-947E-E9C91BABE1E3}"/>
    <cellStyle name="Nota 2 2 2 2 23" xfId="7688" xr:uid="{E7249F97-1DEF-44AE-BBB8-5348FD7E6CB8}"/>
    <cellStyle name="Nota 2 2 2 2 23 2" xfId="24943" xr:uid="{E684B657-CA95-4761-84A0-4F19D0650860}"/>
    <cellStyle name="Nota 2 2 2 2 23 3" xfId="41965" xr:uid="{94C2845A-91AF-47B3-8809-5071BE1DA04F}"/>
    <cellStyle name="Nota 2 2 2 2 24" xfId="7998" xr:uid="{BD5869F0-E23D-4839-9D3C-31F4C5EFC461}"/>
    <cellStyle name="Nota 2 2 2 2 24 2" xfId="25253" xr:uid="{9718DA1A-1730-4E2E-B229-D9604D478819}"/>
    <cellStyle name="Nota 2 2 2 2 24 3" xfId="42275" xr:uid="{1941C078-0540-462A-A5E2-ED3A6848713D}"/>
    <cellStyle name="Nota 2 2 2 2 25" xfId="8311" xr:uid="{2397B602-99D5-4355-99BE-40B85376BDE6}"/>
    <cellStyle name="Nota 2 2 2 2 25 2" xfId="25566" xr:uid="{E2F60450-3044-4F60-982F-B72CF835613E}"/>
    <cellStyle name="Nota 2 2 2 2 25 3" xfId="42588" xr:uid="{E4F80EB3-339E-4C6E-8B8A-0F313053875D}"/>
    <cellStyle name="Nota 2 2 2 2 26" xfId="8620" xr:uid="{74587EA7-03B8-4DA0-81DA-3F878C116ECC}"/>
    <cellStyle name="Nota 2 2 2 2 26 2" xfId="25875" xr:uid="{06A26FF0-0A72-4DFA-8CE3-1E94A6DE12F3}"/>
    <cellStyle name="Nota 2 2 2 2 26 3" xfId="42897" xr:uid="{61A28492-3CB7-4D44-AD59-B6CA9B178E35}"/>
    <cellStyle name="Nota 2 2 2 2 27" xfId="8929" xr:uid="{702BC891-E092-4161-9DC3-DDD90BF85B3A}"/>
    <cellStyle name="Nota 2 2 2 2 27 2" xfId="26184" xr:uid="{D70F5DC2-D149-449C-B434-08D5F440399F}"/>
    <cellStyle name="Nota 2 2 2 2 27 3" xfId="43206" xr:uid="{E1087621-BB1E-4548-B7E2-4C138EBE767B}"/>
    <cellStyle name="Nota 2 2 2 2 28" xfId="9364" xr:uid="{5C0FF034-6C37-477E-B914-E0EF0EDC42BA}"/>
    <cellStyle name="Nota 2 2 2 2 28 2" xfId="26619" xr:uid="{2A4B8284-7CA9-4231-A380-2AAAAFF988C5}"/>
    <cellStyle name="Nota 2 2 2 2 28 3" xfId="43641" xr:uid="{124BE0AA-3AB4-4C05-BB3F-B113CA5BC4E9}"/>
    <cellStyle name="Nota 2 2 2 2 29" xfId="9551" xr:uid="{40A9BEF0-AB8C-4F28-AE3A-7DE01FED860E}"/>
    <cellStyle name="Nota 2 2 2 2 29 2" xfId="26806" xr:uid="{7A23B408-B319-456B-911A-3CE097BB1512}"/>
    <cellStyle name="Nota 2 2 2 2 29 3" xfId="43828" xr:uid="{16D409CC-F5D0-46A1-9789-81129C9FB59D}"/>
    <cellStyle name="Nota 2 2 2 2 3" xfId="1403" xr:uid="{43FF3871-B65D-47DF-AEF7-2593929C3233}"/>
    <cellStyle name="Nota 2 2 2 2 3 2" xfId="18658" xr:uid="{54823CF2-9EE9-4712-BF35-30D9F82C9DC9}"/>
    <cellStyle name="Nota 2 2 2 2 3 3" xfId="35680" xr:uid="{385B8346-EC00-48F2-ABDF-9F5D9336935F}"/>
    <cellStyle name="Nota 2 2 2 2 30" xfId="9847" xr:uid="{66632D83-6122-4077-B651-EB7D0F2282AF}"/>
    <cellStyle name="Nota 2 2 2 2 30 2" xfId="27102" xr:uid="{401AA809-5F6F-4447-BB68-5A5EE7619CF6}"/>
    <cellStyle name="Nota 2 2 2 2 30 3" xfId="44124" xr:uid="{5BE74210-743C-4A76-9CFB-D294983CECA7}"/>
    <cellStyle name="Nota 2 2 2 2 31" xfId="10147" xr:uid="{FFEBBF46-F6E0-4018-AB6F-04577F4F0D60}"/>
    <cellStyle name="Nota 2 2 2 2 31 2" xfId="27402" xr:uid="{8353D9AD-EEC2-4C07-9ECB-596FA4ECC52C}"/>
    <cellStyle name="Nota 2 2 2 2 31 3" xfId="44424" xr:uid="{E1A0A17C-6F53-4F1A-B40D-EB0B514637E9}"/>
    <cellStyle name="Nota 2 2 2 2 32" xfId="10437" xr:uid="{45D611F6-23CF-457B-8843-A531FEF390C6}"/>
    <cellStyle name="Nota 2 2 2 2 32 2" xfId="27692" xr:uid="{203DDE4E-A940-4310-A9A4-8520C007CB44}"/>
    <cellStyle name="Nota 2 2 2 2 32 3" xfId="44714" xr:uid="{94A59BC8-B091-4EDF-AFA9-D9E163170EE8}"/>
    <cellStyle name="Nota 2 2 2 2 33" xfId="10728" xr:uid="{DE5718DE-DF70-4A72-B4EF-4856964DF9A9}"/>
    <cellStyle name="Nota 2 2 2 2 33 2" xfId="27983" xr:uid="{B389F79D-78B1-4492-8563-576892A9C2F4}"/>
    <cellStyle name="Nota 2 2 2 2 33 3" xfId="45005" xr:uid="{50CF8B39-2B62-441A-9AC8-F04C4BF15CEB}"/>
    <cellStyle name="Nota 2 2 2 2 34" xfId="11004" xr:uid="{4241F752-2DE7-4981-A395-243AEB749CBB}"/>
    <cellStyle name="Nota 2 2 2 2 34 2" xfId="28259" xr:uid="{64D56EF6-7559-48A1-80AE-893BFC0D693E}"/>
    <cellStyle name="Nota 2 2 2 2 34 3" xfId="45281" xr:uid="{B7F60EB7-626A-4DA8-82A6-5BFE26938374}"/>
    <cellStyle name="Nota 2 2 2 2 35" xfId="11263" xr:uid="{D8748800-AE8B-4724-A997-215322F2FF81}"/>
    <cellStyle name="Nota 2 2 2 2 35 2" xfId="28518" xr:uid="{53DBD2E5-4F01-4D9A-8C81-598E440D485D}"/>
    <cellStyle name="Nota 2 2 2 2 35 3" xfId="45540" xr:uid="{461AB2A9-7A2A-4CC5-B869-C9F18B8C954C}"/>
    <cellStyle name="Nota 2 2 2 2 36" xfId="11503" xr:uid="{7EAC3C13-3891-41D6-9810-7363DA689CEA}"/>
    <cellStyle name="Nota 2 2 2 2 36 2" xfId="28758" xr:uid="{D10CEC75-5A46-42B8-B834-32896FC51BF6}"/>
    <cellStyle name="Nota 2 2 2 2 36 3" xfId="45780" xr:uid="{070E9FD8-8B13-4E06-B68C-700551B27988}"/>
    <cellStyle name="Nota 2 2 2 2 37" xfId="12055" xr:uid="{AAFCD81E-0524-4884-87F9-E1E1A45DB23D}"/>
    <cellStyle name="Nota 2 2 2 2 37 2" xfId="29310" xr:uid="{B881F0B0-B4C6-4FFA-AC54-618F60FB815D}"/>
    <cellStyle name="Nota 2 2 2 2 37 3" xfId="46191" xr:uid="{5706B84C-BEA6-496B-8386-E6EBC4545916}"/>
    <cellStyle name="Nota 2 2 2 2 38" xfId="12522" xr:uid="{5A606656-BD0E-4740-8277-F7C2D8F929F1}"/>
    <cellStyle name="Nota 2 2 2 2 38 2" xfId="29777" xr:uid="{72E03B3C-01BB-40ED-AC1C-DA3C4F96926B}"/>
    <cellStyle name="Nota 2 2 2 2 38 3" xfId="46647" xr:uid="{77D88E88-7AD4-4BF8-B649-B4EC5D769E4E}"/>
    <cellStyle name="Nota 2 2 2 2 39" xfId="12832" xr:uid="{A3A0FE9F-C24F-4164-B2F9-C9C48464A781}"/>
    <cellStyle name="Nota 2 2 2 2 39 2" xfId="30087" xr:uid="{311097EA-900B-4821-974D-7C4575BB72CC}"/>
    <cellStyle name="Nota 2 2 2 2 39 3" xfId="46957" xr:uid="{0A154900-F290-4968-BEB5-CABC84861CF5}"/>
    <cellStyle name="Nota 2 2 2 2 4" xfId="1766" xr:uid="{7C005C89-CCE2-4B35-9308-DC450F89B1C2}"/>
    <cellStyle name="Nota 2 2 2 2 4 2" xfId="19021" xr:uid="{20DF6958-D1A2-4F7E-BE6B-BFB34D5CE410}"/>
    <cellStyle name="Nota 2 2 2 2 4 3" xfId="36043" xr:uid="{BE193AF9-3933-4BA9-BFEE-E06F631AC49E}"/>
    <cellStyle name="Nota 2 2 2 2 40" xfId="13185" xr:uid="{BFF7DAC5-6407-468A-8253-21DBEEAA186F}"/>
    <cellStyle name="Nota 2 2 2 2 40 2" xfId="30440" xr:uid="{CEC6CD2B-E828-4884-BA7E-EC6038E5C950}"/>
    <cellStyle name="Nota 2 2 2 2 40 3" xfId="47310" xr:uid="{88EC3305-CBFC-446A-BE69-5F90EA97735E}"/>
    <cellStyle name="Nota 2 2 2 2 41" xfId="13540" xr:uid="{BAD177A7-4180-49D9-8EEE-FF9E68B0E54F}"/>
    <cellStyle name="Nota 2 2 2 2 41 2" xfId="30795" xr:uid="{0C1C317C-59B5-4F34-92DD-B069A607DEB5}"/>
    <cellStyle name="Nota 2 2 2 2 41 3" xfId="47665" xr:uid="{C77188AA-F319-4C62-ABF6-FB0D65B6EA86}"/>
    <cellStyle name="Nota 2 2 2 2 42" xfId="13772" xr:uid="{85E5A6F7-B261-4783-B812-19EE93A584D2}"/>
    <cellStyle name="Nota 2 2 2 2 42 2" xfId="31027" xr:uid="{E111F1F0-864A-468B-ABE9-F0BD89C8F162}"/>
    <cellStyle name="Nota 2 2 2 2 42 3" xfId="47897" xr:uid="{70BDE146-69D9-4232-A2FF-FC05ABEB4ADB}"/>
    <cellStyle name="Nota 2 2 2 2 43" xfId="14082" xr:uid="{EEA53F53-359C-4B7C-8389-8B2029A98DF6}"/>
    <cellStyle name="Nota 2 2 2 2 43 2" xfId="31337" xr:uid="{1192C172-1D10-4D05-B6A9-93924C3E6AD9}"/>
    <cellStyle name="Nota 2 2 2 2 43 3" xfId="48207" xr:uid="{1ACEDF4C-06FA-4894-BACC-90C026A3696E}"/>
    <cellStyle name="Nota 2 2 2 2 44" xfId="14473" xr:uid="{D3A87DD5-AED0-400E-AA1F-22338A3B2E51}"/>
    <cellStyle name="Nota 2 2 2 2 44 2" xfId="31728" xr:uid="{B7DD2F0B-31E0-470D-B470-EC09646EC54F}"/>
    <cellStyle name="Nota 2 2 2 2 44 3" xfId="48598" xr:uid="{CAD2F0C8-1B8D-4508-8E41-C3F1D05C713F}"/>
    <cellStyle name="Nota 2 2 2 2 45" xfId="14710" xr:uid="{A474FC2E-8430-4004-973C-E99D1D745C36}"/>
    <cellStyle name="Nota 2 2 2 2 45 2" xfId="31965" xr:uid="{595E9663-D80C-4351-90FC-82B1AD5A056C}"/>
    <cellStyle name="Nota 2 2 2 2 45 3" xfId="48835" xr:uid="{2BEE4D00-41DC-48A7-8EAF-470AD9A76880}"/>
    <cellStyle name="Nota 2 2 2 2 46" xfId="14972" xr:uid="{1AECB50B-2ECC-484E-A6E2-09933C072F78}"/>
    <cellStyle name="Nota 2 2 2 2 46 2" xfId="32227" xr:uid="{3C9D02F7-16E8-49C1-8374-05F068AADBF7}"/>
    <cellStyle name="Nota 2 2 2 2 46 3" xfId="49097" xr:uid="{32424A32-A2CD-401B-809A-F6FF412A0D93}"/>
    <cellStyle name="Nota 2 2 2 2 47" xfId="15282" xr:uid="{7308E10B-6E98-4205-93D2-D50DA38A98B8}"/>
    <cellStyle name="Nota 2 2 2 2 47 2" xfId="32537" xr:uid="{BD1017D2-2634-49E9-9463-8B4AF917BCFC}"/>
    <cellStyle name="Nota 2 2 2 2 47 3" xfId="49407" xr:uid="{D23A5046-4CAB-44C0-A107-3808EC7B4B41}"/>
    <cellStyle name="Nota 2 2 2 2 48" xfId="15587" xr:uid="{297CCF75-19BE-46DC-8215-43496BDE23BB}"/>
    <cellStyle name="Nota 2 2 2 2 48 2" xfId="32842" xr:uid="{A99CF0DA-89CA-446F-B62B-CD686078659D}"/>
    <cellStyle name="Nota 2 2 2 2 48 3" xfId="49712" xr:uid="{5715E1C3-7028-4D16-A61C-C42CC009909D}"/>
    <cellStyle name="Nota 2 2 2 2 49" xfId="15884" xr:uid="{44B61B9A-7EDE-46A6-83F6-F48C74DF17BF}"/>
    <cellStyle name="Nota 2 2 2 2 49 2" xfId="33139" xr:uid="{67C4571E-37AE-4234-8F70-B40F44CFA566}"/>
    <cellStyle name="Nota 2 2 2 2 49 3" xfId="50009" xr:uid="{44651D92-282F-4C2D-8040-5DFB659EC2B2}"/>
    <cellStyle name="Nota 2 2 2 2 5" xfId="2079" xr:uid="{9FD44EC3-4F4B-451B-B621-6F616D396F73}"/>
    <cellStyle name="Nota 2 2 2 2 5 2" xfId="19334" xr:uid="{39FB601A-03BD-4A17-9761-7A2929ACC9D5}"/>
    <cellStyle name="Nota 2 2 2 2 5 3" xfId="36356" xr:uid="{A793F150-2650-462D-BD4F-2BCB79AC44A7}"/>
    <cellStyle name="Nota 2 2 2 2 50" xfId="16176" xr:uid="{7C10E61A-C900-496F-837F-5CC07328F747}"/>
    <cellStyle name="Nota 2 2 2 2 50 2" xfId="33431" xr:uid="{F03A2AE2-FC83-499B-9608-96AEE373D7D1}"/>
    <cellStyle name="Nota 2 2 2 2 50 3" xfId="50301" xr:uid="{5DA0FBA5-7709-47DC-9D7A-734431A23596}"/>
    <cellStyle name="Nota 2 2 2 2 51" xfId="16456" xr:uid="{D4A7A0CB-235A-481C-8F90-4E06BE077884}"/>
    <cellStyle name="Nota 2 2 2 2 51 2" xfId="33711" xr:uid="{F722B20B-E7C2-4AAA-AE26-277A1BC9E31B}"/>
    <cellStyle name="Nota 2 2 2 2 51 3" xfId="50581" xr:uid="{407EA07A-18A4-45EC-B606-B6911B58D3ED}"/>
    <cellStyle name="Nota 2 2 2 2 52" xfId="16727" xr:uid="{8774EFE2-30FA-469D-B10D-EE9AA50C0968}"/>
    <cellStyle name="Nota 2 2 2 2 52 2" xfId="33982" xr:uid="{9F559AE0-281D-40A6-B9CC-1A41C929CD14}"/>
    <cellStyle name="Nota 2 2 2 2 52 3" xfId="50852" xr:uid="{2B3FF476-2F4E-4199-810A-8B8570350E39}"/>
    <cellStyle name="Nota 2 2 2 2 53" xfId="16980" xr:uid="{12C2EDAA-DA12-49B0-8AE0-29DF53704BB8}"/>
    <cellStyle name="Nota 2 2 2 2 53 2" xfId="34235" xr:uid="{1F3B6376-08FB-4CA5-B66F-655D409EF03F}"/>
    <cellStyle name="Nota 2 2 2 2 53 3" xfId="51105" xr:uid="{817D396F-B922-495E-8F83-6C41515BE797}"/>
    <cellStyle name="Nota 2 2 2 2 54" xfId="17220" xr:uid="{7E502FC4-86CF-4EE5-8802-D6BD2C6F3896}"/>
    <cellStyle name="Nota 2 2 2 2 54 2" xfId="34475" xr:uid="{76722E5F-0330-404A-A0DB-74B88A81A2FC}"/>
    <cellStyle name="Nota 2 2 2 2 54 3" xfId="51345" xr:uid="{03FA1A5A-5D16-47EA-B7F2-E201DABDEB84}"/>
    <cellStyle name="Nota 2 2 2 2 55" xfId="17915" xr:uid="{DE04F031-778C-40AB-AA3B-74736D4E7674}"/>
    <cellStyle name="Nota 2 2 2 2 56" xfId="34948" xr:uid="{E18700AE-D510-44A6-865C-263227047540}"/>
    <cellStyle name="Nota 2 2 2 2 6" xfId="2389" xr:uid="{F8E8A663-9872-4086-ADBC-087BF1668281}"/>
    <cellStyle name="Nota 2 2 2 2 6 2" xfId="19644" xr:uid="{642F5321-0521-4FF3-837C-8EA16CFA2B38}"/>
    <cellStyle name="Nota 2 2 2 2 6 3" xfId="36666" xr:uid="{373BB2FF-3040-4958-B149-53BC87BD38CD}"/>
    <cellStyle name="Nota 2 2 2 2 7" xfId="2698" xr:uid="{E2712511-6AC6-4146-BAE5-06C30FD259E3}"/>
    <cellStyle name="Nota 2 2 2 2 7 2" xfId="19953" xr:uid="{CF9A1A99-1E18-4D33-B84E-9EA35152FE39}"/>
    <cellStyle name="Nota 2 2 2 2 7 3" xfId="36975" xr:uid="{CAD7DCF2-314A-4C06-86FF-4E0A21AFB149}"/>
    <cellStyle name="Nota 2 2 2 2 8" xfId="3005" xr:uid="{AF1E97DD-31C0-4681-A0AE-A6C60F5FFEDF}"/>
    <cellStyle name="Nota 2 2 2 2 8 2" xfId="20260" xr:uid="{320DDE97-1388-49A6-A5A1-63C2B85F6AD9}"/>
    <cellStyle name="Nota 2 2 2 2 8 3" xfId="37282" xr:uid="{CD4418BF-046D-45B4-9805-B8C4EEED96EE}"/>
    <cellStyle name="Nota 2 2 2 2 9" xfId="3314" xr:uid="{814ED9CE-771B-439A-8F53-DF2A150B38F2}"/>
    <cellStyle name="Nota 2 2 2 2 9 2" xfId="20569" xr:uid="{6B410E32-C8C3-461A-AD30-B8ABBD8F0B02}"/>
    <cellStyle name="Nota 2 2 2 2 9 3" xfId="37591" xr:uid="{F34EEC2C-3C6F-4829-8BEE-54A4A7DF51E2}"/>
    <cellStyle name="Nota 2 2 2 20" xfId="5308" xr:uid="{5249A4C8-14D3-4529-A1B9-A4F0E7997410}"/>
    <cellStyle name="Nota 2 2 2 20 2" xfId="22563" xr:uid="{7456EC87-E13F-45FF-BF95-76DBD875DA43}"/>
    <cellStyle name="Nota 2 2 2 20 3" xfId="39585" xr:uid="{86861350-684B-4975-A0EB-20F1C9ADACF8}"/>
    <cellStyle name="Nota 2 2 2 21" xfId="5816" xr:uid="{003849B9-44AB-4714-8875-8EA80175F295}"/>
    <cellStyle name="Nota 2 2 2 21 2" xfId="23071" xr:uid="{FBB53CDC-919B-4D0C-A2F1-7C1DF55263CD}"/>
    <cellStyle name="Nota 2 2 2 21 3" xfId="40093" xr:uid="{80274BF7-FD9F-426E-B315-09D21A38983B}"/>
    <cellStyle name="Nota 2 2 2 22" xfId="4761" xr:uid="{614734B9-D66B-44F0-BE98-B5AD54F972C0}"/>
    <cellStyle name="Nota 2 2 2 22 2" xfId="22016" xr:uid="{3B098C71-9109-433F-80D9-5C6B7070D019}"/>
    <cellStyle name="Nota 2 2 2 22 3" xfId="39038" xr:uid="{BA9FCE6B-6299-4FF3-9229-7D349F79E463}"/>
    <cellStyle name="Nota 2 2 2 23" xfId="5459" xr:uid="{A35A4D17-4BEC-481B-90DC-9DC1964EA60D}"/>
    <cellStyle name="Nota 2 2 2 23 2" xfId="22714" xr:uid="{7BBC9FFF-803B-46D9-86F3-9C699C09BB0E}"/>
    <cellStyle name="Nota 2 2 2 23 3" xfId="39736" xr:uid="{8D4962BF-15BE-4178-9171-B26B576F5026}"/>
    <cellStyle name="Nota 2 2 2 24" xfId="5442" xr:uid="{F73BBD99-562D-4625-9CC5-34CCCACA9216}"/>
    <cellStyle name="Nota 2 2 2 24 2" xfId="22697" xr:uid="{78D1F398-885D-40DC-9D15-A0B5E8A6AA35}"/>
    <cellStyle name="Nota 2 2 2 24 3" xfId="39719" xr:uid="{C80C20CE-481A-44AC-80AA-C07EEAEC08EA}"/>
    <cellStyle name="Nota 2 2 2 25" xfId="5281" xr:uid="{A8501684-B688-4AE4-AF83-3DD3CD6C24C1}"/>
    <cellStyle name="Nota 2 2 2 25 2" xfId="22536" xr:uid="{0ABD4E41-D0BE-4C61-9631-621B77653BF7}"/>
    <cellStyle name="Nota 2 2 2 25 3" xfId="39558" xr:uid="{92C86136-D460-43D6-A420-9C2F8B8B5EA9}"/>
    <cellStyle name="Nota 2 2 2 26" xfId="5674" xr:uid="{D8875B96-DB8C-4B34-83FC-29FB08B542CA}"/>
    <cellStyle name="Nota 2 2 2 26 2" xfId="22929" xr:uid="{C3361031-5818-4567-8654-6084EF835D06}"/>
    <cellStyle name="Nota 2 2 2 26 3" xfId="39951" xr:uid="{AF3F09CA-DAD1-40E3-88C8-9C9A99F81B39}"/>
    <cellStyle name="Nota 2 2 2 27" xfId="5695" xr:uid="{BCB6EF74-1993-4146-BD18-87F8E9836B41}"/>
    <cellStyle name="Nota 2 2 2 27 2" xfId="22950" xr:uid="{4E23C411-D611-4D73-A64D-7309577D5E70}"/>
    <cellStyle name="Nota 2 2 2 27 3" xfId="39972" xr:uid="{CF91E131-4256-4744-AACD-2F1AB7E64621}"/>
    <cellStyle name="Nota 2 2 2 28" xfId="6393" xr:uid="{FFFE7C47-12A5-43B1-BB0F-E13A5FC3E128}"/>
    <cellStyle name="Nota 2 2 2 28 2" xfId="23648" xr:uid="{A51C95AE-13E0-4C63-957F-51EF7A4C59CB}"/>
    <cellStyle name="Nota 2 2 2 28 3" xfId="40670" xr:uid="{0B1FBC83-3674-41D2-ABF0-D346B976F09C}"/>
    <cellStyle name="Nota 2 2 2 29" xfId="6995" xr:uid="{4EAFE9C9-2CBB-4633-BCD8-1D82C12ABC26}"/>
    <cellStyle name="Nota 2 2 2 29 2" xfId="24250" xr:uid="{0488BB90-D943-476D-8E16-252B90BA1960}"/>
    <cellStyle name="Nota 2 2 2 29 3" xfId="41272" xr:uid="{283056F3-DE17-4FCB-BD4A-D7639F42276C}"/>
    <cellStyle name="Nota 2 2 2 3" xfId="753" xr:uid="{A71545F7-5B46-4D7F-A73B-FE48DCAF70C4}"/>
    <cellStyle name="Nota 2 2 2 3 10" xfId="3715" xr:uid="{04AF2895-5E5E-4C5E-8E0A-167EE8DC8824}"/>
    <cellStyle name="Nota 2 2 2 3 10 2" xfId="20970" xr:uid="{30BD3FDA-2BE7-48A7-A97D-EC0291E74424}"/>
    <cellStyle name="Nota 2 2 2 3 10 3" xfId="37992" xr:uid="{97937F83-DA40-4FC2-9EC9-EED7955FD353}"/>
    <cellStyle name="Nota 2 2 2 3 11" xfId="4022" xr:uid="{8122BE6B-A213-440F-A0D9-2F25DD6235E6}"/>
    <cellStyle name="Nota 2 2 2 3 11 2" xfId="21277" xr:uid="{21167CF7-F31E-4067-A7A2-26339841FA20}"/>
    <cellStyle name="Nota 2 2 2 3 11 3" xfId="38299" xr:uid="{A3BA698C-513B-499D-BD55-24FDE7981F09}"/>
    <cellStyle name="Nota 2 2 2 3 12" xfId="4323" xr:uid="{12B5B6EB-5F28-4DD3-9A5F-D79D5F0A094A}"/>
    <cellStyle name="Nota 2 2 2 3 12 2" xfId="21578" xr:uid="{C706D932-B603-4A4C-8C93-13BFD66401CF}"/>
    <cellStyle name="Nota 2 2 2 3 12 3" xfId="38600" xr:uid="{A5D68C4C-A65F-4B16-BD05-C300F8E28FB8}"/>
    <cellStyle name="Nota 2 2 2 3 13" xfId="4621" xr:uid="{AEF9CB6C-19DC-4553-9169-C97FE3317288}"/>
    <cellStyle name="Nota 2 2 2 3 13 2" xfId="21876" xr:uid="{FD16E0D5-1E3F-4F85-A7E4-6C6A136C41E6}"/>
    <cellStyle name="Nota 2 2 2 3 13 3" xfId="38898" xr:uid="{F43A756D-1EA4-4D41-BC05-10DADD997D8D}"/>
    <cellStyle name="Nota 2 2 2 3 14" xfId="4920" xr:uid="{CBA5ECB9-B1B2-4A3E-BB5E-DCAB3D4236B3}"/>
    <cellStyle name="Nota 2 2 2 3 14 2" xfId="22175" xr:uid="{37975B5A-E1C4-4B1D-A15C-31B951E92F3D}"/>
    <cellStyle name="Nota 2 2 2 3 14 3" xfId="39197" xr:uid="{1F581315-06D9-4D91-AD9A-D5999EB372C2}"/>
    <cellStyle name="Nota 2 2 2 3 15" xfId="5202" xr:uid="{4DD91B84-BCA1-48FB-B6EC-8F22CF53E237}"/>
    <cellStyle name="Nota 2 2 2 3 15 2" xfId="22457" xr:uid="{49622C65-5A1B-415A-B33B-3039FF141DB9}"/>
    <cellStyle name="Nota 2 2 2 3 15 3" xfId="39479" xr:uid="{A5BD25F7-E51F-429A-A736-E5406BE19EBB}"/>
    <cellStyle name="Nota 2 2 2 3 16" xfId="5589" xr:uid="{9D4CE62D-2E88-4E75-841C-67C88E7E3310}"/>
    <cellStyle name="Nota 2 2 2 3 16 2" xfId="22844" xr:uid="{93908C2A-501F-4563-BE37-6A6777D39943}"/>
    <cellStyle name="Nota 2 2 2 3 16 3" xfId="39866" xr:uid="{57ADDA55-E4DA-426E-91B8-FF17A90EC455}"/>
    <cellStyle name="Nota 2 2 2 3 17" xfId="5509" xr:uid="{A36B7A85-7851-4D12-AAAB-2F2857EF3F0A}"/>
    <cellStyle name="Nota 2 2 2 3 17 2" xfId="22764" xr:uid="{C51B2C45-D0FD-43E7-8B72-76D53253B7BB}"/>
    <cellStyle name="Nota 2 2 2 3 17 3" xfId="39786" xr:uid="{6F2E977E-E06B-4B60-B9ED-70113BD5C67C}"/>
    <cellStyle name="Nota 2 2 2 3 18" xfId="6220" xr:uid="{6C067670-A6B0-4AD3-8AF1-A1141FFDD530}"/>
    <cellStyle name="Nota 2 2 2 3 18 2" xfId="23475" xr:uid="{2231415F-03CF-485B-B1C9-AD4991EF97B2}"/>
    <cellStyle name="Nota 2 2 2 3 18 3" xfId="40497" xr:uid="{8CED88AE-C9E2-4EF4-95B4-375076486CF4}"/>
    <cellStyle name="Nota 2 2 2 3 19" xfId="6535" xr:uid="{B23BC1B2-6768-4909-8B3D-32E9AA0CD294}"/>
    <cellStyle name="Nota 2 2 2 3 19 2" xfId="23790" xr:uid="{C4835AAB-1DF8-407B-AE1B-62000D4750F0}"/>
    <cellStyle name="Nota 2 2 2 3 19 3" xfId="40812" xr:uid="{CB48F962-BF7E-41A4-8D68-4C53F1BB43EE}"/>
    <cellStyle name="Nota 2 2 2 3 2" xfId="1202" xr:uid="{30EA3379-0D90-4D2D-88BD-BFF49A764954}"/>
    <cellStyle name="Nota 2 2 2 3 2 2" xfId="18457" xr:uid="{25AF7E99-475C-4C21-9FE6-C07E8481D45D}"/>
    <cellStyle name="Nota 2 2 2 3 2 3" xfId="35479" xr:uid="{76F9F71A-4AD0-4763-B0F8-B69680DC8838}"/>
    <cellStyle name="Nota 2 2 2 3 20" xfId="6850" xr:uid="{56C2A10C-AEED-4893-A005-202984FD1B67}"/>
    <cellStyle name="Nota 2 2 2 3 20 2" xfId="24105" xr:uid="{49D54CA4-B533-4EFC-AF54-ACBC6BC438E7}"/>
    <cellStyle name="Nota 2 2 2 3 20 3" xfId="41127" xr:uid="{A9850B5A-8DD9-4A8F-853D-3C80B9686DD0}"/>
    <cellStyle name="Nota 2 2 2 3 21" xfId="7161" xr:uid="{C7D00E9B-C9C2-4FEF-BEFF-9B18F50F61B6}"/>
    <cellStyle name="Nota 2 2 2 3 21 2" xfId="24416" xr:uid="{CB464038-770D-458E-BFC1-D14E56C73C39}"/>
    <cellStyle name="Nota 2 2 2 3 21 3" xfId="41438" xr:uid="{7BAA25A8-B447-4282-90C6-62AFFA1DAA40}"/>
    <cellStyle name="Nota 2 2 2 3 22" xfId="7471" xr:uid="{8E0BD4F4-6493-4B17-8A78-04EC717C26A5}"/>
    <cellStyle name="Nota 2 2 2 3 22 2" xfId="24726" xr:uid="{9A468CC9-1873-4903-A16E-C63E444588DC}"/>
    <cellStyle name="Nota 2 2 2 3 22 3" xfId="41748" xr:uid="{AA860BF3-9ECC-4430-B61E-E2E00C057BB6}"/>
    <cellStyle name="Nota 2 2 2 3 23" xfId="7781" xr:uid="{4C15CDC3-D4C8-4885-8D5D-7F0A8D69E5C7}"/>
    <cellStyle name="Nota 2 2 2 3 23 2" xfId="25036" xr:uid="{5CEF069F-5FE0-4D25-9C86-0F7F4F23E47D}"/>
    <cellStyle name="Nota 2 2 2 3 23 3" xfId="42058" xr:uid="{6410C7BC-37CD-44A4-BA76-7144CC7179C8}"/>
    <cellStyle name="Nota 2 2 2 3 24" xfId="8091" xr:uid="{27A128F6-7B2D-4310-93DF-1C9BA2B33E5D}"/>
    <cellStyle name="Nota 2 2 2 3 24 2" xfId="25346" xr:uid="{DC22BAD5-282D-426F-A9DB-95CF1CD1DF2E}"/>
    <cellStyle name="Nota 2 2 2 3 24 3" xfId="42368" xr:uid="{A92CC3E8-4B38-44AD-B1B7-39AF8B2C3D5F}"/>
    <cellStyle name="Nota 2 2 2 3 25" xfId="8404" xr:uid="{7328036B-F343-4615-9F4A-EDA0D4C9E1AC}"/>
    <cellStyle name="Nota 2 2 2 3 25 2" xfId="25659" xr:uid="{4D170990-7D7A-493E-A039-F0135EE41401}"/>
    <cellStyle name="Nota 2 2 2 3 25 3" xfId="42681" xr:uid="{FA056B9E-28E8-43C6-AC6B-7BEB5D0C98F0}"/>
    <cellStyle name="Nota 2 2 2 3 26" xfId="8712" xr:uid="{7D6623F6-AEEB-430C-926C-4BD4C60C4700}"/>
    <cellStyle name="Nota 2 2 2 3 26 2" xfId="25967" xr:uid="{1F2465E5-FC1D-4EAA-8600-714933014E85}"/>
    <cellStyle name="Nota 2 2 2 3 26 3" xfId="42989" xr:uid="{2EF67A8F-51A8-4EA2-86EA-A0B1A8C14BC8}"/>
    <cellStyle name="Nota 2 2 2 3 27" xfId="9022" xr:uid="{9582C131-42C2-48FC-A615-F1615ADD844E}"/>
    <cellStyle name="Nota 2 2 2 3 27 2" xfId="26277" xr:uid="{AD7CE6AC-9D1E-464B-9679-71E990A7FE35}"/>
    <cellStyle name="Nota 2 2 2 3 27 3" xfId="43299" xr:uid="{8A65AC09-C91B-4574-9F27-3787B75E0316}"/>
    <cellStyle name="Nota 2 2 2 3 28" xfId="9284" xr:uid="{CE10C5F4-5A47-4905-B43A-D26F5E9CF799}"/>
    <cellStyle name="Nota 2 2 2 3 28 2" xfId="26539" xr:uid="{DEECD559-4E8B-4A49-840B-ECDC9DA50330}"/>
    <cellStyle name="Nota 2 2 2 3 28 3" xfId="43561" xr:uid="{8C04C47F-C346-420E-928C-37778C440FA9}"/>
    <cellStyle name="Nota 2 2 2 3 29" xfId="9644" xr:uid="{F3E3F040-7DB1-40BB-9F17-D35423F29A82}"/>
    <cellStyle name="Nota 2 2 2 3 29 2" xfId="26899" xr:uid="{99BB81C8-05C6-4CDF-B526-7083DE7CEF37}"/>
    <cellStyle name="Nota 2 2 2 3 29 3" xfId="43921" xr:uid="{450BC3F1-C7B4-4E67-AFD6-A6183E8760A2}"/>
    <cellStyle name="Nota 2 2 2 3 3" xfId="1493" xr:uid="{310F78D6-9680-40D6-90CF-D4E4BE7988AD}"/>
    <cellStyle name="Nota 2 2 2 3 3 2" xfId="18748" xr:uid="{830FE3B0-3A06-42DF-8B23-48DB486B0AFA}"/>
    <cellStyle name="Nota 2 2 2 3 3 3" xfId="35770" xr:uid="{3B679741-909D-4F23-BEFD-6F101C329D2F}"/>
    <cellStyle name="Nota 2 2 2 3 30" xfId="9939" xr:uid="{FE4E8867-F47F-423E-8E5F-3987CA2B01EA}"/>
    <cellStyle name="Nota 2 2 2 3 30 2" xfId="27194" xr:uid="{16F25119-E340-4537-8A4D-DCCC421869B2}"/>
    <cellStyle name="Nota 2 2 2 3 30 3" xfId="44216" xr:uid="{8D8BF39B-6353-4ECD-8B0C-F9650E5CADAE}"/>
    <cellStyle name="Nota 2 2 2 3 31" xfId="10239" xr:uid="{ACA7F34E-3713-42C1-9D63-0BAA967F4F19}"/>
    <cellStyle name="Nota 2 2 2 3 31 2" xfId="27494" xr:uid="{0AB54392-254B-414A-8BF3-A90EF5B831AE}"/>
    <cellStyle name="Nota 2 2 2 3 31 3" xfId="44516" xr:uid="{3257A155-3F9F-4088-B077-59A8E0A8B058}"/>
    <cellStyle name="Nota 2 2 2 3 32" xfId="10527" xr:uid="{03891D51-3994-4560-8C43-610BB94A6258}"/>
    <cellStyle name="Nota 2 2 2 3 32 2" xfId="27782" xr:uid="{CA4AE240-E1A7-44E7-BAA6-FF77592C2D46}"/>
    <cellStyle name="Nota 2 2 2 3 32 3" xfId="44804" xr:uid="{D3F58E46-06D1-4E50-8893-563F3D6C9F4E}"/>
    <cellStyle name="Nota 2 2 2 3 33" xfId="10817" xr:uid="{78A21718-E13F-44B3-87F8-0E5484E9EDF7}"/>
    <cellStyle name="Nota 2 2 2 3 33 2" xfId="28072" xr:uid="{EB101053-43D8-4A66-99CE-2704697230A5}"/>
    <cellStyle name="Nota 2 2 2 3 33 3" xfId="45094" xr:uid="{79D5F5EF-DCF1-4863-82C1-2A601795D03D}"/>
    <cellStyle name="Nota 2 2 2 3 34" xfId="11091" xr:uid="{6A7A5164-AC49-4A4C-9DF4-D49E87919429}"/>
    <cellStyle name="Nota 2 2 2 3 34 2" xfId="28346" xr:uid="{56D3212F-37AA-4EEC-87E4-6C87FD223954}"/>
    <cellStyle name="Nota 2 2 2 3 34 3" xfId="45368" xr:uid="{B6354617-F257-4600-A2CC-451F257A2BA7}"/>
    <cellStyle name="Nota 2 2 2 3 35" xfId="11348" xr:uid="{FEFD924F-6E05-4459-B023-29B8584AEB5B}"/>
    <cellStyle name="Nota 2 2 2 3 35 2" xfId="28603" xr:uid="{70766C9A-ABE3-49D6-95D3-9D0D1637CA66}"/>
    <cellStyle name="Nota 2 2 2 3 35 3" xfId="45625" xr:uid="{EC80A4C5-8FBC-4A26-8D21-5EFADC21A8DD}"/>
    <cellStyle name="Nota 2 2 2 3 36" xfId="11585" xr:uid="{228F4598-F6E2-439B-86AE-943DA1E15C73}"/>
    <cellStyle name="Nota 2 2 2 3 36 2" xfId="28840" xr:uid="{CA3C49E0-FB0F-49DF-8945-C6012F5615F1}"/>
    <cellStyle name="Nota 2 2 2 3 36 3" xfId="45862" xr:uid="{68E7D29F-6D1E-4D6E-9F94-96A011A71650}"/>
    <cellStyle name="Nota 2 2 2 3 37" xfId="12148" xr:uid="{3CEBC3FA-68E9-424F-AD06-F4CEA1B5A9A8}"/>
    <cellStyle name="Nota 2 2 2 3 37 2" xfId="29403" xr:uid="{6B74FF6E-48CE-4A18-AD22-22735E404446}"/>
    <cellStyle name="Nota 2 2 2 3 37 3" xfId="46273" xr:uid="{31CE2911-E57B-4E9B-9EFB-E8C908AEEA7D}"/>
    <cellStyle name="Nota 2 2 2 3 38" xfId="12615" xr:uid="{8EADF0B8-4026-475B-AD8D-A000FA7AED8B}"/>
    <cellStyle name="Nota 2 2 2 3 38 2" xfId="29870" xr:uid="{B99354A0-A2E0-4B47-ABE2-C74EFE13E944}"/>
    <cellStyle name="Nota 2 2 2 3 38 3" xfId="46740" xr:uid="{B6DBD096-F139-42C5-9755-7A74221F87E7}"/>
    <cellStyle name="Nota 2 2 2 3 39" xfId="12925" xr:uid="{5226B0EF-5C1B-439B-9732-C2A05BEAE143}"/>
    <cellStyle name="Nota 2 2 2 3 39 2" xfId="30180" xr:uid="{1AB48EF2-CB4B-4232-8A97-E81C2B4DE624}"/>
    <cellStyle name="Nota 2 2 2 3 39 3" xfId="47050" xr:uid="{347905AD-81C5-453E-B741-1F5A70A81AE6}"/>
    <cellStyle name="Nota 2 2 2 3 4" xfId="1859" xr:uid="{1A88AD6F-9482-4026-8048-C7D055B45A27}"/>
    <cellStyle name="Nota 2 2 2 3 4 2" xfId="19114" xr:uid="{AC09C681-85D5-464E-87A8-8C01F769A409}"/>
    <cellStyle name="Nota 2 2 2 3 4 3" xfId="36136" xr:uid="{F0529B2F-989A-4CDE-9F2C-C81BA8634D8B}"/>
    <cellStyle name="Nota 2 2 2 3 40" xfId="11726" xr:uid="{71C20965-2495-43F3-9488-CAEA3292116B}"/>
    <cellStyle name="Nota 2 2 2 3 40 2" xfId="28981" xr:uid="{FC311342-7EC9-400B-AB9E-74E2A95A09A9}"/>
    <cellStyle name="Nota 2 2 2 3 40 3" xfId="45993" xr:uid="{33249D80-FE33-4184-9221-36DB578FC4A3}"/>
    <cellStyle name="Nota 2 2 2 3 41" xfId="13588" xr:uid="{2E7A8442-750B-4E3B-9045-4C4E6BC3390B}"/>
    <cellStyle name="Nota 2 2 2 3 41 2" xfId="30843" xr:uid="{8D836289-24E0-46B2-9079-D7CDC647C891}"/>
    <cellStyle name="Nota 2 2 2 3 41 3" xfId="47713" xr:uid="{7502D569-094C-438E-800A-DB6F36EDF594}"/>
    <cellStyle name="Nota 2 2 2 3 42" xfId="13865" xr:uid="{EA9E950B-36AE-4548-BC02-061864F18F82}"/>
    <cellStyle name="Nota 2 2 2 3 42 2" xfId="31120" xr:uid="{730BECEC-C660-4F34-84D7-737C029CCEA6}"/>
    <cellStyle name="Nota 2 2 2 3 42 3" xfId="47990" xr:uid="{5695C02E-BA50-4EE6-8DAE-635525174E85}"/>
    <cellStyle name="Nota 2 2 2 3 43" xfId="14175" xr:uid="{BB3F8A2C-6B9E-417A-BF6A-82C03A5ADB6C}"/>
    <cellStyle name="Nota 2 2 2 3 43 2" xfId="31430" xr:uid="{0809FC28-99E6-4DBA-8E26-8FF0BD0A43FE}"/>
    <cellStyle name="Nota 2 2 2 3 43 3" xfId="48300" xr:uid="{45E7F885-35F6-4E43-B948-E5D826291FF0}"/>
    <cellStyle name="Nota 2 2 2 3 44" xfId="14521" xr:uid="{B68F1973-C703-4109-ACFE-74E05F9FBBD3}"/>
    <cellStyle name="Nota 2 2 2 3 44 2" xfId="31776" xr:uid="{E68AB4A7-4BD6-46F5-9D9F-6D16C0766D69}"/>
    <cellStyle name="Nota 2 2 2 3 44 3" xfId="48646" xr:uid="{983423EE-6FB6-493B-9C49-E9AD4982968B}"/>
    <cellStyle name="Nota 2 2 2 3 45" xfId="14803" xr:uid="{0B90B481-0354-48A5-A9A8-1FA74780B4CD}"/>
    <cellStyle name="Nota 2 2 2 3 45 2" xfId="32058" xr:uid="{F33270E2-23C7-402E-81A9-9893BB50A408}"/>
    <cellStyle name="Nota 2 2 2 3 45 3" xfId="48928" xr:uid="{E6AFCD14-3EE0-4D24-B748-640394D077EA}"/>
    <cellStyle name="Nota 2 2 2 3 46" xfId="15065" xr:uid="{4E48EB37-C943-4CB6-9E3E-B97405BD3FCE}"/>
    <cellStyle name="Nota 2 2 2 3 46 2" xfId="32320" xr:uid="{FE7B18AE-A932-4D48-B22F-BDF9D19EC0B1}"/>
    <cellStyle name="Nota 2 2 2 3 46 3" xfId="49190" xr:uid="{F10935C2-CDF4-4A45-916F-9B6FAA04174B}"/>
    <cellStyle name="Nota 2 2 2 3 47" xfId="15374" xr:uid="{A56609E0-3DA7-4833-B493-907B6518443B}"/>
    <cellStyle name="Nota 2 2 2 3 47 2" xfId="32629" xr:uid="{0974596C-0B67-4E65-A68A-E0F4C8CF9A4A}"/>
    <cellStyle name="Nota 2 2 2 3 47 3" xfId="49499" xr:uid="{7A047F6D-08DB-4061-A46E-789C963DC019}"/>
    <cellStyle name="Nota 2 2 2 3 48" xfId="15679" xr:uid="{F8257014-6BE5-432C-9407-8409E78E2CF4}"/>
    <cellStyle name="Nota 2 2 2 3 48 2" xfId="32934" xr:uid="{32F3C58F-E312-458D-916B-A6416B080C67}"/>
    <cellStyle name="Nota 2 2 2 3 48 3" xfId="49804" xr:uid="{BDFBB27A-46E2-4E3F-B293-65A355ED65E4}"/>
    <cellStyle name="Nota 2 2 2 3 49" xfId="15975" xr:uid="{9859D779-982F-4DAA-9219-81E6E4277163}"/>
    <cellStyle name="Nota 2 2 2 3 49 2" xfId="33230" xr:uid="{5DF0D7FD-7C13-454E-B27A-934703E6108B}"/>
    <cellStyle name="Nota 2 2 2 3 49 3" xfId="50100" xr:uid="{22BB3C1B-6474-4CFD-BA51-88F431E47E0A}"/>
    <cellStyle name="Nota 2 2 2 3 5" xfId="2172" xr:uid="{E3B887F4-9C4B-47FE-97A4-ECA07815863D}"/>
    <cellStyle name="Nota 2 2 2 3 5 2" xfId="19427" xr:uid="{B66640C6-C8F9-441B-936C-8B6B99C4F04B}"/>
    <cellStyle name="Nota 2 2 2 3 5 3" xfId="36449" xr:uid="{53652ADF-69CD-44F5-83CE-D843CC8BA111}"/>
    <cellStyle name="Nota 2 2 2 3 50" xfId="16267" xr:uid="{F5BCE548-5C23-4DAD-8A24-F5AE919148A3}"/>
    <cellStyle name="Nota 2 2 2 3 50 2" xfId="33522" xr:uid="{D135DF31-90B0-4E96-B9F8-CD662325A644}"/>
    <cellStyle name="Nota 2 2 2 3 50 3" xfId="50392" xr:uid="{60200313-1B38-4C63-8026-DF0764B0FE4E}"/>
    <cellStyle name="Nota 2 2 2 3 51" xfId="16545" xr:uid="{FECDF652-95D3-4A2A-9028-1E2B26F6BBF1}"/>
    <cellStyle name="Nota 2 2 2 3 51 2" xfId="33800" xr:uid="{D4FEBAFC-E3C5-417B-927E-0ECE29544784}"/>
    <cellStyle name="Nota 2 2 2 3 51 3" xfId="50670" xr:uid="{FF8061A9-D090-4B67-9448-A1A5B4401155}"/>
    <cellStyle name="Nota 2 2 2 3 52" xfId="16813" xr:uid="{4DA148AC-922B-4F43-A3BE-3939FA9C9F71}"/>
    <cellStyle name="Nota 2 2 2 3 52 2" xfId="34068" xr:uid="{A864799E-4FCA-4B51-B52A-C657490D2EC1}"/>
    <cellStyle name="Nota 2 2 2 3 52 3" xfId="50938" xr:uid="{06D8242B-2322-45AB-BF16-13F0F917AEBE}"/>
    <cellStyle name="Nota 2 2 2 3 53" xfId="17065" xr:uid="{D723DBC2-373E-49C5-B4E5-26634B1D1740}"/>
    <cellStyle name="Nota 2 2 2 3 53 2" xfId="34320" xr:uid="{C112ECA3-975C-4B8F-8051-9062EFF89C9E}"/>
    <cellStyle name="Nota 2 2 2 3 53 3" xfId="51190" xr:uid="{4541A809-02EB-40AA-9106-78AD19C6191A}"/>
    <cellStyle name="Nota 2 2 2 3 54" xfId="17302" xr:uid="{36EFBBDD-308E-4B7D-B6AB-C49B0D87AA4F}"/>
    <cellStyle name="Nota 2 2 2 3 54 2" xfId="34557" xr:uid="{DCADD578-90A5-4F17-B953-32CA52FDAFDD}"/>
    <cellStyle name="Nota 2 2 2 3 54 3" xfId="51427" xr:uid="{D77B360B-30F0-49B9-8B15-EC9574D20D1D}"/>
    <cellStyle name="Nota 2 2 2 3 55" xfId="18008" xr:uid="{72EA5F18-8F45-4689-B650-6C996103DBBE}"/>
    <cellStyle name="Nota 2 2 2 3 56" xfId="35030" xr:uid="{67849BC5-0AF0-4437-B22F-7512B8CF0787}"/>
    <cellStyle name="Nota 2 2 2 3 6" xfId="2482" xr:uid="{E64C12C5-C11B-4477-BA28-4D69B8C5B80A}"/>
    <cellStyle name="Nota 2 2 2 3 6 2" xfId="19737" xr:uid="{FB6B3088-EDF4-4CA2-9DAE-5BED3E66863C}"/>
    <cellStyle name="Nota 2 2 2 3 6 3" xfId="36759" xr:uid="{61180509-FEF3-4D5F-9251-437873282DFF}"/>
    <cellStyle name="Nota 2 2 2 3 7" xfId="2791" xr:uid="{BD91BEAE-03D7-4D14-9294-9E3A4CCD1996}"/>
    <cellStyle name="Nota 2 2 2 3 7 2" xfId="20046" xr:uid="{7AB0FA85-A892-4948-A926-814100E574D1}"/>
    <cellStyle name="Nota 2 2 2 3 7 3" xfId="37068" xr:uid="{61375F4C-8BA1-48C0-99C8-72627A912E2E}"/>
    <cellStyle name="Nota 2 2 2 3 8" xfId="3097" xr:uid="{B998AF95-7C22-4C71-BCB5-3012597288E9}"/>
    <cellStyle name="Nota 2 2 2 3 8 2" xfId="20352" xr:uid="{2ABE9141-4AAD-4C64-87E6-C5B7F7B28BFC}"/>
    <cellStyle name="Nota 2 2 2 3 8 3" xfId="37374" xr:uid="{8988F146-DB0C-4295-94D1-AD5ADB87A4A6}"/>
    <cellStyle name="Nota 2 2 2 3 9" xfId="3407" xr:uid="{884EE5C4-ECE7-4C3D-8555-C18EC9D564CE}"/>
    <cellStyle name="Nota 2 2 2 3 9 2" xfId="20662" xr:uid="{13C7CCD5-6DC8-4EA2-84F8-5F4BFA1B478E}"/>
    <cellStyle name="Nota 2 2 2 3 9 3" xfId="37684" xr:uid="{A506EC98-7CDC-4282-8FE2-F812AAE0C442}"/>
    <cellStyle name="Nota 2 2 2 30" xfId="6911" xr:uid="{0A6755B8-04CE-45FA-B8EF-2FDAF21E493C}"/>
    <cellStyle name="Nota 2 2 2 30 2" xfId="24166" xr:uid="{093B48D3-161B-40E0-860C-4DFFCF95E01A}"/>
    <cellStyle name="Nota 2 2 2 30 3" xfId="41188" xr:uid="{1A233C28-6B93-4E99-A24B-5039F239029F}"/>
    <cellStyle name="Nota 2 2 2 31" xfId="7614" xr:uid="{9A347C38-2B61-4292-B8CE-3AC1955A702A}"/>
    <cellStyle name="Nota 2 2 2 31 2" xfId="24869" xr:uid="{DCC86FB4-573B-44EE-9900-6B572BB2A820}"/>
    <cellStyle name="Nota 2 2 2 31 3" xfId="41891" xr:uid="{C7D9F00A-6233-40AF-B2D1-5DFA8224BC7E}"/>
    <cellStyle name="Nota 2 2 2 32" xfId="8516" xr:uid="{16419217-60ED-465A-BE5A-9AF588DB3386}"/>
    <cellStyle name="Nota 2 2 2 32 2" xfId="25771" xr:uid="{04F5F694-6F9B-4A48-82A8-54E632055C26}"/>
    <cellStyle name="Nota 2 2 2 32 3" xfId="42793" xr:uid="{B147E8B1-E2F4-4CB1-858E-C8452D66B207}"/>
    <cellStyle name="Nota 2 2 2 33" xfId="9309" xr:uid="{414439F7-0114-4ACF-8167-FA2B0114A987}"/>
    <cellStyle name="Nota 2 2 2 33 2" xfId="26564" xr:uid="{FA8954A7-313A-4EA0-AC99-D08F376566C7}"/>
    <cellStyle name="Nota 2 2 2 33 3" xfId="43586" xr:uid="{B367697C-46B2-454C-BA9A-67784C2EEDFD}"/>
    <cellStyle name="Nota 2 2 2 34" xfId="7261" xr:uid="{DBB920F9-0ED2-4425-8321-B9C2805549DC}"/>
    <cellStyle name="Nota 2 2 2 34 2" xfId="24516" xr:uid="{F3D4D2E5-7743-4741-8B3E-AF1BE982DE93}"/>
    <cellStyle name="Nota 2 2 2 34 3" xfId="41538" xr:uid="{B7966C17-21BC-41A2-9BB9-25B35B27EE3E}"/>
    <cellStyle name="Nota 2 2 2 35" xfId="9257" xr:uid="{95F5FEC9-2232-4749-9DAA-37CC742BD598}"/>
    <cellStyle name="Nota 2 2 2 35 2" xfId="26512" xr:uid="{B077E010-9F5A-401B-8D93-BF83EB3CDF8E}"/>
    <cellStyle name="Nota 2 2 2 35 3" xfId="43534" xr:uid="{880925E6-CAA4-4785-878C-4D3F921F6E1A}"/>
    <cellStyle name="Nota 2 2 2 36" xfId="8922" xr:uid="{4A8A4028-EBE8-4DA0-ACCF-3A351D9FF926}"/>
    <cellStyle name="Nota 2 2 2 36 2" xfId="26177" xr:uid="{9265F2CB-4C87-4EAC-8F26-6D3FAF044D38}"/>
    <cellStyle name="Nota 2 2 2 36 3" xfId="43199" xr:uid="{FF619597-F2C2-4641-A597-656FF315A8E9}"/>
    <cellStyle name="Nota 2 2 2 37" xfId="9479" xr:uid="{56E807D3-E2EE-4DF4-B54A-1DC99E22FD51}"/>
    <cellStyle name="Nota 2 2 2 37 2" xfId="26734" xr:uid="{7CABA57B-913E-49A1-97CF-5972687657F5}"/>
    <cellStyle name="Nota 2 2 2 37 3" xfId="43756" xr:uid="{2C2B8054-B401-42A8-8DD5-4B7F742FA9CF}"/>
    <cellStyle name="Nota 2 2 2 38" xfId="9180" xr:uid="{F48AFCAD-6189-44A9-B063-8BCA84701F95}"/>
    <cellStyle name="Nota 2 2 2 38 2" xfId="26435" xr:uid="{C873C737-700A-4B77-9B00-3037AC3EFA74}"/>
    <cellStyle name="Nota 2 2 2 38 3" xfId="43457" xr:uid="{70C725E6-C6FD-483D-8DDD-764CAF74E042}"/>
    <cellStyle name="Nota 2 2 2 39" xfId="9315" xr:uid="{6221C24E-0FA1-43A8-987B-6A600EA045E7}"/>
    <cellStyle name="Nota 2 2 2 39 2" xfId="26570" xr:uid="{CC8685F0-679B-4F1E-8B9D-2EA730A07E0A}"/>
    <cellStyle name="Nota 2 2 2 39 3" xfId="43592" xr:uid="{EBE2B684-E16B-4345-8989-352D78971441}"/>
    <cellStyle name="Nota 2 2 2 4" xfId="794" xr:uid="{277FE20A-8CCD-4075-AE3C-62EB6B4EDB4C}"/>
    <cellStyle name="Nota 2 2 2 4 10" xfId="3756" xr:uid="{59E1148F-529D-4459-97ED-BEEC87410912}"/>
    <cellStyle name="Nota 2 2 2 4 10 2" xfId="21011" xr:uid="{961F265C-FFAC-4C66-853B-F502AA688DFD}"/>
    <cellStyle name="Nota 2 2 2 4 10 3" xfId="38033" xr:uid="{B885F5C1-D983-4A9F-907C-E1A5AA188C9D}"/>
    <cellStyle name="Nota 2 2 2 4 11" xfId="4063" xr:uid="{5E61FD9A-0C0B-40A7-8E7D-164697D2ACC5}"/>
    <cellStyle name="Nota 2 2 2 4 11 2" xfId="21318" xr:uid="{5E57B966-E789-4496-B87A-A28400E4D7BB}"/>
    <cellStyle name="Nota 2 2 2 4 11 3" xfId="38340" xr:uid="{41949380-BAC5-40A1-8158-9F78478B0A3D}"/>
    <cellStyle name="Nota 2 2 2 4 12" xfId="4364" xr:uid="{BD622FEB-F701-44C7-A3DE-93E8A8FF1128}"/>
    <cellStyle name="Nota 2 2 2 4 12 2" xfId="21619" xr:uid="{7963FEBA-0127-4515-9A8D-349012DDD07B}"/>
    <cellStyle name="Nota 2 2 2 4 12 3" xfId="38641" xr:uid="{40420116-D7DE-47B1-BE3C-B9846122145F}"/>
    <cellStyle name="Nota 2 2 2 4 13" xfId="4662" xr:uid="{5E7148CA-DE4C-468D-A54F-7911650A30E3}"/>
    <cellStyle name="Nota 2 2 2 4 13 2" xfId="21917" xr:uid="{F366DB6B-9959-4CA7-B6AD-326533547195}"/>
    <cellStyle name="Nota 2 2 2 4 13 3" xfId="38939" xr:uid="{3743E57E-4273-4B24-B51B-412AA39A83AE}"/>
    <cellStyle name="Nota 2 2 2 4 14" xfId="4961" xr:uid="{488F7F42-DA26-4D9B-B697-DE9CD30B2C11}"/>
    <cellStyle name="Nota 2 2 2 4 14 2" xfId="22216" xr:uid="{F65B9CD7-CECE-4AAC-A99A-53727EB5F2DC}"/>
    <cellStyle name="Nota 2 2 2 4 14 3" xfId="39238" xr:uid="{19382469-182B-4C30-9B65-08C2E367916E}"/>
    <cellStyle name="Nota 2 2 2 4 15" xfId="5243" xr:uid="{2FDF8802-A444-485D-97F0-BD9BC28D3DA4}"/>
    <cellStyle name="Nota 2 2 2 4 15 2" xfId="22498" xr:uid="{75F0DA45-649A-40B3-997C-93DE57585513}"/>
    <cellStyle name="Nota 2 2 2 4 15 3" xfId="39520" xr:uid="{A8FBDCD7-483B-4E9B-958B-73AB61BA9790}"/>
    <cellStyle name="Nota 2 2 2 4 16" xfId="5630" xr:uid="{F90532D9-E7BA-47FE-B77F-81E8E338D5A3}"/>
    <cellStyle name="Nota 2 2 2 4 16 2" xfId="22885" xr:uid="{DABCC09D-486C-4DB2-8E00-BF94228A89D0}"/>
    <cellStyle name="Nota 2 2 2 4 16 3" xfId="39907" xr:uid="{B3E3FC04-9E78-4929-B5FB-F899FC23F0AC}"/>
    <cellStyle name="Nota 2 2 2 4 17" xfId="5781" xr:uid="{2AF53066-513B-419E-BFB9-1EAD1C891693}"/>
    <cellStyle name="Nota 2 2 2 4 17 2" xfId="23036" xr:uid="{802FE171-4AD8-4F90-B825-EB69385BE366}"/>
    <cellStyle name="Nota 2 2 2 4 17 3" xfId="40058" xr:uid="{ADFE0D50-A8CD-49C7-9D30-9ABE147DF5F0}"/>
    <cellStyle name="Nota 2 2 2 4 18" xfId="6261" xr:uid="{C67CDEAF-5A2E-4F94-8862-9712015D211E}"/>
    <cellStyle name="Nota 2 2 2 4 18 2" xfId="23516" xr:uid="{69BCAFB2-CF55-4347-9E1F-A6E209AC3338}"/>
    <cellStyle name="Nota 2 2 2 4 18 3" xfId="40538" xr:uid="{9CA310D3-CDA8-4597-82CE-8DED6BB76949}"/>
    <cellStyle name="Nota 2 2 2 4 19" xfId="6576" xr:uid="{E96E4B47-7243-4EE2-8953-888AB011E53A}"/>
    <cellStyle name="Nota 2 2 2 4 19 2" xfId="23831" xr:uid="{4B55F22F-2CDA-41B8-BABA-020DFE8F08E0}"/>
    <cellStyle name="Nota 2 2 2 4 19 3" xfId="40853" xr:uid="{42407333-2616-4907-8E76-E80255EE2992}"/>
    <cellStyle name="Nota 2 2 2 4 2" xfId="1243" xr:uid="{29A11294-E98A-41EB-84F3-C61C8DB6D39B}"/>
    <cellStyle name="Nota 2 2 2 4 2 2" xfId="18498" xr:uid="{5A177889-B20B-4653-96E6-D864AEF1B0DA}"/>
    <cellStyle name="Nota 2 2 2 4 2 3" xfId="35520" xr:uid="{BE1BF91D-A385-4099-B38E-3F39BE4807C8}"/>
    <cellStyle name="Nota 2 2 2 4 20" xfId="6891" xr:uid="{03566CA8-7A39-43F9-AB00-6E5F8E4E4343}"/>
    <cellStyle name="Nota 2 2 2 4 20 2" xfId="24146" xr:uid="{4F2331FE-2D76-48F6-893C-93CAA057E9CD}"/>
    <cellStyle name="Nota 2 2 2 4 20 3" xfId="41168" xr:uid="{1D27C591-8E65-4413-BA60-3976AE1B28C6}"/>
    <cellStyle name="Nota 2 2 2 4 21" xfId="7202" xr:uid="{C732CE1B-67C9-4288-88B8-EAF8D384A4D1}"/>
    <cellStyle name="Nota 2 2 2 4 21 2" xfId="24457" xr:uid="{3CB47CCD-09E4-4D30-A566-2CE8DB94FB18}"/>
    <cellStyle name="Nota 2 2 2 4 21 3" xfId="41479" xr:uid="{6F76EFE8-AD2A-4483-88AC-AB3A1892D462}"/>
    <cellStyle name="Nota 2 2 2 4 22" xfId="7512" xr:uid="{F408F225-A0A5-4C4C-8575-96391556AF88}"/>
    <cellStyle name="Nota 2 2 2 4 22 2" xfId="24767" xr:uid="{57B29FD9-EB44-4B50-9E0C-8F61F139F138}"/>
    <cellStyle name="Nota 2 2 2 4 22 3" xfId="41789" xr:uid="{410C723F-F487-404C-A8B5-795101AA2FD9}"/>
    <cellStyle name="Nota 2 2 2 4 23" xfId="7822" xr:uid="{5712AE4F-2727-4375-9E26-FE6F586B74CC}"/>
    <cellStyle name="Nota 2 2 2 4 23 2" xfId="25077" xr:uid="{D4FBDC34-06CC-4398-BE42-93826987E9CD}"/>
    <cellStyle name="Nota 2 2 2 4 23 3" xfId="42099" xr:uid="{A1FD8D83-807A-412E-99F4-F319AD1170AE}"/>
    <cellStyle name="Nota 2 2 2 4 24" xfId="8132" xr:uid="{09B75D96-040B-4902-B434-71D5A4969BC8}"/>
    <cellStyle name="Nota 2 2 2 4 24 2" xfId="25387" xr:uid="{E5F002A8-3FBE-47E3-926F-E9A86339D20A}"/>
    <cellStyle name="Nota 2 2 2 4 24 3" xfId="42409" xr:uid="{05DB1095-000D-4B5A-BC53-7EA03E36DBB3}"/>
    <cellStyle name="Nota 2 2 2 4 25" xfId="8445" xr:uid="{288B5229-BFFF-4116-ABA4-8535B3711976}"/>
    <cellStyle name="Nota 2 2 2 4 25 2" xfId="25700" xr:uid="{D616D341-8E43-4312-B5DB-9251C0474987}"/>
    <cellStyle name="Nota 2 2 2 4 25 3" xfId="42722" xr:uid="{3CD41E3E-6AD4-4E48-AC85-C0439A4A5C2F}"/>
    <cellStyle name="Nota 2 2 2 4 26" xfId="8753" xr:uid="{2E2A8582-8C14-4717-A6EC-DA24817C3C57}"/>
    <cellStyle name="Nota 2 2 2 4 26 2" xfId="26008" xr:uid="{D5D86B0E-BB07-4606-83B8-01E170F0ADA8}"/>
    <cellStyle name="Nota 2 2 2 4 26 3" xfId="43030" xr:uid="{392F47FE-C45D-46C2-929F-631A414FB173}"/>
    <cellStyle name="Nota 2 2 2 4 27" xfId="9063" xr:uid="{368A669D-9D0A-49C3-8808-954B258FCBE4}"/>
    <cellStyle name="Nota 2 2 2 4 27 2" xfId="26318" xr:uid="{61BCDA02-CC6B-4616-BDF6-B530D8BEB4D1}"/>
    <cellStyle name="Nota 2 2 2 4 27 3" xfId="43340" xr:uid="{69C05B78-AC94-4DA5-A618-4C91FDE7E339}"/>
    <cellStyle name="Nota 2 2 2 4 28" xfId="8558" xr:uid="{539F1BF0-4EE0-45E0-A09F-6656BAB66396}"/>
    <cellStyle name="Nota 2 2 2 4 28 2" xfId="25813" xr:uid="{A5CC7FF5-C60C-4D84-A749-68D5DDAFDFB8}"/>
    <cellStyle name="Nota 2 2 2 4 28 3" xfId="42835" xr:uid="{97343DBB-D840-4889-A2D9-233A429034A1}"/>
    <cellStyle name="Nota 2 2 2 4 29" xfId="9685" xr:uid="{C39E34FF-44DC-4A3B-BE2D-857887751997}"/>
    <cellStyle name="Nota 2 2 2 4 29 2" xfId="26940" xr:uid="{A241B748-9676-4D94-BA65-FF827A305E00}"/>
    <cellStyle name="Nota 2 2 2 4 29 3" xfId="43962" xr:uid="{24212F1B-2061-4894-9928-0D5AA5494B78}"/>
    <cellStyle name="Nota 2 2 2 4 3" xfId="1534" xr:uid="{EBD31248-140C-466B-BB4F-343186A11B84}"/>
    <cellStyle name="Nota 2 2 2 4 3 2" xfId="18789" xr:uid="{86E1F5FB-5AFC-4587-8573-5091A4AC765F}"/>
    <cellStyle name="Nota 2 2 2 4 3 3" xfId="35811" xr:uid="{FD7CEABE-CD33-4D9F-9F7E-FB1240BD8B09}"/>
    <cellStyle name="Nota 2 2 2 4 30" xfId="9980" xr:uid="{C06AE7D9-770B-474F-AEDE-6A19FF040612}"/>
    <cellStyle name="Nota 2 2 2 4 30 2" xfId="27235" xr:uid="{2BA24E61-BD79-404B-94D3-06344E242AED}"/>
    <cellStyle name="Nota 2 2 2 4 30 3" xfId="44257" xr:uid="{A457F4C8-6ADC-4633-B66B-C51573148A87}"/>
    <cellStyle name="Nota 2 2 2 4 31" xfId="10280" xr:uid="{C13184E4-4835-444A-AB86-615D45E2A3AF}"/>
    <cellStyle name="Nota 2 2 2 4 31 2" xfId="27535" xr:uid="{2C36A3A2-5AC6-4B94-9012-324C9E1DCD64}"/>
    <cellStyle name="Nota 2 2 2 4 31 3" xfId="44557" xr:uid="{E9C5C902-D563-4342-8AFC-EEFF8B1F9D8C}"/>
    <cellStyle name="Nota 2 2 2 4 32" xfId="10568" xr:uid="{8194E83B-E4A8-4FD7-9413-6D5739EF786E}"/>
    <cellStyle name="Nota 2 2 2 4 32 2" xfId="27823" xr:uid="{D8FB088F-1E02-41DB-8EE7-26DC8C15DDC8}"/>
    <cellStyle name="Nota 2 2 2 4 32 3" xfId="44845" xr:uid="{3974FEB5-AC5C-4F30-9C4F-0C11A0E4991C}"/>
    <cellStyle name="Nota 2 2 2 4 33" xfId="10858" xr:uid="{0C73CB68-FE45-4252-9C53-E7B92C9FD367}"/>
    <cellStyle name="Nota 2 2 2 4 33 2" xfId="28113" xr:uid="{CD7FFA65-5F91-4353-B9E0-B8D4D3FB02E1}"/>
    <cellStyle name="Nota 2 2 2 4 33 3" xfId="45135" xr:uid="{AE21EF64-864B-4851-81AE-37A093081F7B}"/>
    <cellStyle name="Nota 2 2 2 4 34" xfId="11132" xr:uid="{DA76155A-872E-4929-9494-87AE85F06305}"/>
    <cellStyle name="Nota 2 2 2 4 34 2" xfId="28387" xr:uid="{B1589C64-B300-45A5-AB17-135012F5C406}"/>
    <cellStyle name="Nota 2 2 2 4 34 3" xfId="45409" xr:uid="{164DC10E-CBEF-444C-A6AD-C774DEC1ADED}"/>
    <cellStyle name="Nota 2 2 2 4 35" xfId="11389" xr:uid="{10AF77F7-06BA-4757-89FD-341EBF2110D7}"/>
    <cellStyle name="Nota 2 2 2 4 35 2" xfId="28644" xr:uid="{604BA522-C495-4BC6-ABCD-6606EAA983FC}"/>
    <cellStyle name="Nota 2 2 2 4 35 3" xfId="45666" xr:uid="{F44748FA-4305-43FC-A9BB-F8A579335A3D}"/>
    <cellStyle name="Nota 2 2 2 4 36" xfId="11626" xr:uid="{DE110A5B-00CE-485A-A12F-2E7C47CA06A5}"/>
    <cellStyle name="Nota 2 2 2 4 36 2" xfId="28881" xr:uid="{4B2F2433-F4C8-4D60-9316-E4D3EB56328C}"/>
    <cellStyle name="Nota 2 2 2 4 36 3" xfId="45903" xr:uid="{C748FA18-EDB4-47EE-8ECE-6E8E12FE95AF}"/>
    <cellStyle name="Nota 2 2 2 4 37" xfId="12189" xr:uid="{01F0BF00-20CB-4A85-B9B1-14B1FD9A7226}"/>
    <cellStyle name="Nota 2 2 2 4 37 2" xfId="29444" xr:uid="{A9649E26-86A2-4C56-8516-CB483BA85FA2}"/>
    <cellStyle name="Nota 2 2 2 4 37 3" xfId="46314" xr:uid="{4A5649B1-B5E4-433B-9C2A-1BC6F6AF66ED}"/>
    <cellStyle name="Nota 2 2 2 4 38" xfId="12656" xr:uid="{664910D3-0E68-4124-92DC-7D7D484E3639}"/>
    <cellStyle name="Nota 2 2 2 4 38 2" xfId="29911" xr:uid="{324E5337-B718-49F0-A566-F483F754568E}"/>
    <cellStyle name="Nota 2 2 2 4 38 3" xfId="46781" xr:uid="{2EB03754-98C9-47AF-8E48-670732B4B937}"/>
    <cellStyle name="Nota 2 2 2 4 39" xfId="12966" xr:uid="{BE0D9ADC-BF21-4B78-9317-3F75EEA12681}"/>
    <cellStyle name="Nota 2 2 2 4 39 2" xfId="30221" xr:uid="{F0B83852-6E07-4252-9866-1ED88776C0CC}"/>
    <cellStyle name="Nota 2 2 2 4 39 3" xfId="47091" xr:uid="{F68699E2-6689-46BA-B9AA-FDA6C36A4CFC}"/>
    <cellStyle name="Nota 2 2 2 4 4" xfId="1900" xr:uid="{7CA033BB-EE0A-4018-8572-B2262EC66FA9}"/>
    <cellStyle name="Nota 2 2 2 4 4 2" xfId="19155" xr:uid="{81712934-6BDE-420E-8983-14C97BCA274F}"/>
    <cellStyle name="Nota 2 2 2 4 4 3" xfId="36177" xr:uid="{B6B3F2AE-8989-45FC-BACD-8F3C864B5C47}"/>
    <cellStyle name="Nota 2 2 2 4 40" xfId="12799" xr:uid="{62A86B04-ED4E-4B2F-9068-6322996F38C6}"/>
    <cellStyle name="Nota 2 2 2 4 40 2" xfId="30054" xr:uid="{83068CC7-10C3-466F-A09F-9B43EEA4610F}"/>
    <cellStyle name="Nota 2 2 2 4 40 3" xfId="46924" xr:uid="{FB8114EE-5516-4CFB-996F-7871F894961F}"/>
    <cellStyle name="Nota 2 2 2 4 41" xfId="13137" xr:uid="{5FF6C578-77BA-42EE-A959-01321604263B}"/>
    <cellStyle name="Nota 2 2 2 4 41 2" xfId="30392" xr:uid="{16DFDA99-2D6B-43A0-9C1F-87D9024082A9}"/>
    <cellStyle name="Nota 2 2 2 4 41 3" xfId="47262" xr:uid="{682E6271-FBD6-4299-83E7-F3177E965CAC}"/>
    <cellStyle name="Nota 2 2 2 4 42" xfId="13906" xr:uid="{7578385A-E034-4049-AE74-40F0108170EA}"/>
    <cellStyle name="Nota 2 2 2 4 42 2" xfId="31161" xr:uid="{2F67509D-7D15-4346-B7B1-0DCED90C1A1C}"/>
    <cellStyle name="Nota 2 2 2 4 42 3" xfId="48031" xr:uid="{D0C00D28-74FC-4D33-A453-8E2A812D5F04}"/>
    <cellStyle name="Nota 2 2 2 4 43" xfId="14216" xr:uid="{381DF8E3-22E9-4282-87E7-9DA669835D19}"/>
    <cellStyle name="Nota 2 2 2 4 43 2" xfId="31471" xr:uid="{816188BC-FDEC-4562-95BC-C6854863DFB7}"/>
    <cellStyle name="Nota 2 2 2 4 43 3" xfId="48341" xr:uid="{60CAFE04-76FA-4079-B48F-2DAF17240545}"/>
    <cellStyle name="Nota 2 2 2 4 44" xfId="14054" xr:uid="{B3D046A4-1ADB-411D-9FD3-E874A87E344A}"/>
    <cellStyle name="Nota 2 2 2 4 44 2" xfId="31309" xr:uid="{38AABA41-4DFD-44C8-B542-4E180AD0623E}"/>
    <cellStyle name="Nota 2 2 2 4 44 3" xfId="48179" xr:uid="{B0D3B751-E7F2-46F1-9DE3-D3EB72A9AED6}"/>
    <cellStyle name="Nota 2 2 2 4 45" xfId="14844" xr:uid="{4BC8F7C0-5780-45B6-A79E-CDF26E34EF8E}"/>
    <cellStyle name="Nota 2 2 2 4 45 2" xfId="32099" xr:uid="{ADAC62ED-B71D-408A-A64F-0166B47BEFE2}"/>
    <cellStyle name="Nota 2 2 2 4 45 3" xfId="48969" xr:uid="{075E7E95-5E10-4E29-A1CF-4776DFA74875}"/>
    <cellStyle name="Nota 2 2 2 4 46" xfId="15106" xr:uid="{141E24BB-62EA-4C6F-BCA2-022A1B02DE04}"/>
    <cellStyle name="Nota 2 2 2 4 46 2" xfId="32361" xr:uid="{A1D99B7A-CC6A-44B5-AF0A-F55A5D351742}"/>
    <cellStyle name="Nota 2 2 2 4 46 3" xfId="49231" xr:uid="{9BD01A98-0C25-46E0-8315-83E8858722BF}"/>
    <cellStyle name="Nota 2 2 2 4 47" xfId="15415" xr:uid="{93137476-E93F-4A9B-BC21-5A37A6DA3E1A}"/>
    <cellStyle name="Nota 2 2 2 4 47 2" xfId="32670" xr:uid="{75338AE2-7D9F-4626-B553-74943C5E9888}"/>
    <cellStyle name="Nota 2 2 2 4 47 3" xfId="49540" xr:uid="{0A287056-579E-4D09-B5FB-B782DF0A4E5F}"/>
    <cellStyle name="Nota 2 2 2 4 48" xfId="15720" xr:uid="{F4EEBB2D-B2B2-4234-973E-0D030953D643}"/>
    <cellStyle name="Nota 2 2 2 4 48 2" xfId="32975" xr:uid="{155E7165-1B46-4576-B527-7CC2AE85A4C2}"/>
    <cellStyle name="Nota 2 2 2 4 48 3" xfId="49845" xr:uid="{8A8B1173-CF49-4049-8D35-03F6DE03F1FB}"/>
    <cellStyle name="Nota 2 2 2 4 49" xfId="16016" xr:uid="{C9BA2EF0-DC46-4ADE-809A-361016CD573B}"/>
    <cellStyle name="Nota 2 2 2 4 49 2" xfId="33271" xr:uid="{7E6B7369-D7DA-47AC-BF85-0E6947F4BDC8}"/>
    <cellStyle name="Nota 2 2 2 4 49 3" xfId="50141" xr:uid="{09E14370-210A-436F-A052-3AA3B6DFFFE1}"/>
    <cellStyle name="Nota 2 2 2 4 5" xfId="2213" xr:uid="{5CAB67F3-E736-44F5-910F-24330A6A2326}"/>
    <cellStyle name="Nota 2 2 2 4 5 2" xfId="19468" xr:uid="{121BDB2F-CD9A-4FCB-8014-6A73CBB4981C}"/>
    <cellStyle name="Nota 2 2 2 4 5 3" xfId="36490" xr:uid="{A490BB0B-5DEC-4444-A2D9-0DF756A5474B}"/>
    <cellStyle name="Nota 2 2 2 4 50" xfId="16308" xr:uid="{BA930E52-1D0C-4860-B28C-585A60A7D8A2}"/>
    <cellStyle name="Nota 2 2 2 4 50 2" xfId="33563" xr:uid="{C883DF70-380C-40B2-91E8-06AD668D4F4E}"/>
    <cellStyle name="Nota 2 2 2 4 50 3" xfId="50433" xr:uid="{48AD4F39-1176-43E1-9184-3A4F5D830B3F}"/>
    <cellStyle name="Nota 2 2 2 4 51" xfId="16586" xr:uid="{6407C5A2-2E52-4DE9-8478-CFC499744B25}"/>
    <cellStyle name="Nota 2 2 2 4 51 2" xfId="33841" xr:uid="{74E8ED31-FF2F-46FE-B63B-C3E12AFD6A3D}"/>
    <cellStyle name="Nota 2 2 2 4 51 3" xfId="50711" xr:uid="{7ABBA920-D0D8-4E01-9653-0BE3A84F9367}"/>
    <cellStyle name="Nota 2 2 2 4 52" xfId="16854" xr:uid="{C26D69C5-D5BC-4B0E-8244-1F432F5827D5}"/>
    <cellStyle name="Nota 2 2 2 4 52 2" xfId="34109" xr:uid="{B7D1EB52-9996-4332-8E6C-B5B68A2F1145}"/>
    <cellStyle name="Nota 2 2 2 4 52 3" xfId="50979" xr:uid="{AC09FF68-0050-4C8D-B373-375CE81391A4}"/>
    <cellStyle name="Nota 2 2 2 4 53" xfId="17106" xr:uid="{0C2B1EFE-87B0-40E7-9A68-82A761090E1A}"/>
    <cellStyle name="Nota 2 2 2 4 53 2" xfId="34361" xr:uid="{F215A7FD-127C-451B-B67C-EB61EDF27AA3}"/>
    <cellStyle name="Nota 2 2 2 4 53 3" xfId="51231" xr:uid="{AAB32113-6ED6-436B-ABA0-CFCDC6C56D42}"/>
    <cellStyle name="Nota 2 2 2 4 54" xfId="17343" xr:uid="{8FC09471-4F77-4EDA-BC58-20BAA46C411C}"/>
    <cellStyle name="Nota 2 2 2 4 54 2" xfId="34598" xr:uid="{EB26F331-8086-4FA9-9757-2BBCEB983497}"/>
    <cellStyle name="Nota 2 2 2 4 54 3" xfId="51468" xr:uid="{EF69BF20-79A4-48AE-9264-247B7D0DA4A7}"/>
    <cellStyle name="Nota 2 2 2 4 55" xfId="18049" xr:uid="{55A92AE1-C9B2-4066-AB82-939867C967DF}"/>
    <cellStyle name="Nota 2 2 2 4 56" xfId="35071" xr:uid="{39C481BC-FA42-4E49-9419-BD78D8CC78AD}"/>
    <cellStyle name="Nota 2 2 2 4 6" xfId="2523" xr:uid="{60FA1EBF-8605-4C7A-BC11-FCDF54264338}"/>
    <cellStyle name="Nota 2 2 2 4 6 2" xfId="19778" xr:uid="{8342D61C-D712-4E69-AFE4-356E74652084}"/>
    <cellStyle name="Nota 2 2 2 4 6 3" xfId="36800" xr:uid="{A30397D2-1696-4CF1-A591-A64A9F2D18E9}"/>
    <cellStyle name="Nota 2 2 2 4 7" xfId="2832" xr:uid="{3AE431C8-E3A5-4CF5-9475-A7FF04F7225F}"/>
    <cellStyle name="Nota 2 2 2 4 7 2" xfId="20087" xr:uid="{315BA5AF-E7DE-45CA-9F87-DEB5350327DC}"/>
    <cellStyle name="Nota 2 2 2 4 7 3" xfId="37109" xr:uid="{D3C65CEC-E96F-44B9-8B07-9A188D83B1EB}"/>
    <cellStyle name="Nota 2 2 2 4 8" xfId="3138" xr:uid="{50F2CFEA-068C-4112-9DD7-1DA532F71348}"/>
    <cellStyle name="Nota 2 2 2 4 8 2" xfId="20393" xr:uid="{E6F54C66-91AA-45E5-A040-5BB9F33AF73B}"/>
    <cellStyle name="Nota 2 2 2 4 8 3" xfId="37415" xr:uid="{5E7D7080-06AC-4F3C-A72A-A3530902FF90}"/>
    <cellStyle name="Nota 2 2 2 4 9" xfId="3448" xr:uid="{2B754705-427C-4165-B34C-DB0AF4CDCCA4}"/>
    <cellStyle name="Nota 2 2 2 4 9 2" xfId="20703" xr:uid="{5E3C77BD-ADB2-4060-9C78-726443FC0CBF}"/>
    <cellStyle name="Nota 2 2 2 4 9 3" xfId="37725" xr:uid="{3C0A2C4E-655C-4EF0-8616-81724897DE2E}"/>
    <cellStyle name="Nota 2 2 2 40" xfId="10630" xr:uid="{80DBD37B-47E7-455B-8849-E3A39C4ACDE0}"/>
    <cellStyle name="Nota 2 2 2 40 2" xfId="27885" xr:uid="{8E028BA7-DB14-4CA1-A2F3-705E9F0DA7CB}"/>
    <cellStyle name="Nota 2 2 2 40 3" xfId="44907" xr:uid="{F7D50CA8-8D4A-4B4C-BB6A-2529482875C3}"/>
    <cellStyle name="Nota 2 2 2 41" xfId="11867" xr:uid="{090FDC20-18B4-4FAF-A771-98DA5190CFC5}"/>
    <cellStyle name="Nota 2 2 2 41 2" xfId="29122" xr:uid="{4BEC1961-CB07-48F8-9803-71200A6E0E53}"/>
    <cellStyle name="Nota 2 2 2 41 3" xfId="46079" xr:uid="{7DC031BB-7D79-4B82-BD76-F34DBE96CAB6}"/>
    <cellStyle name="Nota 2 2 2 42" xfId="12334" xr:uid="{2F4581AB-DE48-4756-AC3A-ACD9211D06B7}"/>
    <cellStyle name="Nota 2 2 2 42 2" xfId="29589" xr:uid="{C2F164D1-B625-43A8-8FFD-80941E95134F}"/>
    <cellStyle name="Nota 2 2 2 42 3" xfId="46459" xr:uid="{02291FAC-1034-482E-932F-5B07B136544F}"/>
    <cellStyle name="Nota 2 2 2 43" xfId="11713" xr:uid="{60605515-277D-4E6C-BBA8-DE4C5D3EDC6D}"/>
    <cellStyle name="Nota 2 2 2 43 2" xfId="28968" xr:uid="{6AE3525C-84D8-4176-9295-A18E51AD76B5}"/>
    <cellStyle name="Nota 2 2 2 43 3" xfId="45980" xr:uid="{750BFC2C-B26B-4FB4-93F1-7F025496756A}"/>
    <cellStyle name="Nota 2 2 2 44" xfId="12259" xr:uid="{2BC9997A-0AFA-44D8-8CE0-EE69BF3A27CB}"/>
    <cellStyle name="Nota 2 2 2 44 2" xfId="29514" xr:uid="{59ACD6FB-7925-48E8-BF4C-277FD1C4786E}"/>
    <cellStyle name="Nota 2 2 2 44 3" xfId="46384" xr:uid="{299C77C8-DA1E-4D03-A8B7-BF9996DED4A1}"/>
    <cellStyle name="Nota 2 2 2 45" xfId="12989" xr:uid="{F96B427A-B198-486E-AE02-31E9850E7EFA}"/>
    <cellStyle name="Nota 2 2 2 45 2" xfId="30244" xr:uid="{4BD74377-ABE0-4442-A714-5589BF64106B}"/>
    <cellStyle name="Nota 2 2 2 45 3" xfId="47114" xr:uid="{62A809D7-90B7-4972-9A23-28867E39A8BE}"/>
    <cellStyle name="Nota 2 2 2 46" xfId="13029" xr:uid="{BBF99DD2-590E-4132-8B1E-486E94576225}"/>
    <cellStyle name="Nota 2 2 2 46 2" xfId="30284" xr:uid="{7AFE8C9D-7EBD-4320-A535-E2DCA9475DB4}"/>
    <cellStyle name="Nota 2 2 2 46 3" xfId="47154" xr:uid="{48483758-2D6C-4C34-B148-7A00076208D2}"/>
    <cellStyle name="Nota 2 2 2 47" xfId="11733" xr:uid="{C3881E50-3645-4AE3-8D8E-9FA6829FE30B}"/>
    <cellStyle name="Nota 2 2 2 47 2" xfId="28988" xr:uid="{4EF73223-3AFB-4979-868B-5FE4CD590DD6}"/>
    <cellStyle name="Nota 2 2 2 47 3" xfId="45998" xr:uid="{AE7D3433-36CC-48DC-A325-82041C598AF0}"/>
    <cellStyle name="Nota 2 2 2 48" xfId="13614" xr:uid="{D27F0EB1-DB30-4A4E-812D-E9B69E98BA4F}"/>
    <cellStyle name="Nota 2 2 2 48 2" xfId="30869" xr:uid="{A298B59F-FAD2-45C8-B78F-F123B8F98A9C}"/>
    <cellStyle name="Nota 2 2 2 48 3" xfId="47739" xr:uid="{E933CDFF-8429-4879-BE0F-BA63C9B62E73}"/>
    <cellStyle name="Nota 2 2 2 49" xfId="13633" xr:uid="{8D35CBFC-6171-4D39-94C1-A763783A7A31}"/>
    <cellStyle name="Nota 2 2 2 49 2" xfId="30888" xr:uid="{1E1A428E-5736-44E2-9BA0-0D9774E2BAB9}"/>
    <cellStyle name="Nota 2 2 2 49 3" xfId="47758" xr:uid="{E0736ADC-555A-46C2-9B03-7D06CEDF018E}"/>
    <cellStyle name="Nota 2 2 2 5" xfId="472" xr:uid="{E0DBDBE6-9C32-4FFE-A449-EF377F864A0B}"/>
    <cellStyle name="Nota 2 2 2 5 2" xfId="17727" xr:uid="{C28675C3-FFA6-47BB-BA81-3D77121490C2}"/>
    <cellStyle name="Nota 2 2 2 5 3" xfId="34836" xr:uid="{80EA3E18-9A05-472A-B413-26524A795501}"/>
    <cellStyle name="Nota 2 2 2 50" xfId="14627" xr:uid="{78EE9A98-7C9B-41A3-8AC0-4445A0C557CC}"/>
    <cellStyle name="Nota 2 2 2 50 2" xfId="31882" xr:uid="{78C5AFE2-2DA7-4F15-AAFF-2B6AEF1B6B66}"/>
    <cellStyle name="Nota 2 2 2 50 3" xfId="48752" xr:uid="{E6108351-DEAE-4FF9-A1F7-C1B5271EEA25}"/>
    <cellStyle name="Nota 2 2 2 51" xfId="13655" xr:uid="{15BFF274-EE08-4194-AABF-3793751823A4}"/>
    <cellStyle name="Nota 2 2 2 51 2" xfId="30910" xr:uid="{340B7AD9-61C1-4B34-8831-D422D29F7FFE}"/>
    <cellStyle name="Nota 2 2 2 51 3" xfId="47780" xr:uid="{029EFBD2-3C9D-4F31-9806-EF29DA84B143}"/>
    <cellStyle name="Nota 2 2 2 52" xfId="14838" xr:uid="{368F369D-9585-4527-AFA1-6AEC5C9B97C2}"/>
    <cellStyle name="Nota 2 2 2 52 2" xfId="32093" xr:uid="{A6CF99BB-A0EB-4EC2-9158-9096201A502C}"/>
    <cellStyle name="Nota 2 2 2 52 3" xfId="48963" xr:uid="{C5E05E93-1B33-49B4-B65F-E5992BB9E9DB}"/>
    <cellStyle name="Nota 2 2 2 53" xfId="14714" xr:uid="{E3163177-DE02-4A45-B154-4EEEB4D2F56B}"/>
    <cellStyle name="Nota 2 2 2 53 2" xfId="31969" xr:uid="{F72BE98B-8303-4952-9BF3-86D79C684D82}"/>
    <cellStyle name="Nota 2 2 2 53 3" xfId="48839" xr:uid="{A1CE33D7-93FD-48FA-8619-34A1105FEE63}"/>
    <cellStyle name="Nota 2 2 2 54" xfId="14673" xr:uid="{1EB88E78-6AB0-4278-B0D1-C0E55DAC420E}"/>
    <cellStyle name="Nota 2 2 2 54 2" xfId="31928" xr:uid="{FD1C97BB-55F3-4C0A-AD91-CDF7B0B35A93}"/>
    <cellStyle name="Nota 2 2 2 54 3" xfId="48798" xr:uid="{98EC2AE9-62D3-43A6-BD7A-405A173F7487}"/>
    <cellStyle name="Nota 2 2 2 55" xfId="14923" xr:uid="{A22D6AB4-6E8B-4969-9707-F46C641286B9}"/>
    <cellStyle name="Nota 2 2 2 55 2" xfId="32178" xr:uid="{E755CDD5-7272-4DA1-8F37-06C5977AFA11}"/>
    <cellStyle name="Nota 2 2 2 55 3" xfId="49048" xr:uid="{65E3ED82-5C73-492F-85CF-ED2DBAB67B8A}"/>
    <cellStyle name="Nota 2 2 2 56" xfId="14602" xr:uid="{8374824C-FCF4-4A27-BE72-6EE623CD1AB0}"/>
    <cellStyle name="Nota 2 2 2 56 2" xfId="31857" xr:uid="{74AEE3EA-BB10-455E-878D-428FE8B207D2}"/>
    <cellStyle name="Nota 2 2 2 56 3" xfId="48727" xr:uid="{A32AF5A2-FF3B-4F38-8913-79199502D46F}"/>
    <cellStyle name="Nota 2 2 2 57" xfId="13765" xr:uid="{A191C225-EE09-4278-B635-BB4E500ABB3D}"/>
    <cellStyle name="Nota 2 2 2 57 2" xfId="31020" xr:uid="{1297A116-3DDB-4379-AB59-4F0D06CFEFA8}"/>
    <cellStyle name="Nota 2 2 2 57 3" xfId="47890" xr:uid="{082D3360-8F4D-44FB-9E2D-71547699997C}"/>
    <cellStyle name="Nota 2 2 2 58" xfId="16052" xr:uid="{728DED7F-9242-47FC-BA0E-B82BCBC8A4C2}"/>
    <cellStyle name="Nota 2 2 2 58 2" xfId="33307" xr:uid="{CD31ADFB-048F-43DC-B08D-9744342EFC40}"/>
    <cellStyle name="Nota 2 2 2 58 3" xfId="50177" xr:uid="{7555A450-4D40-4D83-9882-F5A30C871462}"/>
    <cellStyle name="Nota 2 2 2 59" xfId="17489" xr:uid="{A368B3F8-7450-4B52-8648-308C05F9E6A0}"/>
    <cellStyle name="Nota 2 2 2 6" xfId="931" xr:uid="{9BAD8C4B-710F-43A3-94A2-A579FF2748FD}"/>
    <cellStyle name="Nota 2 2 2 6 2" xfId="18186" xr:uid="{A802BC3D-D523-483F-8E2B-DD6CB207056F}"/>
    <cellStyle name="Nota 2 2 2 6 3" xfId="35208" xr:uid="{211E9001-4B88-4120-9E61-41DE0D0DEC66}"/>
    <cellStyle name="Nota 2 2 2 60" xfId="34674" xr:uid="{1D3BF37E-DFA4-48BE-8512-81DB7DD326CD}"/>
    <cellStyle name="Nota 2 2 2 7" xfId="267" xr:uid="{A739C55E-AAC2-4FE1-931B-FD2F1DD7D237}"/>
    <cellStyle name="Nota 2 2 2 7 2" xfId="17522" xr:uid="{93F8B736-9794-462E-9555-A32EBDE080BF}"/>
    <cellStyle name="Nota 2 2 2 7 3" xfId="34694" xr:uid="{0B3D90A3-902C-44B2-96CB-699EB8A82484}"/>
    <cellStyle name="Nota 2 2 2 8" xfId="1578" xr:uid="{6A3468FF-65F2-490B-A38D-623E8D4475C2}"/>
    <cellStyle name="Nota 2 2 2 8 2" xfId="18833" xr:uid="{79EC3FDE-DB41-4BC3-AF93-3A6C1870BF70}"/>
    <cellStyle name="Nota 2 2 2 8 3" xfId="35855" xr:uid="{1FEBD30B-297F-4B49-9227-54548E0B35D3}"/>
    <cellStyle name="Nota 2 2 2 9" xfId="998" xr:uid="{93199343-6513-48B7-8BB3-58FCD00E98F4}"/>
    <cellStyle name="Nota 2 2 2 9 2" xfId="18253" xr:uid="{3909F725-6322-46F4-8CA2-33B358C77347}"/>
    <cellStyle name="Nota 2 2 2 9 3" xfId="35275" xr:uid="{310189E1-1BC6-4056-A40A-685BE0D8A4CE}"/>
    <cellStyle name="Nota 2 2 20" xfId="4799" xr:uid="{97D3A6BA-2CBB-4524-918E-926DC0938A6F}"/>
    <cellStyle name="Nota 2 2 20 2" xfId="22054" xr:uid="{3046029E-99A0-4C1F-A39D-2B11AE4E9FAB}"/>
    <cellStyle name="Nota 2 2 20 3" xfId="39076" xr:uid="{A747C682-7C20-41B0-BEE8-18CEF56B1E7D}"/>
    <cellStyle name="Nota 2 2 21" xfId="3594" xr:uid="{1C4E10E3-4A0E-4118-A80A-37F4B9C1A65E}"/>
    <cellStyle name="Nota 2 2 21 2" xfId="20849" xr:uid="{6F1990A0-7870-411B-8330-46592B66A374}"/>
    <cellStyle name="Nota 2 2 21 3" xfId="37871" xr:uid="{8168B3EA-3430-4E43-8C40-100C4C32BFAB}"/>
    <cellStyle name="Nota 2 2 22" xfId="5645" xr:uid="{E675FB10-9C94-485C-99F4-07787813220D}"/>
    <cellStyle name="Nota 2 2 22 2" xfId="22900" xr:uid="{42AE5191-D7E2-4B9D-93D6-E3D84B938546}"/>
    <cellStyle name="Nota 2 2 22 3" xfId="39922" xr:uid="{BF1B716D-E3F1-4C3D-8E75-6404B962C0DC}"/>
    <cellStyle name="Nota 2 2 23" xfId="5844" xr:uid="{B163D4EA-E89E-462E-A24D-67E0B2F4E8B1}"/>
    <cellStyle name="Nota 2 2 23 2" xfId="23099" xr:uid="{2E3236B2-5EE0-43DF-8650-5D547DFFDA87}"/>
    <cellStyle name="Nota 2 2 23 3" xfId="40121" xr:uid="{8B761A0F-914E-41A4-9439-F9F028FB1A4E}"/>
    <cellStyle name="Nota 2 2 24" xfId="6098" xr:uid="{D73E6B2C-594C-4397-B4F2-F83F3200EF27}"/>
    <cellStyle name="Nota 2 2 24 2" xfId="23353" xr:uid="{34BF11CB-2F38-4B14-8F19-61E9C520FFDA}"/>
    <cellStyle name="Nota 2 2 24 3" xfId="40375" xr:uid="{F9E79154-8B93-48D6-81A6-7835021CCA1B}"/>
    <cellStyle name="Nota 2 2 25" xfId="6413" xr:uid="{C35E7EF3-3281-4ACE-BD20-75ED9A2D3984}"/>
    <cellStyle name="Nota 2 2 25 2" xfId="23668" xr:uid="{BCADC519-9F4A-4B5A-8F20-38547F65E96E}"/>
    <cellStyle name="Nota 2 2 25 3" xfId="40690" xr:uid="{CC33FA0F-E646-4096-AE99-D4E1EB3F5FF7}"/>
    <cellStyle name="Nota 2 2 26" xfId="6650" xr:uid="{B1A644DD-9D3A-4976-8F21-1E4BA84D1187}"/>
    <cellStyle name="Nota 2 2 26 2" xfId="23905" xr:uid="{47945961-4FD8-49AD-B77C-AEE67E58219B}"/>
    <cellStyle name="Nota 2 2 26 3" xfId="40927" xr:uid="{BB3CEF8D-BF1D-41D6-AD35-764B172ED36C}"/>
    <cellStyle name="Nota 2 2 27" xfId="6409" xr:uid="{67F0D4DB-95B6-47DF-ADA0-EE0C6DFC1F56}"/>
    <cellStyle name="Nota 2 2 27 2" xfId="23664" xr:uid="{3ADB48BC-1834-4A74-A029-CE13A5409EE0}"/>
    <cellStyle name="Nota 2 2 27 3" xfId="40686" xr:uid="{BC2EA43C-5F21-482C-A26B-2FE5BAA12202}"/>
    <cellStyle name="Nota 2 2 28" xfId="6692" xr:uid="{A16BDFAA-A920-4ED9-B68E-E785EE2F4A56}"/>
    <cellStyle name="Nota 2 2 28 2" xfId="23947" xr:uid="{A4C34454-0C8B-4D30-9222-D8E2026D21A4}"/>
    <cellStyle name="Nota 2 2 28 3" xfId="40969" xr:uid="{601D9B41-FBCF-40C4-A431-C7413E760E8E}"/>
    <cellStyle name="Nota 2 2 29" xfId="7004" xr:uid="{7562E629-E7A1-4AC4-A4E7-BBD942CA240C}"/>
    <cellStyle name="Nota 2 2 29 2" xfId="24259" xr:uid="{56AE5784-0C10-4FF8-ACAD-D84E8036430B}"/>
    <cellStyle name="Nota 2 2 29 3" xfId="41281" xr:uid="{D9E9192E-682A-4B66-9FC3-8E6460B1ABAF}"/>
    <cellStyle name="Nota 2 2 3" xfId="582" xr:uid="{8F1B117B-C0FD-4315-AA36-E53D023DDE58}"/>
    <cellStyle name="Nota 2 2 3 10" xfId="3546" xr:uid="{065D62D5-AE13-4E23-AC36-731A2288121E}"/>
    <cellStyle name="Nota 2 2 3 10 2" xfId="20801" xr:uid="{FC8B59D5-8974-4CDB-AFB7-763A45AC07B9}"/>
    <cellStyle name="Nota 2 2 3 10 3" xfId="37823" xr:uid="{5F5D46E8-36F5-4D77-BAC3-BCEFD6656D15}"/>
    <cellStyle name="Nota 2 2 3 11" xfId="3852" xr:uid="{36FFCB5C-7DEA-4A3B-9317-434CBA13ABFC}"/>
    <cellStyle name="Nota 2 2 3 11 2" xfId="21107" xr:uid="{B9935ED1-C778-4262-83C1-E42239180FD4}"/>
    <cellStyle name="Nota 2 2 3 11 3" xfId="38129" xr:uid="{3DC0FC0B-FC35-4A87-90E2-BF473C01D3D9}"/>
    <cellStyle name="Nota 2 2 3 12" xfId="4157" xr:uid="{FC599AAB-5BF1-42B1-9700-CB8BBD733C41}"/>
    <cellStyle name="Nota 2 2 3 12 2" xfId="21412" xr:uid="{82A31975-826B-42EE-A35D-DE086278064B}"/>
    <cellStyle name="Nota 2 2 3 12 3" xfId="38434" xr:uid="{3E256DE0-C01B-48DF-98EC-9E60BE3CCE99}"/>
    <cellStyle name="Nota 2 2 3 13" xfId="4459" xr:uid="{470BDB3F-3ED6-4B0D-8537-7FAFBC5CC769}"/>
    <cellStyle name="Nota 2 2 3 13 2" xfId="21714" xr:uid="{A99A1A46-290B-4EDA-A6DB-3DE83E181B34}"/>
    <cellStyle name="Nota 2 2 3 13 3" xfId="38736" xr:uid="{A42A5F2A-0EC8-45E8-8D00-87DE1F211FCD}"/>
    <cellStyle name="Nota 2 2 3 14" xfId="4755" xr:uid="{A1BAE40A-5DB3-4C03-B2CA-5861A3A0CBFA}"/>
    <cellStyle name="Nota 2 2 3 14 2" xfId="22010" xr:uid="{0C65A5E1-22FD-46B9-9B99-B51B93146B65}"/>
    <cellStyle name="Nota 2 2 3 14 3" xfId="39032" xr:uid="{943816D7-D097-4F26-9D41-91E2BA5098B4}"/>
    <cellStyle name="Nota 2 2 3 15" xfId="5050" xr:uid="{7B53C1A3-9A55-48DC-B820-71498899521F}"/>
    <cellStyle name="Nota 2 2 3 15 2" xfId="22305" xr:uid="{25A568B1-2086-4A33-AC23-EE1607DA4CA5}"/>
    <cellStyle name="Nota 2 2 3 15 3" xfId="39327" xr:uid="{28076E00-16CD-4F48-A0B7-DD87165509B9}"/>
    <cellStyle name="Nota 2 2 3 16" xfId="5418" xr:uid="{7EE0095F-FCE9-4098-BBE0-717DC8E9FF1E}"/>
    <cellStyle name="Nota 2 2 3 16 2" xfId="22673" xr:uid="{A44DBDAE-4719-422C-BA82-67E2520D6FBD}"/>
    <cellStyle name="Nota 2 2 3 16 3" xfId="39695" xr:uid="{A4F01EB0-2A46-45C5-878C-34D54B9D1C9E}"/>
    <cellStyle name="Nota 2 2 3 17" xfId="5043" xr:uid="{0EF1D4EC-3AA1-4566-9685-62D947C3D689}"/>
    <cellStyle name="Nota 2 2 3 17 2" xfId="22298" xr:uid="{81CFA5C5-F69E-4172-8F38-3A3A1D67CC03}"/>
    <cellStyle name="Nota 2 2 3 17 3" xfId="39320" xr:uid="{E4D6468A-2094-4E13-B116-204767E06378}"/>
    <cellStyle name="Nota 2 2 3 18" xfId="6049" xr:uid="{7C08C327-7A31-483C-B025-B9D5DE119F41}"/>
    <cellStyle name="Nota 2 2 3 18 2" xfId="23304" xr:uid="{8A6C66B0-D86A-47E4-B65C-1AE1102E8F71}"/>
    <cellStyle name="Nota 2 2 3 18 3" xfId="40326" xr:uid="{2F49A918-6EE5-4061-8674-CEF6CA984770}"/>
    <cellStyle name="Nota 2 2 3 19" xfId="6364" xr:uid="{449445CC-AFC4-4722-9B77-C1C8DDE3907D}"/>
    <cellStyle name="Nota 2 2 3 19 2" xfId="23619" xr:uid="{F12C1B31-82F9-40F6-B905-55E0B2B521C1}"/>
    <cellStyle name="Nota 2 2 3 19 3" xfId="40641" xr:uid="{2F861648-E2FF-4B6F-8B0D-E63F4A1E1AE1}"/>
    <cellStyle name="Nota 2 2 3 2" xfId="1037" xr:uid="{90D143EE-960A-4BD7-88DF-8E0C9DF9A5FC}"/>
    <cellStyle name="Nota 2 2 3 2 2" xfId="18292" xr:uid="{F7BBC915-50A6-4FB1-B013-2F730AD8D743}"/>
    <cellStyle name="Nota 2 2 3 2 3" xfId="35314" xr:uid="{B8191466-5FAD-4F98-96AF-CDF13E0427A0}"/>
    <cellStyle name="Nota 2 2 3 20" xfId="6679" xr:uid="{CBC9FD2A-B1F3-4838-B3AD-9E507FE2F998}"/>
    <cellStyle name="Nota 2 2 3 20 2" xfId="23934" xr:uid="{8D18DFB3-5986-45D0-BED5-D5B73B7F2D8A}"/>
    <cellStyle name="Nota 2 2 3 20 3" xfId="40956" xr:uid="{987208F7-3E89-4CD0-AAAF-6B9527A298A6}"/>
    <cellStyle name="Nota 2 2 3 21" xfId="6991" xr:uid="{AAD9F5D7-214A-407D-B14E-417DF5C6D45E}"/>
    <cellStyle name="Nota 2 2 3 21 2" xfId="24246" xr:uid="{C7784A33-F511-468B-AA34-AA40C67E807C}"/>
    <cellStyle name="Nota 2 2 3 21 3" xfId="41268" xr:uid="{DB4215A8-81D6-431B-BF2A-36137FA5CEBF}"/>
    <cellStyle name="Nota 2 2 3 22" xfId="7300" xr:uid="{3D9AE467-EC2A-437C-8E7C-B9F779A3BFDD}"/>
    <cellStyle name="Nota 2 2 3 22 2" xfId="24555" xr:uid="{9C9482D7-431C-494A-B611-2BF715AEC477}"/>
    <cellStyle name="Nota 2 2 3 22 3" xfId="41577" xr:uid="{9E4F2344-535A-48E4-BE55-E498BBA22544}"/>
    <cellStyle name="Nota 2 2 3 23" xfId="7610" xr:uid="{EAF56384-118C-4447-B05F-79908DCB64B8}"/>
    <cellStyle name="Nota 2 2 3 23 2" xfId="24865" xr:uid="{9E7DFAC7-6DD8-4083-8B9B-512395FCA48C}"/>
    <cellStyle name="Nota 2 2 3 23 3" xfId="41887" xr:uid="{76D8E686-5E09-4EEB-A4AE-E3C413D5855E}"/>
    <cellStyle name="Nota 2 2 3 24" xfId="7920" xr:uid="{645E2DFE-4504-49DE-AF7D-3C1C535FFFA5}"/>
    <cellStyle name="Nota 2 2 3 24 2" xfId="25175" xr:uid="{B7C800DA-C58A-4B4C-AB12-E0C2F7D51EFE}"/>
    <cellStyle name="Nota 2 2 3 24 3" xfId="42197" xr:uid="{8391ADFD-B8BD-4F08-9C44-23164002D09E}"/>
    <cellStyle name="Nota 2 2 3 25" xfId="8233" xr:uid="{EA5A62FA-62A5-4152-AC79-C2F5843C3F8E}"/>
    <cellStyle name="Nota 2 2 3 25 2" xfId="25488" xr:uid="{444DCEA1-4D75-4D10-AD48-7804F4D28045}"/>
    <cellStyle name="Nota 2 2 3 25 3" xfId="42510" xr:uid="{72BB2C1E-FFB7-444C-883B-3AAA7C117860}"/>
    <cellStyle name="Nota 2 2 3 26" xfId="8543" xr:uid="{7221DCB5-2C32-49AF-95F8-CFC661ECB69F}"/>
    <cellStyle name="Nota 2 2 3 26 2" xfId="25798" xr:uid="{CF6EB7F0-32C8-419F-8972-57D8C0C35766}"/>
    <cellStyle name="Nota 2 2 3 26 3" xfId="42820" xr:uid="{8FFABAD2-2179-497E-9144-81DAE99B4433}"/>
    <cellStyle name="Nota 2 2 3 27" xfId="8851" xr:uid="{7114FC84-F0EC-4040-BDF1-E9B9E89A0FE1}"/>
    <cellStyle name="Nota 2 2 3 27 2" xfId="26106" xr:uid="{082A03AC-B81B-4991-9626-415F5E6081CE}"/>
    <cellStyle name="Nota 2 2 3 27 3" xfId="43128" xr:uid="{ECBEEC02-F2E8-4730-8E74-EBB28158D32B}"/>
    <cellStyle name="Nota 2 2 3 28" xfId="8919" xr:uid="{B2DA9A1F-C653-4ABB-8388-33F32DCA3DA4}"/>
    <cellStyle name="Nota 2 2 3 28 2" xfId="26174" xr:uid="{0B14015A-1DAC-4A6F-B7EA-FFC7C1691638}"/>
    <cellStyle name="Nota 2 2 3 28 3" xfId="43196" xr:uid="{4B237491-8068-4FC2-AD22-8E87B4AF623A}"/>
    <cellStyle name="Nota 2 2 3 29" xfId="9475" xr:uid="{038DF162-05E5-4956-B1C4-F12C15B0F41F}"/>
    <cellStyle name="Nota 2 2 3 29 2" xfId="26730" xr:uid="{ED7DB8F5-5A14-4940-8E5B-49EC34A7828E}"/>
    <cellStyle name="Nota 2 2 3 29 3" xfId="43752" xr:uid="{61CCDC80-E7C7-4964-B269-65867295A81B}"/>
    <cellStyle name="Nota 2 2 3 3" xfId="1337" xr:uid="{F1CCE2A6-92D9-4A1B-9744-1B03D2C017DB}"/>
    <cellStyle name="Nota 2 2 3 3 2" xfId="18592" xr:uid="{90021302-346E-4A0E-BE42-482A4049614C}"/>
    <cellStyle name="Nota 2 2 3 3 3" xfId="35614" xr:uid="{27363D18-2651-4AD9-A5ED-6C3D8714F141}"/>
    <cellStyle name="Nota 2 2 3 30" xfId="9775" xr:uid="{25B12202-E76C-45ED-83B9-D0F8D134A9EA}"/>
    <cellStyle name="Nota 2 2 3 30 2" xfId="27030" xr:uid="{3E416046-7A99-4DD8-8562-EFA3EFD14708}"/>
    <cellStyle name="Nota 2 2 3 30 3" xfId="44052" xr:uid="{961A721C-4073-4639-8D58-5E209C91619A}"/>
    <cellStyle name="Nota 2 2 3 31" xfId="10075" xr:uid="{FEE8E0A4-23E6-4F92-9269-EFC94E57A9A9}"/>
    <cellStyle name="Nota 2 2 3 31 2" xfId="27330" xr:uid="{8E5C7B4D-2016-4C61-A712-D6FC74E9120D}"/>
    <cellStyle name="Nota 2 2 3 31 3" xfId="44352" xr:uid="{DE76B69D-2689-4714-B537-9230B1A22B7B}"/>
    <cellStyle name="Nota 2 2 3 32" xfId="10369" xr:uid="{2B029B19-C891-4F25-999F-9A792723733D}"/>
    <cellStyle name="Nota 2 2 3 32 2" xfId="27624" xr:uid="{6B914793-6825-4330-91DD-2A1753E5E46E}"/>
    <cellStyle name="Nota 2 2 3 32 3" xfId="44646" xr:uid="{DF987257-1E7F-4D83-97C7-AB8C7581A742}"/>
    <cellStyle name="Nota 2 2 3 33" xfId="10660" xr:uid="{0BE83FD3-2EFB-4822-925B-098CFCF4C1F4}"/>
    <cellStyle name="Nota 2 2 3 33 2" xfId="27915" xr:uid="{B94D9889-5128-4E92-A966-EF74BF6E28A5}"/>
    <cellStyle name="Nota 2 2 3 33 3" xfId="44937" xr:uid="{3C1EE731-A7E6-41C3-AD51-27269462E47E}"/>
    <cellStyle name="Nota 2 2 3 34" xfId="10945" xr:uid="{81C0C7AC-0D29-41BE-A712-47EA664E54BF}"/>
    <cellStyle name="Nota 2 2 3 34 2" xfId="28200" xr:uid="{E32BEFFC-F78D-42DB-9BED-DEFF00BBBF34}"/>
    <cellStyle name="Nota 2 2 3 34 3" xfId="45222" xr:uid="{4C0B0F59-FAF2-40DA-BB97-7B78692EE450}"/>
    <cellStyle name="Nota 2 2 3 35" xfId="11214" xr:uid="{AA463251-96A1-4EAA-B46A-D318560B139E}"/>
    <cellStyle name="Nota 2 2 3 35 2" xfId="28469" xr:uid="{2FAA3DBF-7E79-485B-BF1E-76D08FD3CC1F}"/>
    <cellStyle name="Nota 2 2 3 35 3" xfId="45491" xr:uid="{D06A1365-89F4-4492-8AA3-4A0E5D9427A5}"/>
    <cellStyle name="Nota 2 2 3 36" xfId="11463" xr:uid="{514638B8-F011-41AF-B3F6-3637DEB5C2BA}"/>
    <cellStyle name="Nota 2 2 3 36 2" xfId="28718" xr:uid="{C28B8FC1-85E2-4F7D-87FA-733D3085EA15}"/>
    <cellStyle name="Nota 2 2 3 36 3" xfId="45740" xr:uid="{83894B06-0D5D-465C-9E6A-B52EB96F61D5}"/>
    <cellStyle name="Nota 2 2 3 37" xfId="11977" xr:uid="{8F28ED5C-4717-4CCD-BADB-6B3E775E3668}"/>
    <cellStyle name="Nota 2 2 3 37 2" xfId="29232" xr:uid="{D818FF3A-F0C1-4CEC-9796-6723ECE12ABC}"/>
    <cellStyle name="Nota 2 2 3 37 3" xfId="46151" xr:uid="{F3BA5C40-E3DF-443D-A357-E25A0563D8CF}"/>
    <cellStyle name="Nota 2 2 3 38" xfId="12444" xr:uid="{BE362848-8E3B-4D9F-A96E-3D347C9CCC58}"/>
    <cellStyle name="Nota 2 2 3 38 2" xfId="29699" xr:uid="{696174DE-96BC-43B6-B5DB-09B02953F7F2}"/>
    <cellStyle name="Nota 2 2 3 38 3" xfId="46569" xr:uid="{F16B957C-836C-4CCB-8BF9-40C6DD9A717B}"/>
    <cellStyle name="Nota 2 2 3 39" xfId="12754" xr:uid="{465701C6-3709-4EFF-9749-AF7FCB58186F}"/>
    <cellStyle name="Nota 2 2 3 39 2" xfId="30009" xr:uid="{96421B42-5CAF-44BB-8EA7-55CBA1ABC84F}"/>
    <cellStyle name="Nota 2 2 3 39 3" xfId="46879" xr:uid="{1FDB51E9-EEC4-469B-9FAB-6D532B86780D}"/>
    <cellStyle name="Nota 2 2 3 4" xfId="1688" xr:uid="{ABCFB80F-0D2D-4C2E-B68B-6F9A9E5E2720}"/>
    <cellStyle name="Nota 2 2 3 4 2" xfId="18943" xr:uid="{CC109DA4-DF51-462D-8092-42C27F8CDDBE}"/>
    <cellStyle name="Nota 2 2 3 4 3" xfId="35965" xr:uid="{144ADFAF-545B-452E-A5CF-2F3A276674B5}"/>
    <cellStyle name="Nota 2 2 3 40" xfId="13040" xr:uid="{9E0C91B9-CECD-42A2-B08F-FE464D1E29C6}"/>
    <cellStyle name="Nota 2 2 3 40 2" xfId="30295" xr:uid="{1371B338-72E7-4CA3-B8B5-52A307C1DA4B}"/>
    <cellStyle name="Nota 2 2 3 40 3" xfId="47165" xr:uid="{1DFDC6B9-9016-4E68-A04C-68B62538E7CA}"/>
    <cellStyle name="Nota 2 2 3 41" xfId="13042" xr:uid="{74EB8BDA-F770-4BFC-803E-994A00E27AA7}"/>
    <cellStyle name="Nota 2 2 3 41 2" xfId="30297" xr:uid="{2BE5CD59-A461-402E-9871-22C6C7473C56}"/>
    <cellStyle name="Nota 2 2 3 41 3" xfId="47167" xr:uid="{BA899F15-CEBA-4051-B83A-D518D693F42C}"/>
    <cellStyle name="Nota 2 2 3 42" xfId="13694" xr:uid="{8E37E652-782F-43DB-B9ED-81AFC3C06198}"/>
    <cellStyle name="Nota 2 2 3 42 2" xfId="30949" xr:uid="{FA0F6B44-09B4-400C-9C1E-358826BAD523}"/>
    <cellStyle name="Nota 2 2 3 42 3" xfId="47819" xr:uid="{7B30F689-F7E2-42B9-8673-6C63210A8745}"/>
    <cellStyle name="Nota 2 2 3 43" xfId="14004" xr:uid="{0AF57F46-74E0-4EEF-A99C-2153FBC0B520}"/>
    <cellStyle name="Nota 2 2 3 43 2" xfId="31259" xr:uid="{04FA170C-F4CB-49CB-A861-6C06FD1FA592}"/>
    <cellStyle name="Nota 2 2 3 43 3" xfId="48129" xr:uid="{80CDFEEE-5DF7-4194-BA41-A1B6C39BB601}"/>
    <cellStyle name="Nota 2 2 3 44" xfId="13667" xr:uid="{36F8BDB2-1666-4BCC-9C9C-7D931EFB2259}"/>
    <cellStyle name="Nota 2 2 3 44 2" xfId="30922" xr:uid="{DF33F906-A79F-4D21-8634-A0997A6984C8}"/>
    <cellStyle name="Nota 2 2 3 44 3" xfId="47792" xr:uid="{08FD2E43-F22F-488E-A1CB-9E6682943E0C}"/>
    <cellStyle name="Nota 2 2 3 45" xfId="14632" xr:uid="{E21E5AA0-F9F4-4E60-B89F-355C0B1B84FA}"/>
    <cellStyle name="Nota 2 2 3 45 2" xfId="31887" xr:uid="{C03D833B-3AAF-4927-B218-C606144C2204}"/>
    <cellStyle name="Nota 2 2 3 45 3" xfId="48757" xr:uid="{42688EA7-8492-43C2-85D7-DB5AB6A23E87}"/>
    <cellStyle name="Nota 2 2 3 46" xfId="14894" xr:uid="{A411CCD1-A346-4B85-8654-607946A4546B}"/>
    <cellStyle name="Nota 2 2 3 46 2" xfId="32149" xr:uid="{0AC36BEB-528D-4CB5-9D54-264F7B084110}"/>
    <cellStyle name="Nota 2 2 3 46 3" xfId="49019" xr:uid="{FCA68FDE-E398-4FB9-9EEB-3CE264DF1414}"/>
    <cellStyle name="Nota 2 2 3 47" xfId="15206" xr:uid="{CC4375B0-B046-4DE3-B419-030C03E8489D}"/>
    <cellStyle name="Nota 2 2 3 47 2" xfId="32461" xr:uid="{31D767F9-AE7C-4955-AF19-143763D98A26}"/>
    <cellStyle name="Nota 2 2 3 47 3" xfId="49331" xr:uid="{ED863556-8319-4C60-9CD3-12F801E7EF73}"/>
    <cellStyle name="Nota 2 2 3 48" xfId="15513" xr:uid="{CAF65F41-E313-4036-BB85-EBE8AB9C0F8E}"/>
    <cellStyle name="Nota 2 2 3 48 2" xfId="32768" xr:uid="{ED6FF1F6-C9A4-4CBB-A526-4F35D25D4250}"/>
    <cellStyle name="Nota 2 2 3 48 3" xfId="49638" xr:uid="{2FC9823E-1BD8-4868-BD66-A27DB4D93A04}"/>
    <cellStyle name="Nota 2 2 3 49" xfId="15812" xr:uid="{2465B93C-45EA-455B-A326-C1F0E88052D3}"/>
    <cellStyle name="Nota 2 2 3 49 2" xfId="33067" xr:uid="{BA8D6B24-88BF-42B6-95DF-A70639FB56B6}"/>
    <cellStyle name="Nota 2 2 3 49 3" xfId="49937" xr:uid="{35BE2CDD-50AA-48E3-92B5-F21D1B555643}"/>
    <cellStyle name="Nota 2 2 3 5" xfId="2001" xr:uid="{F8EBC053-3D87-4DF9-A713-B4B01B9CD773}"/>
    <cellStyle name="Nota 2 2 3 5 2" xfId="19256" xr:uid="{AE7ACAAB-B378-4703-A768-D867B8505D05}"/>
    <cellStyle name="Nota 2 2 3 5 3" xfId="36278" xr:uid="{8527EC8F-2008-41E6-9484-4186DE0B6E35}"/>
    <cellStyle name="Nota 2 2 3 50" xfId="16106" xr:uid="{ABB434C5-F043-4680-8A20-4EBABD4A495F}"/>
    <cellStyle name="Nota 2 2 3 50 2" xfId="33361" xr:uid="{DA786A99-65F6-46DE-AF55-1B4596351E81}"/>
    <cellStyle name="Nota 2 2 3 50 3" xfId="50231" xr:uid="{66746F97-B2A1-4575-BAB1-C63189101A22}"/>
    <cellStyle name="Nota 2 2 3 51" xfId="16391" xr:uid="{505CAD7B-49FB-4F8F-9147-B8DACB13D7E5}"/>
    <cellStyle name="Nota 2 2 3 51 2" xfId="33646" xr:uid="{7CC1A1E2-7637-4259-BA73-A9F3A4B5D9EA}"/>
    <cellStyle name="Nota 2 2 3 51 3" xfId="50516" xr:uid="{35C2D6D5-10AC-42AD-9860-3945B0CDB27F}"/>
    <cellStyle name="Nota 2 2 3 52" xfId="16667" xr:uid="{CEB5BC3B-A8EF-460E-B7DD-0BB87FA9EAEB}"/>
    <cellStyle name="Nota 2 2 3 52 2" xfId="33922" xr:uid="{57EBAC6A-4EA7-43EE-A133-C4E5952CAF54}"/>
    <cellStyle name="Nota 2 2 3 52 3" xfId="50792" xr:uid="{32151B0E-F297-425D-9EA6-FC8A0020BAA8}"/>
    <cellStyle name="Nota 2 2 3 53" xfId="16931" xr:uid="{253939C7-6005-4429-830C-56EDDCD5561B}"/>
    <cellStyle name="Nota 2 2 3 53 2" xfId="34186" xr:uid="{289DDC2A-314A-4329-90B9-588B2A423ECA}"/>
    <cellStyle name="Nota 2 2 3 53 3" xfId="51056" xr:uid="{C71A93D1-382B-49E5-8BED-8E4A50B778B6}"/>
    <cellStyle name="Nota 2 2 3 54" xfId="17180" xr:uid="{D640A063-BD0F-4854-9A07-982409550F57}"/>
    <cellStyle name="Nota 2 2 3 54 2" xfId="34435" xr:uid="{288415DE-D237-48A3-A954-48912E779412}"/>
    <cellStyle name="Nota 2 2 3 54 3" xfId="51305" xr:uid="{C1FE584A-68C7-4896-A0D8-C398D292A3EE}"/>
    <cellStyle name="Nota 2 2 3 55" xfId="17837" xr:uid="{8276FEC1-D45E-4BCB-AB4F-F2834094863D}"/>
    <cellStyle name="Nota 2 2 3 56" xfId="34908" xr:uid="{27E31DE1-120C-4B0C-9249-3B096D0A2356}"/>
    <cellStyle name="Nota 2 2 3 6" xfId="2311" xr:uid="{B34FA424-5B31-4866-82ED-BA23ED91F9CA}"/>
    <cellStyle name="Nota 2 2 3 6 2" xfId="19566" xr:uid="{019F4FB9-8C88-4430-A528-39A2B6024F78}"/>
    <cellStyle name="Nota 2 2 3 6 3" xfId="36588" xr:uid="{1193A5CC-C759-45CA-AA77-FA9D4D3A8A5F}"/>
    <cellStyle name="Nota 2 2 3 7" xfId="2621" xr:uid="{BB4864D3-C194-4B25-B8CD-DEA31FB45B16}"/>
    <cellStyle name="Nota 2 2 3 7 2" xfId="19876" xr:uid="{1FCEE0F2-90C9-4D2F-920A-CCA75C5657FC}"/>
    <cellStyle name="Nota 2 2 3 7 3" xfId="36898" xr:uid="{E441FA3C-4438-4A57-BD45-3D2CB7489101}"/>
    <cellStyle name="Nota 2 2 3 8" xfId="2928" xr:uid="{D1FD250B-47B3-4685-9990-D7F089A915F7}"/>
    <cellStyle name="Nota 2 2 3 8 2" xfId="20183" xr:uid="{C080F807-B174-4311-95D0-EB0DD9D68E25}"/>
    <cellStyle name="Nota 2 2 3 8 3" xfId="37205" xr:uid="{D5C9B9E0-9682-4FDE-96AE-F24FD29A449A}"/>
    <cellStyle name="Nota 2 2 3 9" xfId="3236" xr:uid="{8D8846BA-9F35-47E0-8732-9F4DFA5326F9}"/>
    <cellStyle name="Nota 2 2 3 9 2" xfId="20491" xr:uid="{7FC38AD8-CB3E-412E-8D2E-A45FE78712C2}"/>
    <cellStyle name="Nota 2 2 3 9 3" xfId="37513" xr:uid="{A0D23042-7562-41EF-9E38-3341888D985C}"/>
    <cellStyle name="Nota 2 2 30" xfId="7969" xr:uid="{3593DB1E-C1BA-4AC6-800F-8A954F203A43}"/>
    <cellStyle name="Nota 2 2 30 2" xfId="25224" xr:uid="{6809D81C-8CBC-4324-9B87-9B6ECA862B6D}"/>
    <cellStyle name="Nota 2 2 30 3" xfId="42246" xr:uid="{B44B27E9-A84D-48E1-B923-1E816B3DD8BB}"/>
    <cellStyle name="Nota 2 2 31" xfId="7575" xr:uid="{76E28AC1-DF5E-4F29-BDCF-8882E5302D3A}"/>
    <cellStyle name="Nota 2 2 31 2" xfId="24830" xr:uid="{861D0D63-86E3-4065-B947-BED20A884714}"/>
    <cellStyle name="Nota 2 2 31 3" xfId="41852" xr:uid="{8FE8CF0B-217F-45F2-8053-5374C4382754}"/>
    <cellStyle name="Nota 2 2 32" xfId="7933" xr:uid="{2BE7F0B3-AC34-4235-B8D0-D076946A1B62}"/>
    <cellStyle name="Nota 2 2 32 2" xfId="25188" xr:uid="{0440C167-E2CE-4CB2-A3CC-23DC2A972983}"/>
    <cellStyle name="Nota 2 2 32 3" xfId="42210" xr:uid="{889E4254-A4AA-48F8-AF2F-F61ED96A1AB1}"/>
    <cellStyle name="Nota 2 2 33" xfId="8931" xr:uid="{7FFF29D2-CD96-4AF1-9060-11F4C348DFD0}"/>
    <cellStyle name="Nota 2 2 33 2" xfId="26186" xr:uid="{C67E8B57-2C23-496F-9DD8-BC304362CF63}"/>
    <cellStyle name="Nota 2 2 33 3" xfId="43208" xr:uid="{B9475400-2C2D-40D4-AD68-63998244D946}"/>
    <cellStyle name="Nota 2 2 34" xfId="8533" xr:uid="{64421A01-CFAA-42AA-BD4F-E8285643CBCC}"/>
    <cellStyle name="Nota 2 2 34 2" xfId="25788" xr:uid="{F13A53DB-CFBE-4759-8941-7F9F954208C1}"/>
    <cellStyle name="Nota 2 2 34 3" xfId="42810" xr:uid="{E4868E2F-7BBD-4568-B623-6F3C4B8F4FCB}"/>
    <cellStyle name="Nota 2 2 35" xfId="9208" xr:uid="{D729E05A-7B16-4281-AC6C-8660EC7064C7}"/>
    <cellStyle name="Nota 2 2 35 2" xfId="26463" xr:uid="{CC83D130-5244-43E1-B67E-64D0858AE1C7}"/>
    <cellStyle name="Nota 2 2 35 3" xfId="43485" xr:uid="{A6E751D7-75FB-43FE-8AB7-ACD64039E384}"/>
    <cellStyle name="Nota 2 2 36" xfId="8549" xr:uid="{F6B83EC6-3640-4245-954A-2D2FDBCF25A8}"/>
    <cellStyle name="Nota 2 2 36 2" xfId="25804" xr:uid="{C8451ACD-8636-41F6-8A3A-9BBF119074FB}"/>
    <cellStyle name="Nota 2 2 36 3" xfId="42826" xr:uid="{76822334-51F1-40B2-87B3-955D18D712DC}"/>
    <cellStyle name="Nota 2 2 37" xfId="9488" xr:uid="{26AC4E3B-35BE-4A32-88E1-6DC67060659C}"/>
    <cellStyle name="Nota 2 2 37 2" xfId="26743" xr:uid="{7A97271D-47B4-470B-85BF-C3D47A2B2C83}"/>
    <cellStyle name="Nota 2 2 37 3" xfId="43765" xr:uid="{8E5FFD0F-2FF1-43BE-AAD4-34A4BA28845E}"/>
    <cellStyle name="Nota 2 2 38" xfId="10410" xr:uid="{50C0D1F4-D12C-4199-9C8D-CAA02138BE9F}"/>
    <cellStyle name="Nota 2 2 38 2" xfId="27665" xr:uid="{4F9468C2-F771-48F9-AE65-F2680B21B5F7}"/>
    <cellStyle name="Nota 2 2 38 3" xfId="44687" xr:uid="{E91348BF-E204-4FCB-B0AD-5CC08663A226}"/>
    <cellStyle name="Nota 2 2 39" xfId="10634" xr:uid="{4549D5EB-0DE3-487C-83D9-DD65C4D42F5F}"/>
    <cellStyle name="Nota 2 2 39 2" xfId="27889" xr:uid="{00C5F9E1-A4B2-4FD3-922B-5B146FA6238F}"/>
    <cellStyle name="Nota 2 2 39 3" xfId="44911" xr:uid="{BF31976C-4113-4C14-9BCB-EE7A608C8E0D}"/>
    <cellStyle name="Nota 2 2 4" xfId="708" xr:uid="{F19467E2-8B42-47F2-AE66-BC60C5F52F86}"/>
    <cellStyle name="Nota 2 2 4 10" xfId="3670" xr:uid="{B12E7027-5F19-48BD-AA74-0BCF05EEF705}"/>
    <cellStyle name="Nota 2 2 4 10 2" xfId="20925" xr:uid="{4FA18F97-853E-42C3-8BA0-3417CEEC970C}"/>
    <cellStyle name="Nota 2 2 4 10 3" xfId="37947" xr:uid="{B635351D-C5F9-40A3-9BF1-16445272B403}"/>
    <cellStyle name="Nota 2 2 4 11" xfId="3977" xr:uid="{44C1B0A8-D9A4-48BC-9466-1C678FEF21F3}"/>
    <cellStyle name="Nota 2 2 4 11 2" xfId="21232" xr:uid="{1FBFA03C-8825-4210-AE98-8E8A03C222D4}"/>
    <cellStyle name="Nota 2 2 4 11 3" xfId="38254" xr:uid="{474F41EC-F08A-4A56-8204-105F219C5060}"/>
    <cellStyle name="Nota 2 2 4 12" xfId="4278" xr:uid="{7CFDCFF9-9FF2-4637-BF9C-5A1CD2FCF550}"/>
    <cellStyle name="Nota 2 2 4 12 2" xfId="21533" xr:uid="{E120AC99-CBD8-4AC3-9D2C-EE8D74F6D278}"/>
    <cellStyle name="Nota 2 2 4 12 3" xfId="38555" xr:uid="{11FD7DC5-3AC5-4BE4-87CF-BAA239BFA705}"/>
    <cellStyle name="Nota 2 2 4 13" xfId="4576" xr:uid="{FC12588D-733B-4194-8734-C5EB8D860437}"/>
    <cellStyle name="Nota 2 2 4 13 2" xfId="21831" xr:uid="{76B86557-D8A7-427D-8250-AD11CE885D7C}"/>
    <cellStyle name="Nota 2 2 4 13 3" xfId="38853" xr:uid="{4F9621DF-D7F1-46D9-8A7C-FD82F18757F9}"/>
    <cellStyle name="Nota 2 2 4 14" xfId="4875" xr:uid="{4F66878E-3E54-48D7-9DC8-EFC2A8FBC9F5}"/>
    <cellStyle name="Nota 2 2 4 14 2" xfId="22130" xr:uid="{6935B9D3-4071-4254-BC9D-9A11F7595F66}"/>
    <cellStyle name="Nota 2 2 4 14 3" xfId="39152" xr:uid="{A946441A-66E6-4274-81CE-3C222A47B007}"/>
    <cellStyle name="Nota 2 2 4 15" xfId="5157" xr:uid="{8585D6D7-247D-4F0E-8BF7-D7F88A0965B5}"/>
    <cellStyle name="Nota 2 2 4 15 2" xfId="22412" xr:uid="{719C7CC6-66A0-472C-A19F-00445A8BC9AC}"/>
    <cellStyle name="Nota 2 2 4 15 3" xfId="39434" xr:uid="{62B6B56C-8E1C-4C6E-B5E3-544FCB257B61}"/>
    <cellStyle name="Nota 2 2 4 16" xfId="5544" xr:uid="{A0D4C780-D3C4-42F8-9A6A-797794B58818}"/>
    <cellStyle name="Nota 2 2 4 16 2" xfId="22799" xr:uid="{7B9A93B9-29DC-4447-BDFF-1D28B81493D2}"/>
    <cellStyle name="Nota 2 2 4 16 3" xfId="39821" xr:uid="{F1504AA9-48BD-4827-8070-0B3F3ECB2F51}"/>
    <cellStyle name="Nota 2 2 4 17" xfId="5644" xr:uid="{28A7CC79-0398-439E-8299-7A2FF79C3433}"/>
    <cellStyle name="Nota 2 2 4 17 2" xfId="22899" xr:uid="{7A179F3E-F61F-417A-998A-E378A271B338}"/>
    <cellStyle name="Nota 2 2 4 17 3" xfId="39921" xr:uid="{CE20AE06-2127-44B6-9767-472FD7EC5091}"/>
    <cellStyle name="Nota 2 2 4 18" xfId="6175" xr:uid="{46A93856-0835-4185-BB0E-B072B9704CDF}"/>
    <cellStyle name="Nota 2 2 4 18 2" xfId="23430" xr:uid="{9367E9DB-51C5-4701-8F7F-A0E2EE5BFDAD}"/>
    <cellStyle name="Nota 2 2 4 18 3" xfId="40452" xr:uid="{34A8A99A-A067-4D76-8ED3-5BE85505AA48}"/>
    <cellStyle name="Nota 2 2 4 19" xfId="6490" xr:uid="{5DF455BF-4838-4D0F-AFB4-5402193900D4}"/>
    <cellStyle name="Nota 2 2 4 19 2" xfId="23745" xr:uid="{581AD92B-83AF-4BB7-85EF-87491BF539EE}"/>
    <cellStyle name="Nota 2 2 4 19 3" xfId="40767" xr:uid="{42956DF5-EF1C-4483-B3C4-3D9A133ECA6D}"/>
    <cellStyle name="Nota 2 2 4 2" xfId="1157" xr:uid="{CDBE3344-35D6-4AA9-B874-AE3433FD8F46}"/>
    <cellStyle name="Nota 2 2 4 2 2" xfId="18412" xr:uid="{AFBF3B62-694E-4F6F-8358-64E270246A3D}"/>
    <cellStyle name="Nota 2 2 4 2 3" xfId="35434" xr:uid="{5680C1B8-A9AA-4555-B30C-2587F987F537}"/>
    <cellStyle name="Nota 2 2 4 20" xfId="6805" xr:uid="{B656B67F-4340-4465-ACD4-0D6553FEAAD4}"/>
    <cellStyle name="Nota 2 2 4 20 2" xfId="24060" xr:uid="{D16A2A3F-85FC-47F1-9266-19037D0D5D17}"/>
    <cellStyle name="Nota 2 2 4 20 3" xfId="41082" xr:uid="{99BAFE47-9169-4B90-AB7B-1C73C7839841}"/>
    <cellStyle name="Nota 2 2 4 21" xfId="7116" xr:uid="{14BB8C94-98BD-4183-81E2-3557F6468F2D}"/>
    <cellStyle name="Nota 2 2 4 21 2" xfId="24371" xr:uid="{4ED8B371-FB82-4B75-9EDE-4EAC5E0E5575}"/>
    <cellStyle name="Nota 2 2 4 21 3" xfId="41393" xr:uid="{538C4DCB-88E0-49B9-8E57-6790B17387E1}"/>
    <cellStyle name="Nota 2 2 4 22" xfId="7426" xr:uid="{6C8ED2F3-A4FC-4857-9C40-518484B87BC4}"/>
    <cellStyle name="Nota 2 2 4 22 2" xfId="24681" xr:uid="{06F14A67-D9E3-476F-9481-5C75747A2DEE}"/>
    <cellStyle name="Nota 2 2 4 22 3" xfId="41703" xr:uid="{14E2F3A2-8A8D-4BE8-9C44-A84BA79F9C4A}"/>
    <cellStyle name="Nota 2 2 4 23" xfId="7736" xr:uid="{1DBE1F6C-1222-486C-8FE4-5B852CF1E9D4}"/>
    <cellStyle name="Nota 2 2 4 23 2" xfId="24991" xr:uid="{2CB41241-1AB8-4291-968F-75D982AA266C}"/>
    <cellStyle name="Nota 2 2 4 23 3" xfId="42013" xr:uid="{E67EB1D0-2902-4169-901E-8480E465F2F2}"/>
    <cellStyle name="Nota 2 2 4 24" xfId="8046" xr:uid="{F8109BB3-AC19-487F-983C-A46B6C33F241}"/>
    <cellStyle name="Nota 2 2 4 24 2" xfId="25301" xr:uid="{087107BD-3193-4288-926E-444C0F4659F1}"/>
    <cellStyle name="Nota 2 2 4 24 3" xfId="42323" xr:uid="{27D43E04-5BE8-4B6B-9C33-0E2AE224BF48}"/>
    <cellStyle name="Nota 2 2 4 25" xfId="8359" xr:uid="{F0995CBC-9A25-40C0-86ED-F0FA4C8A4AE8}"/>
    <cellStyle name="Nota 2 2 4 25 2" xfId="25614" xr:uid="{D464186D-4F84-4175-B287-B3B12BAE5697}"/>
    <cellStyle name="Nota 2 2 4 25 3" xfId="42636" xr:uid="{C97EC099-5652-4F67-BBEB-9BE51413CD2F}"/>
    <cellStyle name="Nota 2 2 4 26" xfId="8667" xr:uid="{31F585DF-EBD3-4EED-8CF9-FAD6CF456A6B}"/>
    <cellStyle name="Nota 2 2 4 26 2" xfId="25922" xr:uid="{5F1FD0AA-F762-4A19-A37E-5EC71D0936E8}"/>
    <cellStyle name="Nota 2 2 4 26 3" xfId="42944" xr:uid="{965FADB6-5890-4DD9-806C-E8C26B6F1CA8}"/>
    <cellStyle name="Nota 2 2 4 27" xfId="8977" xr:uid="{BD3A3628-EDCF-4C09-8322-2DD0BF9C2DE9}"/>
    <cellStyle name="Nota 2 2 4 27 2" xfId="26232" xr:uid="{071A4684-7C74-48F3-9097-B5AFDB459CE4}"/>
    <cellStyle name="Nota 2 2 4 27 3" xfId="43254" xr:uid="{59A95832-0241-4435-BD28-5AADCF523084}"/>
    <cellStyle name="Nota 2 2 4 28" xfId="9365" xr:uid="{16C451E2-3CF4-41D8-9A66-4986038339C9}"/>
    <cellStyle name="Nota 2 2 4 28 2" xfId="26620" xr:uid="{3CA652BD-3E3F-4DD8-B5B7-0E01E8CDE2F9}"/>
    <cellStyle name="Nota 2 2 4 28 3" xfId="43642" xr:uid="{380AAE48-65BC-4C6F-8EA9-983FB7582DE7}"/>
    <cellStyle name="Nota 2 2 4 29" xfId="9599" xr:uid="{C858614A-6431-4B65-8106-5ED3D05F7968}"/>
    <cellStyle name="Nota 2 2 4 29 2" xfId="26854" xr:uid="{11203B84-BB7E-48C2-9890-DD85FF9DDE06}"/>
    <cellStyle name="Nota 2 2 4 29 3" xfId="43876" xr:uid="{818A1B23-D6B4-4AED-9667-3D8E033AC452}"/>
    <cellStyle name="Nota 2 2 4 3" xfId="1448" xr:uid="{0092A8BB-E968-4CF1-9078-846685170FFC}"/>
    <cellStyle name="Nota 2 2 4 3 2" xfId="18703" xr:uid="{03FA2236-21A0-47D6-9B07-76737539592A}"/>
    <cellStyle name="Nota 2 2 4 3 3" xfId="35725" xr:uid="{369BB23B-F3BC-4853-8AAF-99AB838A1C43}"/>
    <cellStyle name="Nota 2 2 4 30" xfId="9894" xr:uid="{2969FC2C-EBC3-494E-8172-7B842FD72B8C}"/>
    <cellStyle name="Nota 2 2 4 30 2" xfId="27149" xr:uid="{1115253F-5A74-42B0-9DE5-C66C93BA60B0}"/>
    <cellStyle name="Nota 2 2 4 30 3" xfId="44171" xr:uid="{B15EDA58-520B-4328-936B-2BC819886B25}"/>
    <cellStyle name="Nota 2 2 4 31" xfId="10194" xr:uid="{534206DE-4E49-4B82-AC87-60154F28F4F2}"/>
    <cellStyle name="Nota 2 2 4 31 2" xfId="27449" xr:uid="{43C665AF-A899-4011-9F64-BF4CE2274D50}"/>
    <cellStyle name="Nota 2 2 4 31 3" xfId="44471" xr:uid="{14E5635B-988F-4556-8F84-11BA07A1D6B7}"/>
    <cellStyle name="Nota 2 2 4 32" xfId="10482" xr:uid="{36291455-B9F8-47E7-A6E7-24074B97959B}"/>
    <cellStyle name="Nota 2 2 4 32 2" xfId="27737" xr:uid="{6DDFE4D5-FDF0-4D8B-8930-482D744DAB64}"/>
    <cellStyle name="Nota 2 2 4 32 3" xfId="44759" xr:uid="{D7B3FB3E-A4FB-49A1-8BA8-8B4020CEF4DE}"/>
    <cellStyle name="Nota 2 2 4 33" xfId="10772" xr:uid="{CC1A2BCE-89D7-444B-8ABC-175EC5FC27C0}"/>
    <cellStyle name="Nota 2 2 4 33 2" xfId="28027" xr:uid="{88A0B9F0-8C84-4B4E-A157-D81E91EB177F}"/>
    <cellStyle name="Nota 2 2 4 33 3" xfId="45049" xr:uid="{F711497A-7FEB-4C57-ADD9-509C4D7AA212}"/>
    <cellStyle name="Nota 2 2 4 34" xfId="11046" xr:uid="{42981888-BCF2-497E-953B-B174A4917D76}"/>
    <cellStyle name="Nota 2 2 4 34 2" xfId="28301" xr:uid="{AE2F7FC5-7EA7-4583-93FF-C16508F1D3BA}"/>
    <cellStyle name="Nota 2 2 4 34 3" xfId="45323" xr:uid="{239055A1-DE78-4D5F-BF67-080DA87C58E1}"/>
    <cellStyle name="Nota 2 2 4 35" xfId="11303" xr:uid="{0C0DA4DB-9EF0-4FC1-B508-98ACCC5997FD}"/>
    <cellStyle name="Nota 2 2 4 35 2" xfId="28558" xr:uid="{61C8D638-6732-40F3-AA7C-2E7676FC0E60}"/>
    <cellStyle name="Nota 2 2 4 35 3" xfId="45580" xr:uid="{5060FAE3-45B5-4E21-8157-10E71A7C7196}"/>
    <cellStyle name="Nota 2 2 4 36" xfId="11540" xr:uid="{E9CA7C4A-3A14-4AB8-9764-BBE815324AFD}"/>
    <cellStyle name="Nota 2 2 4 36 2" xfId="28795" xr:uid="{2D5651DA-E089-445F-A1FD-80E9A96C8F13}"/>
    <cellStyle name="Nota 2 2 4 36 3" xfId="45817" xr:uid="{0C6EA5AA-57B1-400A-A90A-BDEDDFEB6F05}"/>
    <cellStyle name="Nota 2 2 4 37" xfId="12103" xr:uid="{642B1B97-9798-4CBC-9250-52F40744D765}"/>
    <cellStyle name="Nota 2 2 4 37 2" xfId="29358" xr:uid="{2D2FA0B3-440A-468D-8D79-6BDC5C228275}"/>
    <cellStyle name="Nota 2 2 4 37 3" xfId="46228" xr:uid="{791DB77E-9F13-4CF1-A9BD-3920176FEBD1}"/>
    <cellStyle name="Nota 2 2 4 38" xfId="12570" xr:uid="{07C00A57-A79B-4D85-BF64-86634F7050D0}"/>
    <cellStyle name="Nota 2 2 4 38 2" xfId="29825" xr:uid="{598FE941-257E-458C-B95D-F2334FDC9314}"/>
    <cellStyle name="Nota 2 2 4 38 3" xfId="46695" xr:uid="{6D34A295-9B36-49EF-AA22-0BD5167A58DA}"/>
    <cellStyle name="Nota 2 2 4 39" xfId="12880" xr:uid="{9B40E802-93DD-4C86-BF41-32DBE190D2AC}"/>
    <cellStyle name="Nota 2 2 4 39 2" xfId="30135" xr:uid="{690BDE42-9539-4DDC-83D9-0166C316A31B}"/>
    <cellStyle name="Nota 2 2 4 39 3" xfId="47005" xr:uid="{C20457B6-5646-4707-82E4-96B853F2ABF5}"/>
    <cellStyle name="Nota 2 2 4 4" xfId="1814" xr:uid="{FA0D13AD-9E84-4D44-AFB2-6C766CDA2CF0}"/>
    <cellStyle name="Nota 2 2 4 4 2" xfId="19069" xr:uid="{97E314F6-042A-4D2B-87F5-D5544781B7E1}"/>
    <cellStyle name="Nota 2 2 4 4 3" xfId="36091" xr:uid="{433FAC02-4508-4C74-8640-694AADEE0F1E}"/>
    <cellStyle name="Nota 2 2 4 40" xfId="13186" xr:uid="{D063B726-B680-43C9-9983-21BC50EF3EDF}"/>
    <cellStyle name="Nota 2 2 4 40 2" xfId="30441" xr:uid="{B962DAD0-4742-4BAF-8020-C4CF1FA9A6D7}"/>
    <cellStyle name="Nota 2 2 4 40 3" xfId="47311" xr:uid="{42F2253A-9780-4955-AF52-D0D7418E5F98}"/>
    <cellStyle name="Nota 2 2 4 41" xfId="13541" xr:uid="{8CC91F3E-7FDB-435A-90AC-108AA7A894F2}"/>
    <cellStyle name="Nota 2 2 4 41 2" xfId="30796" xr:uid="{B492E89B-787C-49FE-9BBB-D37AA82D72CE}"/>
    <cellStyle name="Nota 2 2 4 41 3" xfId="47666" xr:uid="{CBDE8B58-DA41-4877-B967-DD14E26248CC}"/>
    <cellStyle name="Nota 2 2 4 42" xfId="13820" xr:uid="{13B59AA8-18EA-4BD6-9DDA-0060659647D7}"/>
    <cellStyle name="Nota 2 2 4 42 2" xfId="31075" xr:uid="{101363B4-209D-4A79-95CC-63A266646141}"/>
    <cellStyle name="Nota 2 2 4 42 3" xfId="47945" xr:uid="{EC5DE2A7-1217-4E4B-9EE2-CE7BD04AB363}"/>
    <cellStyle name="Nota 2 2 4 43" xfId="14130" xr:uid="{CABF5F25-394C-4B52-BEA1-366EC44C8472}"/>
    <cellStyle name="Nota 2 2 4 43 2" xfId="31385" xr:uid="{A4604E84-CF65-484E-8020-B3D7590FDDCE}"/>
    <cellStyle name="Nota 2 2 4 43 3" xfId="48255" xr:uid="{7C123888-870E-4BFD-A693-56C137E468B0}"/>
    <cellStyle name="Nota 2 2 4 44" xfId="14474" xr:uid="{6D279A9B-AC8C-41F1-BD16-9A9A6039C499}"/>
    <cellStyle name="Nota 2 2 4 44 2" xfId="31729" xr:uid="{6D29E9DE-1050-44B0-BD9A-60059ABDFCB3}"/>
    <cellStyle name="Nota 2 2 4 44 3" xfId="48599" xr:uid="{6FE36B35-049F-4368-B367-708AA4374D9A}"/>
    <cellStyle name="Nota 2 2 4 45" xfId="14758" xr:uid="{09A97301-D7A5-49FC-9EF4-96BE669D642E}"/>
    <cellStyle name="Nota 2 2 4 45 2" xfId="32013" xr:uid="{E7F35F62-EA13-40D6-A34D-B423D9BBA4DD}"/>
    <cellStyle name="Nota 2 2 4 45 3" xfId="48883" xr:uid="{F7002A8D-DDDB-4160-87B1-36D7FD875B84}"/>
    <cellStyle name="Nota 2 2 4 46" xfId="15020" xr:uid="{ADBAD52B-1C31-4B26-8C7C-7E4F435C0340}"/>
    <cellStyle name="Nota 2 2 4 46 2" xfId="32275" xr:uid="{6A2A3E95-FD8C-4461-BB44-C8ACB866C4AB}"/>
    <cellStyle name="Nota 2 2 4 46 3" xfId="49145" xr:uid="{79CD9873-2121-4D6C-AB02-B8641A607783}"/>
    <cellStyle name="Nota 2 2 4 47" xfId="15329" xr:uid="{2A8CB77E-7EEC-464B-B6A3-CD28BE56371C}"/>
    <cellStyle name="Nota 2 2 4 47 2" xfId="32584" xr:uid="{AFF2C72B-07F2-42AC-807D-BD537F28FE88}"/>
    <cellStyle name="Nota 2 2 4 47 3" xfId="49454" xr:uid="{9E84F3AF-2359-4B2C-B96C-20E401C0916F}"/>
    <cellStyle name="Nota 2 2 4 48" xfId="15634" xr:uid="{E271F1CF-5D08-4AF5-8914-BC106DDD64B6}"/>
    <cellStyle name="Nota 2 2 4 48 2" xfId="32889" xr:uid="{F5222580-56CD-4304-AFD6-169C4B93F8FE}"/>
    <cellStyle name="Nota 2 2 4 48 3" xfId="49759" xr:uid="{88CBC809-27C0-47E5-B26E-1D1ED531EC78}"/>
    <cellStyle name="Nota 2 2 4 49" xfId="15930" xr:uid="{7FA3342A-8879-4793-AFE4-8443403F75ED}"/>
    <cellStyle name="Nota 2 2 4 49 2" xfId="33185" xr:uid="{DD3692C9-0CAD-4831-982B-DEAE60EE145E}"/>
    <cellStyle name="Nota 2 2 4 49 3" xfId="50055" xr:uid="{7E4676AF-B9AE-4583-8C36-5027016B3EB1}"/>
    <cellStyle name="Nota 2 2 4 5" xfId="2127" xr:uid="{D457BBC6-BF98-4452-B555-A495038E3121}"/>
    <cellStyle name="Nota 2 2 4 5 2" xfId="19382" xr:uid="{79872D91-9790-49D8-A316-0FCFC90C849E}"/>
    <cellStyle name="Nota 2 2 4 5 3" xfId="36404" xr:uid="{3FB714DA-38EA-4CB7-BF8A-C4A761D657DB}"/>
    <cellStyle name="Nota 2 2 4 50" xfId="16222" xr:uid="{89DCF3F7-CA59-485F-820E-412AD5A42A5E}"/>
    <cellStyle name="Nota 2 2 4 50 2" xfId="33477" xr:uid="{088C5477-45B9-481B-ADBA-7DFD3A0CF5BA}"/>
    <cellStyle name="Nota 2 2 4 50 3" xfId="50347" xr:uid="{0E6AD00D-2D71-4688-A277-B078B873C54D}"/>
    <cellStyle name="Nota 2 2 4 51" xfId="16500" xr:uid="{FD050255-2D9D-43FA-9C26-4290C3DFEB6F}"/>
    <cellStyle name="Nota 2 2 4 51 2" xfId="33755" xr:uid="{28C63A5D-3E40-465F-B0FB-571EDF969BF0}"/>
    <cellStyle name="Nota 2 2 4 51 3" xfId="50625" xr:uid="{5F713294-A13C-4F67-A893-14BD4D947F05}"/>
    <cellStyle name="Nota 2 2 4 52" xfId="16768" xr:uid="{3D9C592F-D971-4F71-83FA-5B5CA1A1754D}"/>
    <cellStyle name="Nota 2 2 4 52 2" xfId="34023" xr:uid="{DF5E3957-78C7-4C7F-808D-A71619C43B0D}"/>
    <cellStyle name="Nota 2 2 4 52 3" xfId="50893" xr:uid="{7F855DF0-3A08-43FC-A03F-673DBE5044DB}"/>
    <cellStyle name="Nota 2 2 4 53" xfId="17020" xr:uid="{55997D9A-6351-4D9F-A800-9D92BDA3D893}"/>
    <cellStyle name="Nota 2 2 4 53 2" xfId="34275" xr:uid="{4783D146-364C-46A0-BF0B-4DCA6ED819C6}"/>
    <cellStyle name="Nota 2 2 4 53 3" xfId="51145" xr:uid="{A3063AF7-DF1A-4FE0-9A0B-CA5FFEF2E363}"/>
    <cellStyle name="Nota 2 2 4 54" xfId="17257" xr:uid="{8CB1D57C-3366-4878-8CB8-E5EEE1F5D635}"/>
    <cellStyle name="Nota 2 2 4 54 2" xfId="34512" xr:uid="{138B5FD6-D390-4831-B9B9-5AE2D7CC7C93}"/>
    <cellStyle name="Nota 2 2 4 54 3" xfId="51382" xr:uid="{695C38AD-33E7-4FA4-851A-BF8A2E342523}"/>
    <cellStyle name="Nota 2 2 4 55" xfId="17963" xr:uid="{72253DFF-C792-4CCD-B4D7-71B7708D78AC}"/>
    <cellStyle name="Nota 2 2 4 56" xfId="34985" xr:uid="{F3C8D92F-29A4-4ADD-AFB1-03F93AA89DFF}"/>
    <cellStyle name="Nota 2 2 4 6" xfId="2437" xr:uid="{786A7157-5986-4F26-AEAC-C20EFAAD130B}"/>
    <cellStyle name="Nota 2 2 4 6 2" xfId="19692" xr:uid="{AAF035BC-0E21-4AE5-B36D-D48F0BA69B73}"/>
    <cellStyle name="Nota 2 2 4 6 3" xfId="36714" xr:uid="{7558671F-3D9F-4B18-A992-AF3818352FBA}"/>
    <cellStyle name="Nota 2 2 4 7" xfId="2746" xr:uid="{45DF63F0-7806-4C4B-B878-988C742DC881}"/>
    <cellStyle name="Nota 2 2 4 7 2" xfId="20001" xr:uid="{7D9C0549-0493-469F-B829-040BC43F23A4}"/>
    <cellStyle name="Nota 2 2 4 7 3" xfId="37023" xr:uid="{45F2AF80-E833-4A1E-B4A1-6F951E212F8B}"/>
    <cellStyle name="Nota 2 2 4 8" xfId="3052" xr:uid="{AB9F6F67-127D-4C3A-82BD-6D1DB014C13B}"/>
    <cellStyle name="Nota 2 2 4 8 2" xfId="20307" xr:uid="{96C0AB62-D7C1-40C8-93F5-1A17DD1FE69B}"/>
    <cellStyle name="Nota 2 2 4 8 3" xfId="37329" xr:uid="{350DD844-291E-4874-9F7F-338A43717590}"/>
    <cellStyle name="Nota 2 2 4 9" xfId="3362" xr:uid="{5ADF6A0C-070D-47D2-9AA8-2F335546CB31}"/>
    <cellStyle name="Nota 2 2 4 9 2" xfId="20617" xr:uid="{6A623A7F-2F34-4B0C-B715-64F61D05A3DD}"/>
    <cellStyle name="Nota 2 2 4 9 3" xfId="37639" xr:uid="{D347066F-BDA2-48E8-9749-E0C6FCA6FAD2}"/>
    <cellStyle name="Nota 2 2 40" xfId="10977" xr:uid="{F086820E-719A-4188-B5BC-9A08DEFB6E5C}"/>
    <cellStyle name="Nota 2 2 40 2" xfId="28232" xr:uid="{AE396C06-A37E-4C4C-A47F-9F3EAE79F6D8}"/>
    <cellStyle name="Nota 2 2 40 3" xfId="45254" xr:uid="{D0475698-7CB2-47E8-BE07-EFC7B3D29842}"/>
    <cellStyle name="Nota 2 2 41" xfId="11239" xr:uid="{4BE2A6A7-E92F-47B6-B1F6-C4F9D37C04A0}"/>
    <cellStyle name="Nota 2 2 41 2" xfId="28494" xr:uid="{6AD6A79F-51D8-4451-A0CF-95167E3E0EA7}"/>
    <cellStyle name="Nota 2 2 41 3" xfId="45516" xr:uid="{B87711C3-950D-454D-B154-90EFABA5926C}"/>
    <cellStyle name="Nota 2 2 42" xfId="11789" xr:uid="{F446AB43-ED1C-44A7-85B9-7C89495369CB}"/>
    <cellStyle name="Nota 2 2 42 2" xfId="29044" xr:uid="{9623D847-5D5E-418F-BFB4-5228772F8F8B}"/>
    <cellStyle name="Nota 2 2 42 3" xfId="46039" xr:uid="{180A276E-2187-43C8-8A04-B61F2AA0839C}"/>
    <cellStyle name="Nota 2 2 43" xfId="12256" xr:uid="{27071C8D-B36A-4FDB-AAE3-D6392E34DDE0}"/>
    <cellStyle name="Nota 2 2 43 2" xfId="29511" xr:uid="{15D340E2-68E9-4E03-8DB4-FE5867789362}"/>
    <cellStyle name="Nota 2 2 43 3" xfId="46381" xr:uid="{32A84E92-B9CD-43E2-A580-86CAE42A3652}"/>
    <cellStyle name="Nota 2 2 44" xfId="12344" xr:uid="{A9AD639B-2943-4738-9A87-1E1C9C9FBA4A}"/>
    <cellStyle name="Nota 2 2 44 2" xfId="29599" xr:uid="{2D9DAF76-C07A-457F-81F4-DCBB9AF9B793}"/>
    <cellStyle name="Nota 2 2 44 3" xfId="46469" xr:uid="{6DD07F7F-91ED-4461-BCF3-964DEDB760E3}"/>
    <cellStyle name="Nota 2 2 45" xfId="11642" xr:uid="{B8633AE3-C51D-4322-893F-036A7C6228EE}"/>
    <cellStyle name="Nota 2 2 45 2" xfId="28897" xr:uid="{6D163D8C-7690-4678-9E8A-408265759E49}"/>
    <cellStyle name="Nota 2 2 45 3" xfId="45919" xr:uid="{0E6DE7B5-2A15-41AE-B044-28BEC591AA99}"/>
    <cellStyle name="Nota 2 2 46" xfId="12822" xr:uid="{54BC63ED-8C51-41FA-BD82-E1BE9CF6C6A5}"/>
    <cellStyle name="Nota 2 2 46 2" xfId="30077" xr:uid="{E14E42B4-82BC-4575-A331-867F0A0964C5}"/>
    <cellStyle name="Nota 2 2 46 3" xfId="46947" xr:uid="{59266082-8AE2-420C-B72D-A5DDD71ED2EE}"/>
    <cellStyle name="Nota 2 2 47" xfId="13475" xr:uid="{1CDDD8B8-536B-4AC8-9D31-C8DADD944E20}"/>
    <cellStyle name="Nota 2 2 47 2" xfId="30730" xr:uid="{4A7D3A01-AD6D-4381-BE2F-E9667C1FC6FE}"/>
    <cellStyle name="Nota 2 2 47 3" xfId="47600" xr:uid="{02E55A7E-0507-4D62-BD18-AF99D30D4A34}"/>
    <cellStyle name="Nota 2 2 48" xfId="13392" xr:uid="{3D900D80-2F44-4D68-90EF-EB9AAEDA93AC}"/>
    <cellStyle name="Nota 2 2 48 2" xfId="30647" xr:uid="{601A29BC-AFA3-4712-8B1D-47CEDE51AAE3}"/>
    <cellStyle name="Nota 2 2 48 3" xfId="47517" xr:uid="{319D4C79-52F3-4D6D-B845-3E95230E59EC}"/>
    <cellStyle name="Nota 2 2 49" xfId="14006" xr:uid="{CBF41E85-AB32-473C-919C-B5CC654A6565}"/>
    <cellStyle name="Nota 2 2 49 2" xfId="31261" xr:uid="{08E27AE5-6337-4836-B383-0C8E73000AB4}"/>
    <cellStyle name="Nota 2 2 49 3" xfId="48131" xr:uid="{4A36925E-AD41-4BED-A461-5573C9FAE12B}"/>
    <cellStyle name="Nota 2 2 5" xfId="530" xr:uid="{B3BAF60E-9B4E-4CD2-AAAF-B29473EDBFBD}"/>
    <cellStyle name="Nota 2 2 5 10" xfId="3494" xr:uid="{8385D302-499F-4516-B49D-9AAB7B52D4DD}"/>
    <cellStyle name="Nota 2 2 5 10 2" xfId="20749" xr:uid="{B2C36AEA-D8F3-4101-AC4B-A1A6E23C00F1}"/>
    <cellStyle name="Nota 2 2 5 10 3" xfId="37771" xr:uid="{B6237D4F-BA6E-43C9-983A-45E0D64F706C}"/>
    <cellStyle name="Nota 2 2 5 11" xfId="3802" xr:uid="{A9B11211-0C26-4A02-A3C0-E272288BA5FE}"/>
    <cellStyle name="Nota 2 2 5 11 2" xfId="21057" xr:uid="{44F3E60A-114A-489E-83E9-1E4D73417FA8}"/>
    <cellStyle name="Nota 2 2 5 11 3" xfId="38079" xr:uid="{2F28C32F-AC66-4FC4-8710-70CBE74F3474}"/>
    <cellStyle name="Nota 2 2 5 12" xfId="4107" xr:uid="{E14F7B3E-A96C-4AC5-A74C-5D67C0B46CC9}"/>
    <cellStyle name="Nota 2 2 5 12 2" xfId="21362" xr:uid="{4315D467-4461-4D8D-B153-533C5DF956B4}"/>
    <cellStyle name="Nota 2 2 5 12 3" xfId="38384" xr:uid="{6CA6F4DF-1FCB-4F53-B7A5-CA2EED43D423}"/>
    <cellStyle name="Nota 2 2 5 13" xfId="4412" xr:uid="{A883227B-99C2-4558-8AD6-C2D313AE9B9C}"/>
    <cellStyle name="Nota 2 2 5 13 2" xfId="21667" xr:uid="{311C8C85-FB31-40AF-8ADE-FD110308EC58}"/>
    <cellStyle name="Nota 2 2 5 13 3" xfId="38689" xr:uid="{AAE33EAB-5EFA-4118-B810-70C4728E2AFD}"/>
    <cellStyle name="Nota 2 2 5 14" xfId="4707" xr:uid="{5213CC9B-F274-4249-8416-A9FA54AEBF56}"/>
    <cellStyle name="Nota 2 2 5 14 2" xfId="21962" xr:uid="{744969B4-697F-4B6B-AC62-875BCC87C9C3}"/>
    <cellStyle name="Nota 2 2 5 14 3" xfId="38984" xr:uid="{B916A9C7-E05F-4DE0-A14B-4A68C4B2949B}"/>
    <cellStyle name="Nota 2 2 5 15" xfId="5006" xr:uid="{3E78D022-C9D4-48E5-8B8A-9363B57DE155}"/>
    <cellStyle name="Nota 2 2 5 15 2" xfId="22261" xr:uid="{872F408C-F507-4712-B806-5CA8651C117F}"/>
    <cellStyle name="Nota 2 2 5 15 3" xfId="39283" xr:uid="{860C27C7-4F2B-4585-BB61-0A48A48D7534}"/>
    <cellStyle name="Nota 2 2 5 16" xfId="5366" xr:uid="{B0FE3B07-F000-48F7-A99E-FA64F50B5F7F}"/>
    <cellStyle name="Nota 2 2 5 16 2" xfId="22621" xr:uid="{AA3E2526-F86E-49DE-BF59-616C8CAC62FD}"/>
    <cellStyle name="Nota 2 2 5 16 3" xfId="39643" xr:uid="{0F20FC63-2DD6-419D-A9CB-50B95E194FA2}"/>
    <cellStyle name="Nota 2 2 5 17" xfId="5845" xr:uid="{F28B13AC-7C12-4326-AD1A-0E14C1BD1166}"/>
    <cellStyle name="Nota 2 2 5 17 2" xfId="23100" xr:uid="{1F2A3DA5-7F7D-4DF1-B914-9F7F4B334460}"/>
    <cellStyle name="Nota 2 2 5 17 3" xfId="40122" xr:uid="{0775F59B-0931-4067-A934-75B8F9C8CE2F}"/>
    <cellStyle name="Nota 2 2 5 18" xfId="5997" xr:uid="{AD686F33-DFF0-4BF3-A000-5CB978D59710}"/>
    <cellStyle name="Nota 2 2 5 18 2" xfId="23252" xr:uid="{F0FFD673-6288-4A95-8864-29F55193621D}"/>
    <cellStyle name="Nota 2 2 5 18 3" xfId="40274" xr:uid="{3A63F7BD-FDEA-4A85-B7AA-EA69E57B6468}"/>
    <cellStyle name="Nota 2 2 5 19" xfId="6312" xr:uid="{9619A8B1-689B-4470-9015-B27407E66293}"/>
    <cellStyle name="Nota 2 2 5 19 2" xfId="23567" xr:uid="{65A55F54-BF9D-4A2C-B00F-373D4D54AA02}"/>
    <cellStyle name="Nota 2 2 5 19 3" xfId="40589" xr:uid="{712D97CD-9548-4040-A3E1-2B35FA8C84A5}"/>
    <cellStyle name="Nota 2 2 5 2" xfId="988" xr:uid="{3CFCCC44-D459-4DE7-B670-DF484E7E8644}"/>
    <cellStyle name="Nota 2 2 5 2 2" xfId="18243" xr:uid="{7A1F884A-B819-42A0-B7E6-48736E18613F}"/>
    <cellStyle name="Nota 2 2 5 2 3" xfId="35265" xr:uid="{E6EE525B-9C23-49B9-80BF-2B2816E495CA}"/>
    <cellStyle name="Nota 2 2 5 20" xfId="6627" xr:uid="{8D52381A-BC40-4769-B11A-ED31B955B9DF}"/>
    <cellStyle name="Nota 2 2 5 20 2" xfId="23882" xr:uid="{FC2EADE3-C5B6-44FD-AB5B-490DC0BFBE2B}"/>
    <cellStyle name="Nota 2 2 5 20 3" xfId="40904" xr:uid="{ED97B2E1-AF93-4959-8DEE-1AF5682162CE}"/>
    <cellStyle name="Nota 2 2 5 21" xfId="6939" xr:uid="{D69E2D50-0867-43BE-B124-33374DF3E903}"/>
    <cellStyle name="Nota 2 2 5 21 2" xfId="24194" xr:uid="{BCA1F44C-F744-4F4A-98A1-BA956A309A1F}"/>
    <cellStyle name="Nota 2 2 5 21 3" xfId="41216" xr:uid="{18960E7C-6632-4186-BE1A-736494854958}"/>
    <cellStyle name="Nota 2 2 5 22" xfId="7248" xr:uid="{BC51E40C-7EA7-43BE-931C-B51581CA7331}"/>
    <cellStyle name="Nota 2 2 5 22 2" xfId="24503" xr:uid="{17017C88-0456-479D-9B3D-CEF52238A169}"/>
    <cellStyle name="Nota 2 2 5 22 3" xfId="41525" xr:uid="{2338A795-1131-40C4-AB04-A3D018E1ED48}"/>
    <cellStyle name="Nota 2 2 5 23" xfId="7558" xr:uid="{73419705-6CD2-443E-8A8A-DADDECB1A0D9}"/>
    <cellStyle name="Nota 2 2 5 23 2" xfId="24813" xr:uid="{C09467C6-92E1-45CA-96BF-E574F75CD605}"/>
    <cellStyle name="Nota 2 2 5 23 3" xfId="41835" xr:uid="{BF08B936-2EB0-4C52-8741-98813AB14B29}"/>
    <cellStyle name="Nota 2 2 5 24" xfId="7868" xr:uid="{1D802A8D-E64C-49BE-884B-55EB73E420C2}"/>
    <cellStyle name="Nota 2 2 5 24 2" xfId="25123" xr:uid="{8567B48C-A637-485D-9319-D4532C0BBE6E}"/>
    <cellStyle name="Nota 2 2 5 24 3" xfId="42145" xr:uid="{7E5DB8BD-C473-4019-834B-8550164B91B2}"/>
    <cellStyle name="Nota 2 2 5 25" xfId="8181" xr:uid="{24752B26-10A9-4E0D-8621-BB63708A51E8}"/>
    <cellStyle name="Nota 2 2 5 25 2" xfId="25436" xr:uid="{363DE157-2EC5-441C-B65D-F1D9780FD847}"/>
    <cellStyle name="Nota 2 2 5 25 3" xfId="42458" xr:uid="{F9EAF196-0B00-446F-9C31-D0AB424F8405}"/>
    <cellStyle name="Nota 2 2 5 26" xfId="8491" xr:uid="{11F29533-7BC0-4DE0-8B39-206105A2FEF2}"/>
    <cellStyle name="Nota 2 2 5 26 2" xfId="25746" xr:uid="{263FB964-E622-44B7-A483-94F0615251A2}"/>
    <cellStyle name="Nota 2 2 5 26 3" xfId="42768" xr:uid="{70854FA1-283A-42F4-94CA-C005B89A3C68}"/>
    <cellStyle name="Nota 2 2 5 27" xfId="8799" xr:uid="{211E6B2C-8609-4CC0-83B2-5C567F0AF759}"/>
    <cellStyle name="Nota 2 2 5 27 2" xfId="26054" xr:uid="{F0375C56-60A4-4267-A20C-14736EC9E14A}"/>
    <cellStyle name="Nota 2 2 5 27 3" xfId="43076" xr:uid="{2045957B-26CB-4C94-819B-B2683069AC0B}"/>
    <cellStyle name="Nota 2 2 5 28" xfId="9241" xr:uid="{EE8396FA-913B-476E-99F4-7C5BF7F5481D}"/>
    <cellStyle name="Nota 2 2 5 28 2" xfId="26496" xr:uid="{639491C6-3463-4B8F-9FF9-66A5059D0FEC}"/>
    <cellStyle name="Nota 2 2 5 28 3" xfId="43518" xr:uid="{B81B9DCD-65BC-4ED0-AF98-D4D40A41E94F}"/>
    <cellStyle name="Nota 2 2 5 29" xfId="9423" xr:uid="{32A9A8B7-DEFF-422F-9D51-E6191BA09583}"/>
    <cellStyle name="Nota 2 2 5 29 2" xfId="26678" xr:uid="{EE65DB09-818F-47F6-99B3-5D1216BF9CF6}"/>
    <cellStyle name="Nota 2 2 5 29 3" xfId="43700" xr:uid="{416D60CC-B2EE-48A3-A7F6-0E304B8A7DAE}"/>
    <cellStyle name="Nota 2 2 5 3" xfId="1291" xr:uid="{011AEE26-5B5E-4BF7-9485-6BBACB1ABBB4}"/>
    <cellStyle name="Nota 2 2 5 3 2" xfId="18546" xr:uid="{D8E07EBA-98CE-4871-B48E-84FBEA08D3EB}"/>
    <cellStyle name="Nota 2 2 5 3 3" xfId="35568" xr:uid="{0EFE1498-F1CE-40AB-A111-F80CB1ABFCC5}"/>
    <cellStyle name="Nota 2 2 5 30" xfId="9729" xr:uid="{6847DB8C-4690-4C75-9923-E12AE6808C52}"/>
    <cellStyle name="Nota 2 2 5 30 2" xfId="26984" xr:uid="{7B1A9D9E-3146-4B28-BC8E-7D2581429433}"/>
    <cellStyle name="Nota 2 2 5 30 3" xfId="44006" xr:uid="{A0B8A70E-C136-4028-BBB8-3A93E5CFEA0B}"/>
    <cellStyle name="Nota 2 2 5 31" xfId="10026" xr:uid="{54052BB7-8EA0-43EF-A07E-CAD723E1B375}"/>
    <cellStyle name="Nota 2 2 5 31 2" xfId="27281" xr:uid="{CE859B47-F066-4E56-9FF2-46105070811B}"/>
    <cellStyle name="Nota 2 2 5 31 3" xfId="44303" xr:uid="{CF7BC7CB-C47E-41F2-8CD1-6B8E983A4D92}"/>
    <cellStyle name="Nota 2 2 5 32" xfId="10323" xr:uid="{1875C2A1-7E7B-4135-B0C4-01C53F5DFA83}"/>
    <cellStyle name="Nota 2 2 5 32 2" xfId="27578" xr:uid="{C4B3FABD-4FCF-4496-B072-6A2E0088CD76}"/>
    <cellStyle name="Nota 2 2 5 32 3" xfId="44600" xr:uid="{85178A7B-39FF-411C-9E0B-9EC757E382E3}"/>
    <cellStyle name="Nota 2 2 5 33" xfId="10612" xr:uid="{1036759E-6F97-487D-9EF2-C119DB4A644B}"/>
    <cellStyle name="Nota 2 2 5 33 2" xfId="27867" xr:uid="{2EE95B4A-5E8D-46C5-B977-09E48773F5B3}"/>
    <cellStyle name="Nota 2 2 5 33 3" xfId="44889" xr:uid="{FA1DEFF0-9B8F-407D-89E2-D1DB87322FA6}"/>
    <cellStyle name="Nota 2 2 5 34" xfId="10903" xr:uid="{9393312C-7A19-4505-982B-4B5BC963C96A}"/>
    <cellStyle name="Nota 2 2 5 34 2" xfId="28158" xr:uid="{BD5014C3-B538-48C5-935D-154B30EED407}"/>
    <cellStyle name="Nota 2 2 5 34 3" xfId="45180" xr:uid="{9306C75C-3471-4077-9BF0-2FC4F777B6BE}"/>
    <cellStyle name="Nota 2 2 5 35" xfId="11176" xr:uid="{1BC804DC-AA54-4102-A60D-FDD9EB16CA74}"/>
    <cellStyle name="Nota 2 2 5 35 2" xfId="28431" xr:uid="{0EF4018D-DF30-446A-9C78-D2F8475E6211}"/>
    <cellStyle name="Nota 2 2 5 35 3" xfId="45453" xr:uid="{1D32474E-771D-4100-A847-D762E5B764B8}"/>
    <cellStyle name="Nota 2 2 5 36" xfId="11428" xr:uid="{5B55C2A6-2D8B-4F2C-B881-71F5BE11A2A0}"/>
    <cellStyle name="Nota 2 2 5 36 2" xfId="28683" xr:uid="{77F6F5ED-4E37-463E-A464-5CDB85547921}"/>
    <cellStyle name="Nota 2 2 5 36 3" xfId="45705" xr:uid="{565C7663-768D-4C2B-B4B1-3DEFFAA51AAA}"/>
    <cellStyle name="Nota 2 2 5 37" xfId="11925" xr:uid="{EC5B86DA-8CBB-4AB9-BC69-0B24064DF9E8}"/>
    <cellStyle name="Nota 2 2 5 37 2" xfId="29180" xr:uid="{943934A5-8E73-467C-80A1-69A2F93F799F}"/>
    <cellStyle name="Nota 2 2 5 37 3" xfId="46116" xr:uid="{20A41085-D9CA-47FE-A49B-C571B8B68EE1}"/>
    <cellStyle name="Nota 2 2 5 38" xfId="12392" xr:uid="{167241AC-3C21-42AC-AEB4-DBA158D1969F}"/>
    <cellStyle name="Nota 2 2 5 38 2" xfId="29647" xr:uid="{206B873B-444A-4C22-BCFA-7CAFFE415622}"/>
    <cellStyle name="Nota 2 2 5 38 3" xfId="46517" xr:uid="{8246FB67-FC1A-4F44-BA42-31A5349399B0}"/>
    <cellStyle name="Nota 2 2 5 39" xfId="12702" xr:uid="{83F71E52-3565-4892-A635-92EC4DA087A9}"/>
    <cellStyle name="Nota 2 2 5 39 2" xfId="29957" xr:uid="{3E55E938-4750-4ED6-961C-1B6A0A7F053F}"/>
    <cellStyle name="Nota 2 2 5 39 3" xfId="46827" xr:uid="{ABF15F75-EC27-4624-89F7-1690CB4799E4}"/>
    <cellStyle name="Nota 2 2 5 4" xfId="1636" xr:uid="{F305741E-9E70-4B89-92D0-11CD4DA92E2B}"/>
    <cellStyle name="Nota 2 2 5 4 2" xfId="18891" xr:uid="{45A5044D-2B2A-4DE0-B627-6355C843F29A}"/>
    <cellStyle name="Nota 2 2 5 4 3" xfId="35913" xr:uid="{240BDB02-61F7-411C-8FF3-E2CEB866FEEC}"/>
    <cellStyle name="Nota 2 2 5 40" xfId="13281" xr:uid="{7A6C5175-5C8E-4FCB-89FC-BD1B9B5CD27E}"/>
    <cellStyle name="Nota 2 2 5 40 2" xfId="30536" xr:uid="{26053299-59CD-482E-A6A1-7E9658731C64}"/>
    <cellStyle name="Nota 2 2 5 40 3" xfId="47406" xr:uid="{41540F18-75F7-4963-B3A8-1A3C94A83617}"/>
    <cellStyle name="Nota 2 2 5 41" xfId="13457" xr:uid="{A9A73962-AFEA-4FAE-82FF-FB93883142B0}"/>
    <cellStyle name="Nota 2 2 5 41 2" xfId="30712" xr:uid="{A6EED5A4-268F-4F62-9F28-8C61BFC23CF6}"/>
    <cellStyle name="Nota 2 2 5 41 3" xfId="47582" xr:uid="{3D20AE12-34AA-4801-8C61-F19F1DBE3B53}"/>
    <cellStyle name="Nota 2 2 5 42" xfId="13642" xr:uid="{BF3BE7FD-7517-425F-8CCF-2568A0822C35}"/>
    <cellStyle name="Nota 2 2 5 42 2" xfId="30897" xr:uid="{E9664421-DF8A-4A60-8D56-0CAF564FC6B2}"/>
    <cellStyle name="Nota 2 2 5 42 3" xfId="47767" xr:uid="{2942FBB0-0A24-498F-B8A7-2BEA4DA6705C}"/>
    <cellStyle name="Nota 2 2 5 43" xfId="13952" xr:uid="{54137341-F712-4FD8-B528-482C1960FCBC}"/>
    <cellStyle name="Nota 2 2 5 43 2" xfId="31207" xr:uid="{C62A5EDC-06B4-431B-9B6B-C66D2DC785F0}"/>
    <cellStyle name="Nota 2 2 5 43 3" xfId="48077" xr:uid="{E412F173-2ED1-4318-9413-D11DE701DEEA}"/>
    <cellStyle name="Nota 2 2 5 44" xfId="14390" xr:uid="{CFEF7B40-5073-4D33-9704-F46692CDACD9}"/>
    <cellStyle name="Nota 2 2 5 44 2" xfId="31645" xr:uid="{C195AE64-02C9-460C-AA7C-AEA83C4D6CED}"/>
    <cellStyle name="Nota 2 2 5 44 3" xfId="48515" xr:uid="{E1D40DFC-CD5C-4BCF-94E0-4751AA1FFB93}"/>
    <cellStyle name="Nota 2 2 5 45" xfId="14580" xr:uid="{B190F2BC-C15E-4C89-9B0A-32CC66AACF9D}"/>
    <cellStyle name="Nota 2 2 5 45 2" xfId="31835" xr:uid="{321FDAFE-50F4-4A01-9EC4-C04AFD0E2E58}"/>
    <cellStyle name="Nota 2 2 5 45 3" xfId="48705" xr:uid="{0E350CC1-6E2A-4BC4-B4C4-2A88F531E3F7}"/>
    <cellStyle name="Nota 2 2 5 46" xfId="14305" xr:uid="{61C279B9-AF5E-4F04-B2A2-2294274C59D4}"/>
    <cellStyle name="Nota 2 2 5 46 2" xfId="31560" xr:uid="{9DFE0C5D-8C5A-4F41-8A87-2CDC728BDDB3}"/>
    <cellStyle name="Nota 2 2 5 46 3" xfId="48430" xr:uid="{CB6BB8E8-338A-4F5E-B555-8BDD19B2F375}"/>
    <cellStyle name="Nota 2 2 5 47" xfId="15154" xr:uid="{7B295FDF-173B-4844-A9BA-55EDF2E81BD4}"/>
    <cellStyle name="Nota 2 2 5 47 2" xfId="32409" xr:uid="{194792AE-1296-4CE4-8CDD-FC9CC7EBEDD9}"/>
    <cellStyle name="Nota 2 2 5 47 3" xfId="49279" xr:uid="{A06CD840-167E-457F-8D70-6171B7514668}"/>
    <cellStyle name="Nota 2 2 5 48" xfId="15462" xr:uid="{FA54F373-19BF-4448-9553-573485ACC0E3}"/>
    <cellStyle name="Nota 2 2 5 48 2" xfId="32717" xr:uid="{DC97581F-22F2-4C80-B1E4-57D1298FBC17}"/>
    <cellStyle name="Nota 2 2 5 48 3" xfId="49587" xr:uid="{9B109E8B-8A01-4C64-BEB3-39994FAAEBC0}"/>
    <cellStyle name="Nota 2 2 5 49" xfId="15763" xr:uid="{30C173F3-FC08-4F07-A502-8D028F5C3CA6}"/>
    <cellStyle name="Nota 2 2 5 49 2" xfId="33018" xr:uid="{5F3A5689-6799-49EE-B38F-AF4AEB1D3AD6}"/>
    <cellStyle name="Nota 2 2 5 49 3" xfId="49888" xr:uid="{A3683489-7D49-4764-B038-08E98C5CF99D}"/>
    <cellStyle name="Nota 2 2 5 5" xfId="1949" xr:uid="{67D6E7D4-B4D7-4095-BC2E-32A792B57EB2}"/>
    <cellStyle name="Nota 2 2 5 5 2" xfId="19204" xr:uid="{C09376C6-0629-4781-9AFF-3F4F164B41BB}"/>
    <cellStyle name="Nota 2 2 5 5 3" xfId="36226" xr:uid="{8D6FFB48-3401-4BB5-9B5B-7530C9170B69}"/>
    <cellStyle name="Nota 2 2 5 50" xfId="16060" xr:uid="{A79C5244-6CB9-4C35-B06F-AFC3CA69CBCD}"/>
    <cellStyle name="Nota 2 2 5 50 2" xfId="33315" xr:uid="{C375AFFC-16D9-4830-9CD2-66DD76C38820}"/>
    <cellStyle name="Nota 2 2 5 50 3" xfId="50185" xr:uid="{2BCAE56A-7CA8-4E43-9B29-DA1E1EC1B684}"/>
    <cellStyle name="Nota 2 2 5 51" xfId="16350" xr:uid="{4FA907C8-02E3-4194-8365-DD8BA37AF030}"/>
    <cellStyle name="Nota 2 2 5 51 2" xfId="33605" xr:uid="{0700F934-5ABF-4C7E-817D-D5EB23D2497D}"/>
    <cellStyle name="Nota 2 2 5 51 3" xfId="50475" xr:uid="{CCD82C21-765F-41D8-AFF4-C68FE42E1C0D}"/>
    <cellStyle name="Nota 2 2 5 52" xfId="16628" xr:uid="{187E4A09-CF15-4C9F-B5DE-95185F180AC5}"/>
    <cellStyle name="Nota 2 2 5 52 2" xfId="33883" xr:uid="{1D0C2567-5F51-47F7-99E3-742FB348F1DB}"/>
    <cellStyle name="Nota 2 2 5 52 3" xfId="50753" xr:uid="{73BC7405-07B6-4F0F-875C-46FFBB489E91}"/>
    <cellStyle name="Nota 2 2 5 53" xfId="16893" xr:uid="{F387D9AE-C4B2-441E-A918-4E002FB3CF09}"/>
    <cellStyle name="Nota 2 2 5 53 2" xfId="34148" xr:uid="{4AC77568-E796-44D2-83C3-CADC96A7CF32}"/>
    <cellStyle name="Nota 2 2 5 53 3" xfId="51018" xr:uid="{124EC32A-4B42-4A7A-8D57-5E2DA64EAADA}"/>
    <cellStyle name="Nota 2 2 5 54" xfId="17145" xr:uid="{169AF490-E271-49A1-8A0B-D2315074FEBA}"/>
    <cellStyle name="Nota 2 2 5 54 2" xfId="34400" xr:uid="{66CE89C3-0F32-4BED-AF8A-85F96C636962}"/>
    <cellStyle name="Nota 2 2 5 54 3" xfId="51270" xr:uid="{66EA046E-6906-40F1-A019-25FD23862240}"/>
    <cellStyle name="Nota 2 2 5 55" xfId="17785" xr:uid="{18E4BCFC-6135-4E7D-BEED-B34FE073EC63}"/>
    <cellStyle name="Nota 2 2 5 56" xfId="34873" xr:uid="{CDAA12F7-C1B9-4122-9111-96DF6AC7D0AF}"/>
    <cellStyle name="Nota 2 2 5 6" xfId="2259" xr:uid="{E09CFB37-5D8E-4FEB-9356-7A865A2C8B98}"/>
    <cellStyle name="Nota 2 2 5 6 2" xfId="19514" xr:uid="{92FFE9FB-1647-41BC-93E9-55DACBCA55DB}"/>
    <cellStyle name="Nota 2 2 5 6 3" xfId="36536" xr:uid="{6243D153-1D51-4AF9-B8EE-3324BE0C7F6A}"/>
    <cellStyle name="Nota 2 2 5 7" xfId="2569" xr:uid="{47203F7F-47B2-4D93-8932-DDA89B8925DC}"/>
    <cellStyle name="Nota 2 2 5 7 2" xfId="19824" xr:uid="{FD8B45D0-215E-4C5D-9BD9-21EC2F72FA3D}"/>
    <cellStyle name="Nota 2 2 5 7 3" xfId="36846" xr:uid="{5B3B51A9-05C0-4FD6-B9E8-612E996ADCB6}"/>
    <cellStyle name="Nota 2 2 5 8" xfId="2878" xr:uid="{ED0859E5-4111-47AA-A3AA-873C89E93C65}"/>
    <cellStyle name="Nota 2 2 5 8 2" xfId="20133" xr:uid="{1F240BFF-9D82-4232-A5CB-B83898853A0E}"/>
    <cellStyle name="Nota 2 2 5 8 3" xfId="37155" xr:uid="{2114D511-1D0F-4005-A998-B217272D300C}"/>
    <cellStyle name="Nota 2 2 5 9" xfId="3184" xr:uid="{7E0EA321-DCAB-455C-8CD5-FF0F25F09AFE}"/>
    <cellStyle name="Nota 2 2 5 9 2" xfId="20439" xr:uid="{AFD99534-A829-4DA0-9159-80E3DEB3FEA4}"/>
    <cellStyle name="Nota 2 2 5 9 3" xfId="37461" xr:uid="{A2BF1880-4650-48B2-ADA8-BB0A80344F81}"/>
    <cellStyle name="Nota 2 2 50" xfId="14027" xr:uid="{B55E0F66-9184-4F51-9A7D-2853B58D0FF7}"/>
    <cellStyle name="Nota 2 2 50 2" xfId="31282" xr:uid="{8A3DEC60-693E-4FA7-83BD-35596968667B}"/>
    <cellStyle name="Nota 2 2 50 3" xfId="48152" xr:uid="{E9CA565A-E069-4C35-978A-F7FA848E4E8E}"/>
    <cellStyle name="Nota 2 2 51" xfId="13158" xr:uid="{A875FE68-0EE7-477C-A046-7D19C3253EB5}"/>
    <cellStyle name="Nota 2 2 51 2" xfId="30413" xr:uid="{B1D95CE1-9FD0-4C01-AC8B-75D1CA56F440}"/>
    <cellStyle name="Nota 2 2 51 3" xfId="47283" xr:uid="{9EE30451-4648-4BB4-95F1-1EAECA9E8BAE}"/>
    <cellStyle name="Nota 2 2 52" xfId="14943" xr:uid="{8C6FA942-D8C3-4B2A-9AEC-48695DFFF83E}"/>
    <cellStyle name="Nota 2 2 52 2" xfId="32198" xr:uid="{112C9994-0907-4E48-90E6-EB602DD0228C}"/>
    <cellStyle name="Nota 2 2 52 3" xfId="49068" xr:uid="{9040D880-0D43-4AEF-8797-294CFB27BDF8}"/>
    <cellStyle name="Nota 2 2 53" xfId="14660" xr:uid="{84D14656-7084-4573-BACA-8D7C70CF50F6}"/>
    <cellStyle name="Nota 2 2 53 2" xfId="31915" xr:uid="{35AD06C7-271E-43F4-951C-B5592A620AB4}"/>
    <cellStyle name="Nota 2 2 53 3" xfId="48785" xr:uid="{2AAB3552-D656-4B0E-A5E9-E4CC0EDA5C39}"/>
    <cellStyle name="Nota 2 2 54" xfId="14720" xr:uid="{C259A878-7EE0-4CF6-A411-0A248B32230D}"/>
    <cellStyle name="Nota 2 2 54 2" xfId="31975" xr:uid="{F98EFBD3-42A9-40C9-9EB3-FDF7553349B9}"/>
    <cellStyle name="Nota 2 2 54 3" xfId="48845" xr:uid="{634B164E-E4EE-4859-8EE3-B6B336A243A1}"/>
    <cellStyle name="Nota 2 2 55" xfId="15294" xr:uid="{71C33684-6DB5-4022-BE9D-6B079D1EAE7D}"/>
    <cellStyle name="Nota 2 2 55 2" xfId="32549" xr:uid="{D300C0B0-F965-4502-A35D-3469094D69F8}"/>
    <cellStyle name="Nota 2 2 55 3" xfId="49419" xr:uid="{DFD7B442-D57C-4D58-89E1-96E1DACB0211}"/>
    <cellStyle name="Nota 2 2 56" xfId="15525" xr:uid="{18A8BE00-5E14-4DD1-AA4C-25785B77BA48}"/>
    <cellStyle name="Nota 2 2 56 2" xfId="32780" xr:uid="{54B7AF90-351A-4500-91A9-7BBF7042614A}"/>
    <cellStyle name="Nota 2 2 56 3" xfId="49650" xr:uid="{65B8BB15-57A3-478F-8256-79CECBA8F2C9}"/>
    <cellStyle name="Nota 2 2 57" xfId="15823" xr:uid="{D740F916-2E4F-4B4E-9BBC-B0252182B654}"/>
    <cellStyle name="Nota 2 2 57 2" xfId="33078" xr:uid="{6FBB4E43-276D-41AE-B07A-127FEFA17912}"/>
    <cellStyle name="Nota 2 2 57 3" xfId="49948" xr:uid="{2CA56705-CBD7-42A9-8789-232A1E5E7C5C}"/>
    <cellStyle name="Nota 2 2 58" xfId="16118" xr:uid="{5B9DD67B-697C-41E5-A689-03E06E91F60E}"/>
    <cellStyle name="Nota 2 2 58 2" xfId="33373" xr:uid="{BF16374D-4C8A-43BB-8C3B-5D7918A61783}"/>
    <cellStyle name="Nota 2 2 58 3" xfId="50243" xr:uid="{67FF0865-5F3B-4845-908D-5B6197D1378B}"/>
    <cellStyle name="Nota 2 2 59" xfId="16956" xr:uid="{36EE787F-0F56-47E1-8FF8-C60714D9FDA9}"/>
    <cellStyle name="Nota 2 2 59 2" xfId="34211" xr:uid="{46F4C763-7080-4F57-B4E2-1E24900E7724}"/>
    <cellStyle name="Nota 2 2 59 3" xfId="51081" xr:uid="{BAFF0866-E3F0-4D4D-82E9-0B4D8E349D4C}"/>
    <cellStyle name="Nota 2 2 6" xfId="394" xr:uid="{0AACD4F7-BBE7-472D-83F9-0BBBF28C46E0}"/>
    <cellStyle name="Nota 2 2 6 2" xfId="17649" xr:uid="{5CB25DC1-2023-48E9-91B3-A86296409A16}"/>
    <cellStyle name="Nota 2 2 6 3" xfId="34796" xr:uid="{573342DB-01DA-49EB-8116-DAB39D0889E6}"/>
    <cellStyle name="Nota 2 2 60" xfId="17411" xr:uid="{4C6A6662-D7DD-495E-9EF9-08B9781EA86F}"/>
    <cellStyle name="Nota 2 2 61" xfId="34634" xr:uid="{019EAFC0-3323-41A5-B19B-4E25603CA74C}"/>
    <cellStyle name="Nota 2 2 7" xfId="856" xr:uid="{38071308-9BFE-4BBF-A57F-910C8F20F3AD}"/>
    <cellStyle name="Nota 2 2 7 2" xfId="18111" xr:uid="{5D5736C1-198B-4664-B1EA-E47AE5D15A86}"/>
    <cellStyle name="Nota 2 2 7 3" xfId="35133" xr:uid="{67D30CE4-4F9B-4DEA-996C-B9A7DC1E0B2B}"/>
    <cellStyle name="Nota 2 2 8" xfId="1081" xr:uid="{7F395DAA-E36C-4DEE-8A6C-1DC10EE362BD}"/>
    <cellStyle name="Nota 2 2 8 2" xfId="18336" xr:uid="{240BFD29-F913-4F2D-A3A9-61CAB4ECC030}"/>
    <cellStyle name="Nota 2 2 8 3" xfId="35358" xr:uid="{EB0A007A-7E35-422C-BBF9-34EDD5DAB2D7}"/>
    <cellStyle name="Nota 2 2 9" xfId="811" xr:uid="{49FFA4BC-E6CD-40DA-BA5F-DF7290AC8FE7}"/>
    <cellStyle name="Nota 2 2 9 2" xfId="18066" xr:uid="{16E734E3-66DC-423A-8C13-FFFAC5F0C974}"/>
    <cellStyle name="Nota 2 2 9 3" xfId="35088" xr:uid="{ABA3EDF7-F5AD-40DA-B60A-625153E5AE93}"/>
    <cellStyle name="Nota 2 20" xfId="5736" xr:uid="{2DC370F3-3DA8-423D-8F73-C56627215CE8}"/>
    <cellStyle name="Nota 2 20 2" xfId="22991" xr:uid="{FEEC9924-6AFC-4FED-BA00-1ECF977DE01D}"/>
    <cellStyle name="Nota 2 20 3" xfId="40013" xr:uid="{E84A380E-425C-4E38-AF18-F1DD3D3EAE58}"/>
    <cellStyle name="Nota 2 21" xfId="6354" xr:uid="{CC1356D5-799C-4994-92BE-B3E4B9BF7002}"/>
    <cellStyle name="Nota 2 21 2" xfId="23609" xr:uid="{E369CDAA-5DCC-4511-968A-1D13BE791C71}"/>
    <cellStyle name="Nota 2 21 3" xfId="40631" xr:uid="{1F180CFF-AA20-4825-9A99-24FC7143C400}"/>
    <cellStyle name="Nota 2 22" xfId="7239" xr:uid="{C9CF4595-272A-4161-80F1-159A040E26FD}"/>
    <cellStyle name="Nota 2 22 2" xfId="24494" xr:uid="{DD09D740-1D2E-4639-8E22-2ED11CB75A11}"/>
    <cellStyle name="Nota 2 22 3" xfId="41516" xr:uid="{E6D739C6-ED66-4D9A-AF4A-CB6F0EC5B3EE}"/>
    <cellStyle name="Nota 2 23" xfId="9090" xr:uid="{73379C45-3DAA-4360-A552-B8968E58FD1A}"/>
    <cellStyle name="Nota 2 23 2" xfId="26345" xr:uid="{A5D4FDAF-0D18-45FB-ADAD-153517E4DEE3}"/>
    <cellStyle name="Nota 2 23 3" xfId="43367" xr:uid="{FC088D48-C230-461F-BE08-D7035E75D440}"/>
    <cellStyle name="Nota 2 24" xfId="7963" xr:uid="{2427E191-4090-4D88-9B7F-29EB7910BDCD}"/>
    <cellStyle name="Nota 2 24 2" xfId="25218" xr:uid="{C22CBD8E-7FD9-43C4-9410-AE7171B705A8}"/>
    <cellStyle name="Nota 2 24 3" xfId="42240" xr:uid="{93AED517-C066-452F-BEA6-5AB9E92748AE}"/>
    <cellStyle name="Nota 2 25" xfId="10590" xr:uid="{17A562FF-18CF-4B91-8619-851199815D99}"/>
    <cellStyle name="Nota 2 25 2" xfId="27845" xr:uid="{C405C4BD-A1AF-4C84-96E1-EF4EE9A01404}"/>
    <cellStyle name="Nota 2 25 3" xfId="44867" xr:uid="{684B0E17-2686-4985-865F-4617DF1E69BF}"/>
    <cellStyle name="Nota 2 26" xfId="10967" xr:uid="{5062AC3F-A4F0-4DF7-B73E-BE54F2A67931}"/>
    <cellStyle name="Nota 2 26 2" xfId="28222" xr:uid="{7B3047CC-0209-484C-9403-409411658D69}"/>
    <cellStyle name="Nota 2 26 3" xfId="45244" xr:uid="{E674308E-1D28-4A0C-950C-1B0669A68946}"/>
    <cellStyle name="Nota 2 27" xfId="11725" xr:uid="{DC5A38F1-71CD-45C3-AB6B-4F7C74CF1FCC}"/>
    <cellStyle name="Nota 2 27 2" xfId="28980" xr:uid="{073DA3A0-36D1-4DC8-8160-8AF6071C2110}"/>
    <cellStyle name="Nota 2 27 3" xfId="45992" xr:uid="{BB133D71-0CC6-417D-A495-3D5DC4A2EDAB}"/>
    <cellStyle name="Nota 2 28" xfId="12338" xr:uid="{456ADD1B-40B1-4E14-A8D4-0D04AC07EC91}"/>
    <cellStyle name="Nota 2 28 2" xfId="29593" xr:uid="{3395C8CF-7F4E-4878-BCCE-7D6907808872}"/>
    <cellStyle name="Nota 2 28 3" xfId="46463" xr:uid="{5AF2F608-D33F-4525-9E10-DEE8C3AFD95F}"/>
    <cellStyle name="Nota 2 29" xfId="13215" xr:uid="{4B1799AE-9C67-4969-94B4-D72B7410C050}"/>
    <cellStyle name="Nota 2 29 2" xfId="30470" xr:uid="{44E10FC2-F79C-4EDE-8CA2-F9A81D5745EA}"/>
    <cellStyle name="Nota 2 29 3" xfId="47340" xr:uid="{4413B277-E5E2-4BD4-8990-F602E1DC7931}"/>
    <cellStyle name="Nota 2 3" xfId="135" xr:uid="{EBD98CE3-D772-4B8E-AD1C-48279026DE2E}"/>
    <cellStyle name="Nota 2 3 10" xfId="1340" xr:uid="{AE0C18E3-A7C8-4095-9ADB-CAF5E7CAA254}"/>
    <cellStyle name="Nota 2 3 10 2" xfId="18595" xr:uid="{8220370A-A9EC-4C69-8344-9872F71E94E1}"/>
    <cellStyle name="Nota 2 3 10 3" xfId="35617" xr:uid="{C10A1B8C-E024-42D7-BA97-76972610FDAD}"/>
    <cellStyle name="Nota 2 3 11" xfId="1691" xr:uid="{D08BE89C-26B7-4444-B0E4-FD514011A4E4}"/>
    <cellStyle name="Nota 2 3 11 2" xfId="18946" xr:uid="{25BA8F97-6650-4914-8D3C-D1B7E9DA4A0B}"/>
    <cellStyle name="Nota 2 3 11 3" xfId="35968" xr:uid="{D267EDFD-138D-4D51-B368-C04D0A059AC2}"/>
    <cellStyle name="Nota 2 3 12" xfId="1571" xr:uid="{1574CE79-AB78-4F72-AD2E-77E1D95CD1DB}"/>
    <cellStyle name="Nota 2 3 12 2" xfId="18826" xr:uid="{92185506-4669-4F0F-86EA-BBB0A8BE2F0C}"/>
    <cellStyle name="Nota 2 3 12 3" xfId="35848" xr:uid="{319A3692-A7AF-49D6-8ECD-76C3592B3EFA}"/>
    <cellStyle name="Nota 2 3 13" xfId="1012" xr:uid="{0588A574-C2B0-48EC-9519-D77DC247A0D6}"/>
    <cellStyle name="Nota 2 3 13 2" xfId="18267" xr:uid="{7B4E9FF3-DB7A-4B7B-BA8C-BE803782371F}"/>
    <cellStyle name="Nota 2 3 13 3" xfId="35289" xr:uid="{EB2A4428-52CF-47E9-9517-84BBF71459C0}"/>
    <cellStyle name="Nota 2 3 14" xfId="871" xr:uid="{01EEB60A-69BB-4D6E-B2A8-E4DD4D502CFB}"/>
    <cellStyle name="Nota 2 3 14 2" xfId="18126" xr:uid="{EFC6CB8A-E531-4DA2-B16A-6D857B1A823E}"/>
    <cellStyle name="Nota 2 3 14 3" xfId="35148" xr:uid="{86D22B49-EE29-4D02-AA86-6BC60011B95A}"/>
    <cellStyle name="Nota 2 3 15" xfId="1731" xr:uid="{190584AD-F0DF-4AB5-B18F-D70B7CDA488B}"/>
    <cellStyle name="Nota 2 3 15 2" xfId="18986" xr:uid="{0A4BDEC9-7881-452F-BF9C-C349071929B7}"/>
    <cellStyle name="Nota 2 3 15 3" xfId="36008" xr:uid="{EC111658-9338-470B-AB36-49CA70D07FA6}"/>
    <cellStyle name="Nota 2 3 16" xfId="1963" xr:uid="{F0202CEC-98FC-41E2-A4E7-205843DF444C}"/>
    <cellStyle name="Nota 2 3 16 2" xfId="19218" xr:uid="{F457072F-E531-421D-B2DF-784DEC3F4AA5}"/>
    <cellStyle name="Nota 2 3 16 3" xfId="36240" xr:uid="{9C294888-9219-41AA-B089-6C82083DA72A}"/>
    <cellStyle name="Nota 2 3 17" xfId="2273" xr:uid="{68F1BBB2-4EDB-44ED-BE90-63519F64E8FB}"/>
    <cellStyle name="Nota 2 3 17 2" xfId="19528" xr:uid="{DAC44656-5D64-4D1C-8439-8B8F12FA6AB6}"/>
    <cellStyle name="Nota 2 3 17 3" xfId="36550" xr:uid="{53C8FD5F-01BF-4D6F-9A42-559DB90A0234}"/>
    <cellStyle name="Nota 2 3 18" xfId="3902" xr:uid="{A8782EBF-31AA-4B93-BF05-60123FD0A35E}"/>
    <cellStyle name="Nota 2 3 18 2" xfId="21157" xr:uid="{E065C422-CBE7-4AB3-B06D-8D9C5A204ED0}"/>
    <cellStyle name="Nota 2 3 18 3" xfId="38179" xr:uid="{BDC6645D-D8FB-425E-8D1E-8775DAEE16DE}"/>
    <cellStyle name="Nota 2 3 19" xfId="4159" xr:uid="{2CBD63AE-28AC-4D9E-9B1F-F0BEAE826E38}"/>
    <cellStyle name="Nota 2 3 19 2" xfId="21414" xr:uid="{4125827F-A292-456C-8E17-74B71C1B8984}"/>
    <cellStyle name="Nota 2 3 19 3" xfId="38436" xr:uid="{7B43009F-FBA1-4EAB-8D22-CA69F8EC685A}"/>
    <cellStyle name="Nota 2 3 2" xfId="213" xr:uid="{2060FEA7-1584-4166-8CB6-DB366B90E172}"/>
    <cellStyle name="Nota 2 3 2 10" xfId="1360" xr:uid="{75B13AF0-817F-4936-B614-DC55458BA533}"/>
    <cellStyle name="Nota 2 3 2 10 2" xfId="18615" xr:uid="{B8DAAC7B-B53E-4D38-A106-16D383A352D9}"/>
    <cellStyle name="Nota 2 3 2 10 3" xfId="35637" xr:uid="{8B578568-E169-4493-AE70-1389B5040AEF}"/>
    <cellStyle name="Nota 2 3 2 11" xfId="1286" xr:uid="{A963AD3A-6064-44A5-BA09-726C5B1E1087}"/>
    <cellStyle name="Nota 2 3 2 11 2" xfId="18541" xr:uid="{89033A8D-080A-4223-9A08-49F6F31224AE}"/>
    <cellStyle name="Nota 2 3 2 11 3" xfId="35563" xr:uid="{3C2B3486-74C7-4462-9101-7C3228887EC9}"/>
    <cellStyle name="Nota 2 3 2 12" xfId="332" xr:uid="{A20DD021-A934-4611-A38E-D223B84CF726}"/>
    <cellStyle name="Nota 2 3 2 12 2" xfId="17587" xr:uid="{9107DC7B-FFB1-434E-AA71-A17379A4657C}"/>
    <cellStyle name="Nota 2 3 2 12 3" xfId="34751" xr:uid="{2EAE5823-5F98-4F68-B70F-F68447D120B9}"/>
    <cellStyle name="Nota 2 3 2 13" xfId="1580" xr:uid="{55DA46E5-8342-4CFC-834A-E9FC2F7CCE80}"/>
    <cellStyle name="Nota 2 3 2 13 2" xfId="18835" xr:uid="{3734230E-E785-4152-BA2E-C398A4722A09}"/>
    <cellStyle name="Nota 2 3 2 13 3" xfId="35857" xr:uid="{649DAD68-0DFB-4C64-8D7B-1DE3933FFDBD}"/>
    <cellStyle name="Nota 2 3 2 14" xfId="2081" xr:uid="{F2D4E098-9E4C-4292-8D50-854120DBF32C}"/>
    <cellStyle name="Nota 2 3 2 14 2" xfId="19336" xr:uid="{AD05333D-16C2-404A-BDA6-BCE6C35A69C0}"/>
    <cellStyle name="Nota 2 3 2 14 3" xfId="36358" xr:uid="{CEC3403A-BFF6-4D64-86B2-A046131C06BD}"/>
    <cellStyle name="Nota 2 3 2 15" xfId="2391" xr:uid="{F715A0EE-B38A-41F5-A89E-CA3E140F7CB5}"/>
    <cellStyle name="Nota 2 3 2 15 2" xfId="19646" xr:uid="{24F0B91D-C03A-4A08-AB04-92D6680423AD}"/>
    <cellStyle name="Nota 2 3 2 15 3" xfId="36668" xr:uid="{72BCB1C3-6E6B-4782-9D09-B83C5BFC1E74}"/>
    <cellStyle name="Nota 2 3 2 16" xfId="2700" xr:uid="{C5591747-1B03-42F0-BC1E-36CE6039E865}"/>
    <cellStyle name="Nota 2 3 2 16 2" xfId="19955" xr:uid="{096D1267-F630-4290-B958-91E926B92509}"/>
    <cellStyle name="Nota 2 3 2 16 3" xfId="36977" xr:uid="{91CB3D1A-6F95-4B0A-9FE8-0A98EC60E1DF}"/>
    <cellStyle name="Nota 2 3 2 17" xfId="4078" xr:uid="{B3EDA42A-2195-4F0F-8140-B5051161DE6D}"/>
    <cellStyle name="Nota 2 3 2 17 2" xfId="21333" xr:uid="{2EFA1EC8-6F94-41BF-ADAF-E3CC53124147}"/>
    <cellStyle name="Nota 2 3 2 17 3" xfId="38355" xr:uid="{75057BB8-388B-4D19-AB2C-D68F35444E9C}"/>
    <cellStyle name="Nota 2 3 2 18" xfId="3238" xr:uid="{40DD10A4-BD06-4B49-864F-5464E94D7DAB}"/>
    <cellStyle name="Nota 2 3 2 18 2" xfId="20493" xr:uid="{5087F27F-B67D-4241-9B9E-DDC340610775}"/>
    <cellStyle name="Nota 2 3 2 18 3" xfId="37515" xr:uid="{173EF23C-393C-4001-B5AA-42403000A32F}"/>
    <cellStyle name="Nota 2 3 2 19" xfId="4677" xr:uid="{F1EE2B36-8ECC-4A93-A5F6-51FD2711671F}"/>
    <cellStyle name="Nota 2 3 2 19 2" xfId="21932" xr:uid="{2C672DA2-9FD9-4CEB-919C-47BD697D1D23}"/>
    <cellStyle name="Nota 2 3 2 19 3" xfId="38954" xr:uid="{8E19B12C-A0DD-4A3A-BBE1-FF99DA084B65}"/>
    <cellStyle name="Nota 2 3 2 2" xfId="639" xr:uid="{6CB74C32-DD59-403A-8925-B943097ACA9F}"/>
    <cellStyle name="Nota 2 3 2 2 10" xfId="3602" xr:uid="{5143A2C7-02B0-47DB-8FC9-72F586FA1EA5}"/>
    <cellStyle name="Nota 2 3 2 2 10 2" xfId="20857" xr:uid="{8DA3410C-8F97-4F38-9EF6-9614546757DB}"/>
    <cellStyle name="Nota 2 3 2 2 10 3" xfId="37879" xr:uid="{48E60F49-3D18-4B7C-87BD-34EA9E11E67F}"/>
    <cellStyle name="Nota 2 3 2 2 11" xfId="3908" xr:uid="{5650805C-32F9-4987-9F04-3BEDE351D37A}"/>
    <cellStyle name="Nota 2 3 2 2 11 2" xfId="21163" xr:uid="{D2F8E6A9-4B72-46B6-B19F-334B942B25A0}"/>
    <cellStyle name="Nota 2 3 2 2 11 3" xfId="38185" xr:uid="{60010D0D-87A7-4D9B-9604-0C102DCC7B79}"/>
    <cellStyle name="Nota 2 3 2 2 12" xfId="4210" xr:uid="{CD546872-8818-42AB-86CB-0E1963AB497E}"/>
    <cellStyle name="Nota 2 3 2 2 12 2" xfId="21465" xr:uid="{944B193A-8799-438E-A8B5-F4B3B28CE0D7}"/>
    <cellStyle name="Nota 2 3 2 2 12 3" xfId="38487" xr:uid="{973AE30A-1BA0-4B1F-9918-DD496E330DCE}"/>
    <cellStyle name="Nota 2 3 2 2 13" xfId="4510" xr:uid="{17DB2259-760A-44FD-9ABB-84DEEA92C7E4}"/>
    <cellStyle name="Nota 2 3 2 2 13 2" xfId="21765" xr:uid="{CAC64BAA-CBCA-44CC-9E5F-7E3199A48E21}"/>
    <cellStyle name="Nota 2 3 2 2 13 3" xfId="38787" xr:uid="{4BA8E706-BF8B-4956-B051-79E77B2E16CB}"/>
    <cellStyle name="Nota 2 3 2 2 14" xfId="4807" xr:uid="{B9B8D6A4-AFAC-4E63-AA10-6CA04C33371E}"/>
    <cellStyle name="Nota 2 3 2 2 14 2" xfId="22062" xr:uid="{76D3A55F-767D-4EC9-8CE5-90DEA92A06AD}"/>
    <cellStyle name="Nota 2 3 2 2 14 3" xfId="39084" xr:uid="{7EABB866-04B6-4DAC-B557-FD3495F73507}"/>
    <cellStyle name="Nota 2 3 2 2 15" xfId="5092" xr:uid="{5962DAA1-93B1-4737-A442-64D0A2DEAE36}"/>
    <cellStyle name="Nota 2 3 2 2 15 2" xfId="22347" xr:uid="{3F8054FF-888F-495C-9401-72D93AA13D5C}"/>
    <cellStyle name="Nota 2 3 2 2 15 3" xfId="39369" xr:uid="{E4526E97-06A4-4026-AC6C-1F1E7C2AA6B2}"/>
    <cellStyle name="Nota 2 3 2 2 16" xfId="5475" xr:uid="{0CA89C37-1D6C-4645-B57D-4A3BCE7BE179}"/>
    <cellStyle name="Nota 2 3 2 2 16 2" xfId="22730" xr:uid="{5AE2CE30-E996-45A2-BC47-1BCA4A191BA0}"/>
    <cellStyle name="Nota 2 3 2 2 16 3" xfId="39752" xr:uid="{7A9756EA-D2CF-49B3-8402-E35516451514}"/>
    <cellStyle name="Nota 2 3 2 2 17" xfId="5843" xr:uid="{9BF054D3-CFF7-4B39-8EE6-274D68972FBD}"/>
    <cellStyle name="Nota 2 3 2 2 17 2" xfId="23098" xr:uid="{F9E4E7ED-C772-44D2-AC7A-FFA808650444}"/>
    <cellStyle name="Nota 2 3 2 2 17 3" xfId="40120" xr:uid="{7C186CF7-1617-46B4-A053-FFE5C3989D2D}"/>
    <cellStyle name="Nota 2 3 2 2 18" xfId="6106" xr:uid="{8B6BF8AB-02A1-4A68-A3BA-94E2ED41F02C}"/>
    <cellStyle name="Nota 2 3 2 2 18 2" xfId="23361" xr:uid="{21874A54-9085-49ED-A347-428AF1971939}"/>
    <cellStyle name="Nota 2 3 2 2 18 3" xfId="40383" xr:uid="{3ACC471F-37F1-4BCC-B69B-98612354398B}"/>
    <cellStyle name="Nota 2 3 2 2 19" xfId="6421" xr:uid="{830FEAC0-9167-4134-8F88-0309CC22FCF3}"/>
    <cellStyle name="Nota 2 3 2 2 19 2" xfId="23676" xr:uid="{98F4ABBE-95D1-46FD-9791-DA347E600AF5}"/>
    <cellStyle name="Nota 2 3 2 2 19 3" xfId="40698" xr:uid="{D3B27D24-3C04-4BF8-88C0-5BE3A75BEAC3}"/>
    <cellStyle name="Nota 2 3 2 2 2" xfId="1089" xr:uid="{99AD8D38-D980-407B-BFB0-243D95CACBC1}"/>
    <cellStyle name="Nota 2 3 2 2 2 2" xfId="18344" xr:uid="{7A0342B1-3876-427B-907E-DB70A5DBCC79}"/>
    <cellStyle name="Nota 2 3 2 2 2 3" xfId="35366" xr:uid="{16D1609C-FB2B-4E09-B926-2084381757F4}"/>
    <cellStyle name="Nota 2 3 2 2 20" xfId="6736" xr:uid="{A13A97AE-032C-49F5-A0FE-CB9C50DF2566}"/>
    <cellStyle name="Nota 2 3 2 2 20 2" xfId="23991" xr:uid="{F02704E7-753E-4C91-8369-7B6519A41AC0}"/>
    <cellStyle name="Nota 2 3 2 2 20 3" xfId="41013" xr:uid="{D194F628-7648-4A71-B692-59C8BDA9751F}"/>
    <cellStyle name="Nota 2 3 2 2 21" xfId="7047" xr:uid="{97690FE9-A65D-416D-A43D-7D11BF9FD62D}"/>
    <cellStyle name="Nota 2 3 2 2 21 2" xfId="24302" xr:uid="{03C21550-3610-4890-84E5-37582196D4E6}"/>
    <cellStyle name="Nota 2 3 2 2 21 3" xfId="41324" xr:uid="{504CB6B1-3470-4FEB-A42F-C6CD6AEB3275}"/>
    <cellStyle name="Nota 2 3 2 2 22" xfId="7357" xr:uid="{22ACF64B-7838-475E-8229-B63DEFD8E2BB}"/>
    <cellStyle name="Nota 2 3 2 2 22 2" xfId="24612" xr:uid="{D40576BC-7834-4EC5-A55B-A145111F858F}"/>
    <cellStyle name="Nota 2 3 2 2 22 3" xfId="41634" xr:uid="{C102282D-46FB-4648-B734-E6D222416E7A}"/>
    <cellStyle name="Nota 2 3 2 2 23" xfId="7667" xr:uid="{A028F613-37D4-4C31-AF37-3119B076622B}"/>
    <cellStyle name="Nota 2 3 2 2 23 2" xfId="24922" xr:uid="{6583B8E7-A8FF-46B6-AF08-269CD0895BA9}"/>
    <cellStyle name="Nota 2 3 2 2 23 3" xfId="41944" xr:uid="{4B78F229-B98A-470E-B770-7773145C7E75}"/>
    <cellStyle name="Nota 2 3 2 2 24" xfId="7977" xr:uid="{8D0AF9D0-4B81-4D1D-9FCD-99D24F716167}"/>
    <cellStyle name="Nota 2 3 2 2 24 2" xfId="25232" xr:uid="{F72BBBF3-8B46-436D-BCED-D55349249BC0}"/>
    <cellStyle name="Nota 2 3 2 2 24 3" xfId="42254" xr:uid="{7F36FBAD-63DA-4EF0-833E-80024169D7CB}"/>
    <cellStyle name="Nota 2 3 2 2 25" xfId="8290" xr:uid="{69A8FB32-2012-412A-89C3-69466AF3E152}"/>
    <cellStyle name="Nota 2 3 2 2 25 2" xfId="25545" xr:uid="{40D11486-0F95-4574-968D-2B5F7589E63A}"/>
    <cellStyle name="Nota 2 3 2 2 25 3" xfId="42567" xr:uid="{51CF2C76-2970-4B59-9B4B-8F3BC8D938F2}"/>
    <cellStyle name="Nota 2 3 2 2 26" xfId="8600" xr:uid="{49C300D2-3CB0-495E-85A5-36CBF5921684}"/>
    <cellStyle name="Nota 2 3 2 2 26 2" xfId="25855" xr:uid="{23C9FECB-2B56-4BBE-917C-5C1D5B863B99}"/>
    <cellStyle name="Nota 2 3 2 2 26 3" xfId="42877" xr:uid="{46C41E72-2750-42CA-A7ED-973A03D4BF78}"/>
    <cellStyle name="Nota 2 3 2 2 27" xfId="8908" xr:uid="{816A9649-4FB4-4E4C-97DA-90B436BD95D1}"/>
    <cellStyle name="Nota 2 3 2 2 27 2" xfId="26163" xr:uid="{2C64BFAF-C4E2-4685-B51E-989E0EDD3721}"/>
    <cellStyle name="Nota 2 3 2 2 27 3" xfId="43185" xr:uid="{FB3624AE-ABD2-4535-8CCA-E6EA29557B80}"/>
    <cellStyle name="Nota 2 3 2 2 28" xfId="9189" xr:uid="{B2C78788-FF26-49FF-B5B0-E048AFF0BD78}"/>
    <cellStyle name="Nota 2 3 2 2 28 2" xfId="26444" xr:uid="{D40F7715-1507-4A46-A58D-805F2A4017C0}"/>
    <cellStyle name="Nota 2 3 2 2 28 3" xfId="43466" xr:uid="{FE8F486E-9063-423F-A5D1-C81D064D566D}"/>
    <cellStyle name="Nota 2 3 2 2 29" xfId="9530" xr:uid="{157F1094-35F7-43EC-99D0-1236F152B0BC}"/>
    <cellStyle name="Nota 2 3 2 2 29 2" xfId="26785" xr:uid="{31ED1312-851F-4F86-A3A6-7184922311C7}"/>
    <cellStyle name="Nota 2 3 2 2 29 3" xfId="43807" xr:uid="{555A86B7-03F0-4DE4-BEA0-8C1314683957}"/>
    <cellStyle name="Nota 2 3 2 2 3" xfId="1382" xr:uid="{87067BB4-A2A3-40CC-AAAD-7E81CF8E5A66}"/>
    <cellStyle name="Nota 2 3 2 2 3 2" xfId="18637" xr:uid="{1CB00BC6-FB57-42B1-9B0B-6A6E26246258}"/>
    <cellStyle name="Nota 2 3 2 2 3 3" xfId="35659" xr:uid="{8872AA16-49ED-4974-9E56-486C83BE8224}"/>
    <cellStyle name="Nota 2 3 2 2 30" xfId="9826" xr:uid="{E4BC4150-D408-4AF1-9754-5A6160DD2C17}"/>
    <cellStyle name="Nota 2 3 2 2 30 2" xfId="27081" xr:uid="{9BAC6470-E559-4E2D-A764-B2E9A64C2AE7}"/>
    <cellStyle name="Nota 2 3 2 2 30 3" xfId="44103" xr:uid="{D26614F6-4AA3-4031-AA42-FF1AC6EE3841}"/>
    <cellStyle name="Nota 2 3 2 2 31" xfId="10126" xr:uid="{9D59F19D-8D79-4DFC-80EE-7E287F82B8E9}"/>
    <cellStyle name="Nota 2 3 2 2 31 2" xfId="27381" xr:uid="{F534333A-F4A2-47D4-B22A-EE747ACE9E34}"/>
    <cellStyle name="Nota 2 3 2 2 31 3" xfId="44403" xr:uid="{C426B832-FDE9-4683-A25D-EA0878D4DB0B}"/>
    <cellStyle name="Nota 2 3 2 2 32" xfId="10418" xr:uid="{C14A1589-75AC-4D0E-8A19-63098E636FF9}"/>
    <cellStyle name="Nota 2 3 2 2 32 2" xfId="27673" xr:uid="{569C95AD-E4AA-4799-BCA5-17932B613446}"/>
    <cellStyle name="Nota 2 3 2 2 32 3" xfId="44695" xr:uid="{8DD56B6F-B428-4475-AF11-E3C6BB30FBF9}"/>
    <cellStyle name="Nota 2 3 2 2 33" xfId="10708" xr:uid="{D322DDDD-841F-4A57-86A6-2F76231027FF}"/>
    <cellStyle name="Nota 2 3 2 2 33 2" xfId="27963" xr:uid="{1ECF2186-01A2-4AAF-BA84-444F47A68836}"/>
    <cellStyle name="Nota 2 3 2 2 33 3" xfId="44985" xr:uid="{2CB9956B-3534-445E-9995-C0190F4CDED2}"/>
    <cellStyle name="Nota 2 3 2 2 34" xfId="10985" xr:uid="{A65244FD-3B04-4456-961E-5BA3BE6B3CA9}"/>
    <cellStyle name="Nota 2 3 2 2 34 2" xfId="28240" xr:uid="{25AE1C13-332C-4708-A757-35E947E41656}"/>
    <cellStyle name="Nota 2 3 2 2 34 3" xfId="45262" xr:uid="{0DEA97F8-3071-4BCF-8F8A-2D87518557A7}"/>
    <cellStyle name="Nota 2 3 2 2 35" xfId="11245" xr:uid="{9D3CB32E-444B-4BA0-880F-7EDF8D70C274}"/>
    <cellStyle name="Nota 2 3 2 2 35 2" xfId="28500" xr:uid="{068F1C3C-C7B3-4C12-980C-A7E623FE8274}"/>
    <cellStyle name="Nota 2 3 2 2 35 3" xfId="45522" xr:uid="{44220888-DC07-4D2B-BE86-3300A44B7712}"/>
    <cellStyle name="Nota 2 3 2 2 36" xfId="11487" xr:uid="{DD05B6FC-C542-4483-BD26-9FBA03153F78}"/>
    <cellStyle name="Nota 2 3 2 2 36 2" xfId="28742" xr:uid="{6F698514-28D3-42E6-B6F3-B3E99B62BB74}"/>
    <cellStyle name="Nota 2 3 2 2 36 3" xfId="45764" xr:uid="{EA15636E-941C-40E2-B34B-95450EBDCEF2}"/>
    <cellStyle name="Nota 2 3 2 2 37" xfId="12034" xr:uid="{F30CAF2C-CF63-45B5-9DE0-46C040733D7C}"/>
    <cellStyle name="Nota 2 3 2 2 37 2" xfId="29289" xr:uid="{2B5D1BA6-3346-4080-848B-916E35016DC6}"/>
    <cellStyle name="Nota 2 3 2 2 37 3" xfId="46175" xr:uid="{1DDCA9E9-144B-403D-8048-F56EC3D6F9CF}"/>
    <cellStyle name="Nota 2 3 2 2 38" xfId="12501" xr:uid="{D7DBAB35-A2EC-4248-9BEA-E4DC436BC63D}"/>
    <cellStyle name="Nota 2 3 2 2 38 2" xfId="29756" xr:uid="{4BAB3858-CC3A-4180-B64D-DB6992A60C30}"/>
    <cellStyle name="Nota 2 3 2 2 38 3" xfId="46626" xr:uid="{38575883-6778-40A2-B529-6DD5F27CC080}"/>
    <cellStyle name="Nota 2 3 2 2 39" xfId="12811" xr:uid="{CE0D0FDA-B673-4C62-A3FC-5C21961AAF7B}"/>
    <cellStyle name="Nota 2 3 2 2 39 2" xfId="30066" xr:uid="{55ED7DBF-02E4-49BC-9ED0-5D3E91B1DEAB}"/>
    <cellStyle name="Nota 2 3 2 2 39 3" xfId="46936" xr:uid="{C2E2E5B4-A416-4C01-8440-4200BC93D257}"/>
    <cellStyle name="Nota 2 3 2 2 4" xfId="1745" xr:uid="{D4BCA03D-8DBE-47D9-97F4-498CD0F5CA0D}"/>
    <cellStyle name="Nota 2 3 2 2 4 2" xfId="19000" xr:uid="{AF557468-4AA2-4544-9CDF-65E6E0D51143}"/>
    <cellStyle name="Nota 2 3 2 2 4 3" xfId="36022" xr:uid="{04FEF007-CD4C-4077-89DD-EE460B8ACA9C}"/>
    <cellStyle name="Nota 2 3 2 2 40" xfId="12285" xr:uid="{97E5301E-5223-41EB-A3F9-351371398570}"/>
    <cellStyle name="Nota 2 3 2 2 40 2" xfId="29540" xr:uid="{DB77B7B1-5872-4871-8BF8-C79D8367CEA0}"/>
    <cellStyle name="Nota 2 3 2 2 40 3" xfId="46410" xr:uid="{33716180-A487-4A5C-A06A-F5A3A86FB974}"/>
    <cellStyle name="Nota 2 3 2 2 41" xfId="12716" xr:uid="{A1E8CEA7-5E43-4895-8954-4381B201A2A8}"/>
    <cellStyle name="Nota 2 3 2 2 41 2" xfId="29971" xr:uid="{D340D4A8-F617-420A-AA19-E8F80B477777}"/>
    <cellStyle name="Nota 2 3 2 2 41 3" xfId="46841" xr:uid="{F29248D8-05EC-4B62-AFC9-2C81C5A5EBB5}"/>
    <cellStyle name="Nota 2 3 2 2 42" xfId="13751" xr:uid="{3BF604AC-5568-4819-B3E3-C0B2879F1B48}"/>
    <cellStyle name="Nota 2 3 2 2 42 2" xfId="31006" xr:uid="{2A871367-810E-49A1-8E2C-C11780C08A7E}"/>
    <cellStyle name="Nota 2 3 2 2 42 3" xfId="47876" xr:uid="{513A229B-C568-428F-B0FE-811A67848818}"/>
    <cellStyle name="Nota 2 3 2 2 43" xfId="14061" xr:uid="{921A7311-73FB-4CA7-A17A-BB432E32BD08}"/>
    <cellStyle name="Nota 2 3 2 2 43 2" xfId="31316" xr:uid="{2D28F83E-85D9-48A4-99A2-8EDF76468552}"/>
    <cellStyle name="Nota 2 3 2 2 43 3" xfId="48186" xr:uid="{4E6A0A75-1AE7-4A89-BCA8-F17F1361123B}"/>
    <cellStyle name="Nota 2 3 2 2 44" xfId="14076" xr:uid="{9947B400-7512-4D03-9B33-C369A43A4C4B}"/>
    <cellStyle name="Nota 2 3 2 2 44 2" xfId="31331" xr:uid="{0E48D226-493C-42B7-9BDA-2392A7D7A7D0}"/>
    <cellStyle name="Nota 2 3 2 2 44 3" xfId="48201" xr:uid="{CDEE41A5-75B2-4256-8CEA-BD3A74DED529}"/>
    <cellStyle name="Nota 2 3 2 2 45" xfId="14689" xr:uid="{687F0B0A-A3EF-4794-897A-8FB5092241B1}"/>
    <cellStyle name="Nota 2 3 2 2 45 2" xfId="31944" xr:uid="{0DA48E6B-43E9-4F0C-A4C0-C74A58988D46}"/>
    <cellStyle name="Nota 2 3 2 2 45 3" xfId="48814" xr:uid="{1C006159-ED85-4085-AE1D-B5DAFF968F24}"/>
    <cellStyle name="Nota 2 3 2 2 46" xfId="14951" xr:uid="{22641547-F747-4C67-90D9-7F23BFE54EF3}"/>
    <cellStyle name="Nota 2 3 2 2 46 2" xfId="32206" xr:uid="{F59A2182-CE63-460C-A1D3-1DAE10CB568D}"/>
    <cellStyle name="Nota 2 3 2 2 46 3" xfId="49076" xr:uid="{A6C4521C-2AC5-46B6-A149-B7695E73D8AA}"/>
    <cellStyle name="Nota 2 3 2 2 47" xfId="15261" xr:uid="{CBC19047-2222-4A50-AE01-D6C51B3A7852}"/>
    <cellStyle name="Nota 2 3 2 2 47 2" xfId="32516" xr:uid="{ECBFB7F4-E493-4DEF-8FE3-EA174BDF6910}"/>
    <cellStyle name="Nota 2 3 2 2 47 3" xfId="49386" xr:uid="{4F470CE1-EC41-4C9D-AB8C-915F8B587292}"/>
    <cellStyle name="Nota 2 3 2 2 48" xfId="15566" xr:uid="{63423293-6335-4976-A913-2D0F48093EEB}"/>
    <cellStyle name="Nota 2 3 2 2 48 2" xfId="32821" xr:uid="{4E1560BA-9CFC-48E7-9CE8-C0CF9941C7EB}"/>
    <cellStyle name="Nota 2 3 2 2 48 3" xfId="49691" xr:uid="{06BC8988-7A54-4DC8-972B-9AFC1A95CCA0}"/>
    <cellStyle name="Nota 2 3 2 2 49" xfId="15863" xr:uid="{AF49429F-C93A-4362-A3E5-B539E35DC602}"/>
    <cellStyle name="Nota 2 3 2 2 49 2" xfId="33118" xr:uid="{1C3FA5AD-D99E-4A42-AA61-1AC8DFD67699}"/>
    <cellStyle name="Nota 2 3 2 2 49 3" xfId="49988" xr:uid="{0B252206-29D5-4286-B872-4A02308458C6}"/>
    <cellStyle name="Nota 2 3 2 2 5" xfId="2058" xr:uid="{97322815-559E-4123-AE9B-73BA5E797A1E}"/>
    <cellStyle name="Nota 2 3 2 2 5 2" xfId="19313" xr:uid="{9EBE0BC3-29F6-45F0-8863-E5E6AE25F47B}"/>
    <cellStyle name="Nota 2 3 2 2 5 3" xfId="36335" xr:uid="{2D571C71-753D-4880-8595-4B3C9C87C6E8}"/>
    <cellStyle name="Nota 2 3 2 2 50" xfId="16155" xr:uid="{ED245DBB-0804-4A87-8088-E237C06F92EB}"/>
    <cellStyle name="Nota 2 3 2 2 50 2" xfId="33410" xr:uid="{88CBD6BF-06C7-4812-A30C-1649DF08C5C6}"/>
    <cellStyle name="Nota 2 3 2 2 50 3" xfId="50280" xr:uid="{808BCF44-DF66-471F-B0CE-B6F3639BEB25}"/>
    <cellStyle name="Nota 2 3 2 2 51" xfId="16436" xr:uid="{5254F8B7-CD16-45A5-AFA2-F9AFCC185646}"/>
    <cellStyle name="Nota 2 3 2 2 51 2" xfId="33691" xr:uid="{BB25FAEF-403C-49F7-A952-EFA8EEACFF2D}"/>
    <cellStyle name="Nota 2 3 2 2 51 3" xfId="50561" xr:uid="{14138039-FA8E-4303-ACA0-20304D9D1CD0}"/>
    <cellStyle name="Nota 2 3 2 2 52" xfId="16707" xr:uid="{64A0CAEB-89A1-412A-B4FB-AE867A5E7CAF}"/>
    <cellStyle name="Nota 2 3 2 2 52 2" xfId="33962" xr:uid="{FC952834-093A-45A5-ACF3-1A9939AE4726}"/>
    <cellStyle name="Nota 2 3 2 2 52 3" xfId="50832" xr:uid="{97BA1D2F-B1D6-454B-A3D4-C146E8C6B822}"/>
    <cellStyle name="Nota 2 3 2 2 53" xfId="16962" xr:uid="{C5FD2B69-A4C6-4376-A345-7FA04774E753}"/>
    <cellStyle name="Nota 2 3 2 2 53 2" xfId="34217" xr:uid="{5F75F461-7962-4DC0-9BF9-2E3861BFF7CE}"/>
    <cellStyle name="Nota 2 3 2 2 53 3" xfId="51087" xr:uid="{EB70EB56-E98B-42C3-90D7-6E2A5FE852AC}"/>
    <cellStyle name="Nota 2 3 2 2 54" xfId="17204" xr:uid="{1D71D6BF-ADA6-4FD3-B009-11CAFE72D7C0}"/>
    <cellStyle name="Nota 2 3 2 2 54 2" xfId="34459" xr:uid="{35567289-1053-4FCD-A502-E59335913959}"/>
    <cellStyle name="Nota 2 3 2 2 54 3" xfId="51329" xr:uid="{47CB0CBE-35C5-4D29-9C06-1638B3B65FC8}"/>
    <cellStyle name="Nota 2 3 2 2 55" xfId="17894" xr:uid="{2A9F1650-D1CF-412A-8C41-0C216A5D0D2D}"/>
    <cellStyle name="Nota 2 3 2 2 56" xfId="34932" xr:uid="{07317DE9-CBFA-453C-8CD8-B02047D1C742}"/>
    <cellStyle name="Nota 2 3 2 2 6" xfId="2368" xr:uid="{5A55DAC4-0A85-4BA5-8CA0-3F6F39FD6618}"/>
    <cellStyle name="Nota 2 3 2 2 6 2" xfId="19623" xr:uid="{242C3F17-04E1-4016-8643-ED17EF09E176}"/>
    <cellStyle name="Nota 2 3 2 2 6 3" xfId="36645" xr:uid="{49C82A2F-1A13-402F-9757-11F3DE8397D9}"/>
    <cellStyle name="Nota 2 3 2 2 7" xfId="2677" xr:uid="{CC79AC13-48F2-48C2-97F7-130BD4F38537}"/>
    <cellStyle name="Nota 2 3 2 2 7 2" xfId="19932" xr:uid="{4AB0A274-40CC-43F7-B381-01B0E52714C4}"/>
    <cellStyle name="Nota 2 3 2 2 7 3" xfId="36954" xr:uid="{6B97FB30-0FDA-4609-BDB7-572EEB3BD745}"/>
    <cellStyle name="Nota 2 3 2 2 8" xfId="2984" xr:uid="{2EBAB4E1-9E9A-4BD2-9BF0-08E4E67672F6}"/>
    <cellStyle name="Nota 2 3 2 2 8 2" xfId="20239" xr:uid="{290B7D23-B940-413D-AE9B-7C02F69F6637}"/>
    <cellStyle name="Nota 2 3 2 2 8 3" xfId="37261" xr:uid="{9EBCBD64-DBE2-4C73-B906-D8AABE998AFE}"/>
    <cellStyle name="Nota 2 3 2 2 9" xfId="3293" xr:uid="{88BBD29C-8E4F-4E4F-BB86-D7589BD1E971}"/>
    <cellStyle name="Nota 2 3 2 2 9 2" xfId="20548" xr:uid="{C1402A86-3C28-4633-8020-B708A35C5E69}"/>
    <cellStyle name="Nota 2 3 2 2 9 3" xfId="37570" xr:uid="{15ACAB2D-E0CC-46E5-BB90-D9C7485E001E}"/>
    <cellStyle name="Nota 2 3 2 20" xfId="5287" xr:uid="{15402B71-6CBB-4DD9-85EC-1366F3B8C81F}"/>
    <cellStyle name="Nota 2 3 2 20 2" xfId="22542" xr:uid="{459C4747-8AAE-425F-9707-A493351D2DF5}"/>
    <cellStyle name="Nota 2 3 2 20 3" xfId="39564" xr:uid="{03366956-9F59-4C69-A3C9-FDE254FAC009}"/>
    <cellStyle name="Nota 2 3 2 21" xfId="5429" xr:uid="{9A5364B0-F153-4D80-9BC1-F612077D4439}"/>
    <cellStyle name="Nota 2 3 2 21 2" xfId="22684" xr:uid="{DD5A3B4B-3268-4292-B6ED-C9C9088DB7DD}"/>
    <cellStyle name="Nota 2 3 2 21 3" xfId="39706" xr:uid="{524AEA40-84F4-497A-BA65-F588E1F8339F}"/>
    <cellStyle name="Nota 2 3 2 22" xfId="5115" xr:uid="{0A1D81FE-9DED-4C0D-B687-051844596F36}"/>
    <cellStyle name="Nota 2 3 2 22 2" xfId="22370" xr:uid="{68DCDFDA-4ED1-4C90-B08F-7D4A97AF5A0E}"/>
    <cellStyle name="Nota 2 3 2 22 3" xfId="39392" xr:uid="{F00A34BC-6C21-46CB-8CC2-1DB7ABBD61F3}"/>
    <cellStyle name="Nota 2 3 2 23" xfId="5966" xr:uid="{58E102DE-A5F4-4C9A-9E72-633E3924F28A}"/>
    <cellStyle name="Nota 2 3 2 23 2" xfId="23221" xr:uid="{44A2E73D-CA10-4B29-9ACA-8BA832AD32AD}"/>
    <cellStyle name="Nota 2 3 2 23 3" xfId="40243" xr:uid="{B7A880A3-A529-4E15-BCBF-3656798BD0ED}"/>
    <cellStyle name="Nota 2 3 2 24" xfId="6281" xr:uid="{26CF1EE8-406D-4524-88A6-F061863D56B4}"/>
    <cellStyle name="Nota 2 3 2 24 2" xfId="23536" xr:uid="{DCBF0FDD-D4FE-4307-B2C8-CAC020CB224F}"/>
    <cellStyle name="Nota 2 3 2 24 3" xfId="40558" xr:uid="{C3940100-434A-49E0-AEFD-B1AC120353C6}"/>
    <cellStyle name="Nota 2 3 2 25" xfId="5933" xr:uid="{FC997F79-4C66-461D-BF97-146142D9FE89}"/>
    <cellStyle name="Nota 2 3 2 25 2" xfId="23188" xr:uid="{BAB514F6-4153-4342-99D0-20E7B153FAC5}"/>
    <cellStyle name="Nota 2 3 2 25 3" xfId="40210" xr:uid="{8C36DC89-9AC9-40B4-B286-878869FB1991}"/>
    <cellStyle name="Nota 2 3 2 26" xfId="5045" xr:uid="{8DC695BF-EF5C-4B97-A3DB-9CD98B055D4D}"/>
    <cellStyle name="Nota 2 3 2 26 2" xfId="22300" xr:uid="{51E3676E-1632-4237-95E3-63E863F9E273}"/>
    <cellStyle name="Nota 2 3 2 26 3" xfId="39322" xr:uid="{6EAEC6FC-1142-4247-BF43-40C7758D7D21}"/>
    <cellStyle name="Nota 2 3 2 27" xfId="4997" xr:uid="{463AE62D-5BD9-49F2-B70C-B47F950438B3}"/>
    <cellStyle name="Nota 2 3 2 27 2" xfId="22252" xr:uid="{A01C5281-AC19-4AB0-B79C-EBEEE9F7645B}"/>
    <cellStyle name="Nota 2 3 2 27 3" xfId="39274" xr:uid="{652D2155-E450-4F4B-AD21-11413073A71D}"/>
    <cellStyle name="Nota 2 3 2 28" xfId="6444" xr:uid="{62E65D5B-7E52-43FE-AC7A-C29219D16526}"/>
    <cellStyle name="Nota 2 3 2 28 2" xfId="23699" xr:uid="{F24689A1-969B-46D9-B751-E393AC190164}"/>
    <cellStyle name="Nota 2 3 2 28 3" xfId="40721" xr:uid="{A89436C3-6EF2-4180-A7A0-83F222CA030A}"/>
    <cellStyle name="Nota 2 3 2 29" xfId="7837" xr:uid="{15168CDD-D4BF-45A7-88B1-0D072BA90D9E}"/>
    <cellStyle name="Nota 2 3 2 29 2" xfId="25092" xr:uid="{6C3F0FC0-6252-4614-8EF7-5A6BB96B770B}"/>
    <cellStyle name="Nota 2 3 2 29 3" xfId="42114" xr:uid="{744D413D-4A03-4A2A-AC37-BEC4B08D3E54}"/>
    <cellStyle name="Nota 2 3 2 3" xfId="736" xr:uid="{414CDFE8-7C84-4D7E-BDD3-214FCBE00A8F}"/>
    <cellStyle name="Nota 2 3 2 3 10" xfId="3698" xr:uid="{8BDBE2A5-2C0E-485C-9CE0-7E537CA4D721}"/>
    <cellStyle name="Nota 2 3 2 3 10 2" xfId="20953" xr:uid="{4A3C5D45-31AD-481B-A60C-7E7C32E1AF84}"/>
    <cellStyle name="Nota 2 3 2 3 10 3" xfId="37975" xr:uid="{A90435DC-EF44-499F-A16D-71C6855B8948}"/>
    <cellStyle name="Nota 2 3 2 3 11" xfId="4005" xr:uid="{677B72E5-7AFB-4408-AB59-BE40D9BC15AB}"/>
    <cellStyle name="Nota 2 3 2 3 11 2" xfId="21260" xr:uid="{092F1CBF-1292-4FC3-8209-A3E428BC2566}"/>
    <cellStyle name="Nota 2 3 2 3 11 3" xfId="38282" xr:uid="{01193FDB-DEC3-457E-9341-D40B0AE7E0CC}"/>
    <cellStyle name="Nota 2 3 2 3 12" xfId="4306" xr:uid="{DDFF8905-2796-43A8-858E-6351E812AB9B}"/>
    <cellStyle name="Nota 2 3 2 3 12 2" xfId="21561" xr:uid="{08EC1275-CDC7-4AA3-9F5F-C7E4937497A8}"/>
    <cellStyle name="Nota 2 3 2 3 12 3" xfId="38583" xr:uid="{3A0753A3-9D35-4CCA-897A-9AB0284D15F9}"/>
    <cellStyle name="Nota 2 3 2 3 13" xfId="4604" xr:uid="{203BCC7A-69F5-494E-8D4C-560F88BB0131}"/>
    <cellStyle name="Nota 2 3 2 3 13 2" xfId="21859" xr:uid="{ADD12EC3-A58D-4E9F-9AB6-5C416C67546D}"/>
    <cellStyle name="Nota 2 3 2 3 13 3" xfId="38881" xr:uid="{C7B56582-F006-4B9D-9EB0-71A0BC5018B1}"/>
    <cellStyle name="Nota 2 3 2 3 14" xfId="4903" xr:uid="{E7B00427-2577-4C59-A47E-187FEC77EA2C}"/>
    <cellStyle name="Nota 2 3 2 3 14 2" xfId="22158" xr:uid="{57BF008A-E962-435C-9F74-C701F2E77256}"/>
    <cellStyle name="Nota 2 3 2 3 14 3" xfId="39180" xr:uid="{BC9D5019-C81B-47A2-ACDA-38D21F108A11}"/>
    <cellStyle name="Nota 2 3 2 3 15" xfId="5185" xr:uid="{FA304337-2680-40AD-B779-C5CDD4B54D8A}"/>
    <cellStyle name="Nota 2 3 2 3 15 2" xfId="22440" xr:uid="{2DA49DFB-80DB-4C43-BC58-3A08EC81AC9F}"/>
    <cellStyle name="Nota 2 3 2 3 15 3" xfId="39462" xr:uid="{702CC5DA-5B3D-4296-8395-CB675E664EAF}"/>
    <cellStyle name="Nota 2 3 2 3 16" xfId="5572" xr:uid="{2C9F6B40-519A-4234-BA17-B6AC1493A96D}"/>
    <cellStyle name="Nota 2 3 2 3 16 2" xfId="22827" xr:uid="{E5A2EEBE-D784-40A6-8717-67390489A547}"/>
    <cellStyle name="Nota 2 3 2 3 16 3" xfId="39849" xr:uid="{49158BC7-D1C5-4824-9427-938791C43E8D}"/>
    <cellStyle name="Nota 2 3 2 3 17" xfId="5766" xr:uid="{96B8137B-45F7-4C2E-942C-04B16DE4D3D3}"/>
    <cellStyle name="Nota 2 3 2 3 17 2" xfId="23021" xr:uid="{F1A97CA6-A66C-4A1D-971B-2957239B6A66}"/>
    <cellStyle name="Nota 2 3 2 3 17 3" xfId="40043" xr:uid="{CF082F0B-2F19-4B52-AA32-B07D2932F6F7}"/>
    <cellStyle name="Nota 2 3 2 3 18" xfId="6203" xr:uid="{4933E668-F3AA-43FA-ADD4-CE049AF81F58}"/>
    <cellStyle name="Nota 2 3 2 3 18 2" xfId="23458" xr:uid="{90B0CC65-92D2-446D-BCCB-441B919C675E}"/>
    <cellStyle name="Nota 2 3 2 3 18 3" xfId="40480" xr:uid="{9AAD265E-A3D1-4531-A7FE-94A79EC53966}"/>
    <cellStyle name="Nota 2 3 2 3 19" xfId="6518" xr:uid="{67D35826-79EE-464C-9D50-89116CCE17A2}"/>
    <cellStyle name="Nota 2 3 2 3 19 2" xfId="23773" xr:uid="{55928B0D-527F-4252-8416-2534F1E97A96}"/>
    <cellStyle name="Nota 2 3 2 3 19 3" xfId="40795" xr:uid="{C705FC69-0B88-478A-8C10-2D78579D5020}"/>
    <cellStyle name="Nota 2 3 2 3 2" xfId="1185" xr:uid="{8D42DEDC-D1AF-4B1E-A847-C2FA70F8067D}"/>
    <cellStyle name="Nota 2 3 2 3 2 2" xfId="18440" xr:uid="{656F2FDF-F2D3-48F5-A5E1-F0588C57CF2C}"/>
    <cellStyle name="Nota 2 3 2 3 2 3" xfId="35462" xr:uid="{E63F70FE-A18B-42D9-9F0B-1245AA6D7FE0}"/>
    <cellStyle name="Nota 2 3 2 3 20" xfId="6833" xr:uid="{C3133E88-D410-4570-AA50-0CDE09378811}"/>
    <cellStyle name="Nota 2 3 2 3 20 2" xfId="24088" xr:uid="{1EADBBCC-7738-42FB-80CB-593DC264CA90}"/>
    <cellStyle name="Nota 2 3 2 3 20 3" xfId="41110" xr:uid="{781B5009-AAC4-49F3-82EB-F08EA43E7A77}"/>
    <cellStyle name="Nota 2 3 2 3 21" xfId="7144" xr:uid="{7BBA3144-0888-485D-82E4-175A781040F7}"/>
    <cellStyle name="Nota 2 3 2 3 21 2" xfId="24399" xr:uid="{42B6113F-D6A9-4DBC-AC8A-B3C706086722}"/>
    <cellStyle name="Nota 2 3 2 3 21 3" xfId="41421" xr:uid="{E3175C35-C1A2-45BE-BBB5-D75C06DF701E}"/>
    <cellStyle name="Nota 2 3 2 3 22" xfId="7454" xr:uid="{78A35C15-AD2C-41B4-89CA-DFC4D919058F}"/>
    <cellStyle name="Nota 2 3 2 3 22 2" xfId="24709" xr:uid="{B877A086-EB33-41D1-9945-DDF2C633E1F0}"/>
    <cellStyle name="Nota 2 3 2 3 22 3" xfId="41731" xr:uid="{A1D4E831-A36D-4C5E-A94B-FFE5508368C4}"/>
    <cellStyle name="Nota 2 3 2 3 23" xfId="7764" xr:uid="{1B7860C3-E4D8-4BDF-93F5-4529B59A3DF2}"/>
    <cellStyle name="Nota 2 3 2 3 23 2" xfId="25019" xr:uid="{28C2D9A2-967B-438B-8911-98423332A0A8}"/>
    <cellStyle name="Nota 2 3 2 3 23 3" xfId="42041" xr:uid="{D66EC746-BBA3-475E-8B0A-B7BBC1A16972}"/>
    <cellStyle name="Nota 2 3 2 3 24" xfId="8074" xr:uid="{7B535F9F-FE93-4F9B-91F3-D923EADD33E2}"/>
    <cellStyle name="Nota 2 3 2 3 24 2" xfId="25329" xr:uid="{43295797-3A93-44D1-9FBB-04C47EAC2443}"/>
    <cellStyle name="Nota 2 3 2 3 24 3" xfId="42351" xr:uid="{C99DA26A-8174-4724-821B-35D2DC3661CA}"/>
    <cellStyle name="Nota 2 3 2 3 25" xfId="8387" xr:uid="{CFEBF842-9ED2-4805-A779-0E8D5626FE5B}"/>
    <cellStyle name="Nota 2 3 2 3 25 2" xfId="25642" xr:uid="{35C2E606-A7F9-489D-9980-B1A9FF043E73}"/>
    <cellStyle name="Nota 2 3 2 3 25 3" xfId="42664" xr:uid="{125DDDB2-C4BE-47EE-BDE8-1BEF45502F04}"/>
    <cellStyle name="Nota 2 3 2 3 26" xfId="8695" xr:uid="{DFD37103-493A-484E-81F6-4C4A3FD639F5}"/>
    <cellStyle name="Nota 2 3 2 3 26 2" xfId="25950" xr:uid="{939B177C-84F3-47A1-B7A8-C32C2AD01161}"/>
    <cellStyle name="Nota 2 3 2 3 26 3" xfId="42972" xr:uid="{83CF182F-D583-4FBB-A224-F62924B2218C}"/>
    <cellStyle name="Nota 2 3 2 3 27" xfId="9005" xr:uid="{F8B18553-C7BB-4DBD-B6A5-DB023DC7EAD5}"/>
    <cellStyle name="Nota 2 3 2 3 27 2" xfId="26260" xr:uid="{D21F4FA6-87B0-46AC-938D-64F8D45BE373}"/>
    <cellStyle name="Nota 2 3 2 3 27 3" xfId="43282" xr:uid="{F75B8949-4555-41F7-95FA-A887C5956B5E}"/>
    <cellStyle name="Nota 2 3 2 3 28" xfId="9118" xr:uid="{863B1255-6B16-4330-8083-A8F77E11C6F7}"/>
    <cellStyle name="Nota 2 3 2 3 28 2" xfId="26373" xr:uid="{D4D6AA32-A413-42C6-B852-7792DA0B13A3}"/>
    <cellStyle name="Nota 2 3 2 3 28 3" xfId="43395" xr:uid="{9EE2FD2F-D2DE-4277-8945-5AB7278D36AB}"/>
    <cellStyle name="Nota 2 3 2 3 29" xfId="9627" xr:uid="{34D9FF02-0E89-40AA-B8DE-72296994B267}"/>
    <cellStyle name="Nota 2 3 2 3 29 2" xfId="26882" xr:uid="{BDF3CF23-E41C-4F1F-B61D-EA9E381185BB}"/>
    <cellStyle name="Nota 2 3 2 3 29 3" xfId="43904" xr:uid="{CC8D4B1D-D444-4F38-841A-520BB10AC632}"/>
    <cellStyle name="Nota 2 3 2 3 3" xfId="1476" xr:uid="{F0677502-5AB5-43A9-AAEC-9182467B5DDD}"/>
    <cellStyle name="Nota 2 3 2 3 3 2" xfId="18731" xr:uid="{6EF01CAA-18F7-4BEE-A775-737377902243}"/>
    <cellStyle name="Nota 2 3 2 3 3 3" xfId="35753" xr:uid="{6C62DB48-A53A-4A28-B9B6-46402ECF8C67}"/>
    <cellStyle name="Nota 2 3 2 3 30" xfId="9922" xr:uid="{CCB3D9B2-9579-47B7-9DB4-2C5B4F5FF7FB}"/>
    <cellStyle name="Nota 2 3 2 3 30 2" xfId="27177" xr:uid="{9571281C-DA20-4C2A-B80D-A8792DFE5ECA}"/>
    <cellStyle name="Nota 2 3 2 3 30 3" xfId="44199" xr:uid="{4C11B153-C8C7-43C2-A98F-B56407E0A101}"/>
    <cellStyle name="Nota 2 3 2 3 31" xfId="10222" xr:uid="{03EB11AA-284D-4E66-A0CF-B5003063DD35}"/>
    <cellStyle name="Nota 2 3 2 3 31 2" xfId="27477" xr:uid="{67BF81EC-4D4C-4F6B-A018-1135E47711F6}"/>
    <cellStyle name="Nota 2 3 2 3 31 3" xfId="44499" xr:uid="{DA438A55-57A9-49D0-B932-32CBD40C2584}"/>
    <cellStyle name="Nota 2 3 2 3 32" xfId="10510" xr:uid="{D57E4729-49A9-497C-9FDA-D726A745ED7B}"/>
    <cellStyle name="Nota 2 3 2 3 32 2" xfId="27765" xr:uid="{208C3187-8E3C-4587-9EBD-1DC167A8DFFF}"/>
    <cellStyle name="Nota 2 3 2 3 32 3" xfId="44787" xr:uid="{D807F152-15A1-49EC-87AB-1729456459B5}"/>
    <cellStyle name="Nota 2 3 2 3 33" xfId="10800" xr:uid="{71EF6D53-9C12-47F9-90A4-5651155722B1}"/>
    <cellStyle name="Nota 2 3 2 3 33 2" xfId="28055" xr:uid="{02002982-DD53-4148-89E7-7EDC906B4BF7}"/>
    <cellStyle name="Nota 2 3 2 3 33 3" xfId="45077" xr:uid="{FF954F25-6C40-43B6-83FF-DCAB6A9026C9}"/>
    <cellStyle name="Nota 2 3 2 3 34" xfId="11074" xr:uid="{B8B5E745-9DB7-4566-8B40-1AE81A0FC738}"/>
    <cellStyle name="Nota 2 3 2 3 34 2" xfId="28329" xr:uid="{14FBF11D-0FDA-4909-A741-6FEF9A960FE7}"/>
    <cellStyle name="Nota 2 3 2 3 34 3" xfId="45351" xr:uid="{178C09EA-F1A4-4BE8-A256-D5567951F531}"/>
    <cellStyle name="Nota 2 3 2 3 35" xfId="11331" xr:uid="{2D03EEBF-C022-4765-AD48-7CD41AC46E93}"/>
    <cellStyle name="Nota 2 3 2 3 35 2" xfId="28586" xr:uid="{9A7D2EC5-9FED-41EC-BA4F-019093CEC2D5}"/>
    <cellStyle name="Nota 2 3 2 3 35 3" xfId="45608" xr:uid="{12DDF293-C0CF-48D1-BEBC-83661ECCFC8E}"/>
    <cellStyle name="Nota 2 3 2 3 36" xfId="11568" xr:uid="{72D12AA3-751C-43E4-814A-4C0DECD10B53}"/>
    <cellStyle name="Nota 2 3 2 3 36 2" xfId="28823" xr:uid="{23BD4103-9A64-4598-A87A-853A8387CB9C}"/>
    <cellStyle name="Nota 2 3 2 3 36 3" xfId="45845" xr:uid="{2557CB88-218F-474B-B90F-DEF4C2AA27A8}"/>
    <cellStyle name="Nota 2 3 2 3 37" xfId="12131" xr:uid="{D22D9BE9-0497-4EF6-86DC-D561D87CFCA4}"/>
    <cellStyle name="Nota 2 3 2 3 37 2" xfId="29386" xr:uid="{7310479F-5C96-4837-8380-6560B76FA17B}"/>
    <cellStyle name="Nota 2 3 2 3 37 3" xfId="46256" xr:uid="{056D4195-63FA-4C57-87D0-57444A1443B5}"/>
    <cellStyle name="Nota 2 3 2 3 38" xfId="12598" xr:uid="{7CCC55E4-8596-4669-A5C6-743ED9F452B6}"/>
    <cellStyle name="Nota 2 3 2 3 38 2" xfId="29853" xr:uid="{C7789859-5F1D-42A9-ACCC-CDAE1DC3B1D1}"/>
    <cellStyle name="Nota 2 3 2 3 38 3" xfId="46723" xr:uid="{137F906B-9E9F-4C74-B317-5100A145E7EE}"/>
    <cellStyle name="Nota 2 3 2 3 39" xfId="12908" xr:uid="{23BD3F67-FDBF-4A1E-A38D-73B4B5AF0F76}"/>
    <cellStyle name="Nota 2 3 2 3 39 2" xfId="30163" xr:uid="{01FCE006-904C-40CB-B6BC-59FF0AB03DC3}"/>
    <cellStyle name="Nota 2 3 2 3 39 3" xfId="47033" xr:uid="{2C440CB1-3765-48E0-98F6-688C0561621F}"/>
    <cellStyle name="Nota 2 3 2 3 4" xfId="1842" xr:uid="{E864F14C-A9B7-4F44-BA5C-8F90BCE61F04}"/>
    <cellStyle name="Nota 2 3 2 3 4 2" xfId="19097" xr:uid="{D67C370E-9686-4A31-A187-7C9CCE02113E}"/>
    <cellStyle name="Nota 2 3 2 3 4 3" xfId="36119" xr:uid="{FAD08E22-3648-451A-A510-FD93D85D1101}"/>
    <cellStyle name="Nota 2 3 2 3 40" xfId="12283" xr:uid="{5375B638-C1DC-4FB6-9835-C4C5D609B3DE}"/>
    <cellStyle name="Nota 2 3 2 3 40 2" xfId="29538" xr:uid="{5416917B-ED44-48FF-962A-A9E4F1D396AC}"/>
    <cellStyle name="Nota 2 3 2 3 40 3" xfId="46408" xr:uid="{2020F3AA-0B03-4BE1-8E1C-10D24298E753}"/>
    <cellStyle name="Nota 2 3 2 3 41" xfId="13400" xr:uid="{55DC498D-C5C9-4510-B6C1-E700F51ECA4D}"/>
    <cellStyle name="Nota 2 3 2 3 41 2" xfId="30655" xr:uid="{56FAFBE4-ADB1-437C-95DB-36732DCD9BC7}"/>
    <cellStyle name="Nota 2 3 2 3 41 3" xfId="47525" xr:uid="{267C36C9-CF39-4A9A-977F-823EBCF47D80}"/>
    <cellStyle name="Nota 2 3 2 3 42" xfId="13848" xr:uid="{3E9C0ECC-4175-44A2-B36C-AE9785A85E97}"/>
    <cellStyle name="Nota 2 3 2 3 42 2" xfId="31103" xr:uid="{1CCC7ED0-73FA-4E41-A2E3-DD4150CD9CB4}"/>
    <cellStyle name="Nota 2 3 2 3 42 3" xfId="47973" xr:uid="{D6A2D961-4A3A-4A30-B280-FEA1D4FEAEBD}"/>
    <cellStyle name="Nota 2 3 2 3 43" xfId="14158" xr:uid="{5DEA1AB9-C457-4D52-9F4C-615D10FED974}"/>
    <cellStyle name="Nota 2 3 2 3 43 2" xfId="31413" xr:uid="{894EA2D5-FEAA-48C4-9932-E9AE4055AC37}"/>
    <cellStyle name="Nota 2 3 2 3 43 3" xfId="48283" xr:uid="{6E4AFED5-9989-4A1F-B59B-05FDDCC5CC85}"/>
    <cellStyle name="Nota 2 3 2 3 44" xfId="14334" xr:uid="{62758199-BF11-492B-8C50-7D621401923A}"/>
    <cellStyle name="Nota 2 3 2 3 44 2" xfId="31589" xr:uid="{B155B475-7247-4F8E-8DF7-DCB4E3CBD506}"/>
    <cellStyle name="Nota 2 3 2 3 44 3" xfId="48459" xr:uid="{0E0B4FA5-FF5B-4C2E-A907-B06CF062EF1A}"/>
    <cellStyle name="Nota 2 3 2 3 45" xfId="14786" xr:uid="{63B236A1-4472-4B6A-B16F-65D4763CA54F}"/>
    <cellStyle name="Nota 2 3 2 3 45 2" xfId="32041" xr:uid="{6135CD59-DB1B-4C40-8958-9471B867D8C4}"/>
    <cellStyle name="Nota 2 3 2 3 45 3" xfId="48911" xr:uid="{AFF2D857-2ABB-4A9E-BE46-86A8C3908A48}"/>
    <cellStyle name="Nota 2 3 2 3 46" xfId="15048" xr:uid="{86EB6875-1619-4F02-8A24-E78E23DA4485}"/>
    <cellStyle name="Nota 2 3 2 3 46 2" xfId="32303" xr:uid="{E48551B3-392E-4C84-BB6D-5E8473430746}"/>
    <cellStyle name="Nota 2 3 2 3 46 3" xfId="49173" xr:uid="{FA496044-E67F-4690-A844-DFE891D42C56}"/>
    <cellStyle name="Nota 2 3 2 3 47" xfId="15357" xr:uid="{30DF0EF3-8F96-44A0-B3D9-093C18C63C02}"/>
    <cellStyle name="Nota 2 3 2 3 47 2" xfId="32612" xr:uid="{6C93B991-5BC0-41E9-92BA-AE8CD82F41F6}"/>
    <cellStyle name="Nota 2 3 2 3 47 3" xfId="49482" xr:uid="{22BE0F20-F6E3-4852-8E6A-F5036F4CA2B0}"/>
    <cellStyle name="Nota 2 3 2 3 48" xfId="15662" xr:uid="{D001297B-738F-4D50-AD3D-BF8E5AB11DF9}"/>
    <cellStyle name="Nota 2 3 2 3 48 2" xfId="32917" xr:uid="{417EF1F3-512A-43B0-9C72-97E5A8F93867}"/>
    <cellStyle name="Nota 2 3 2 3 48 3" xfId="49787" xr:uid="{05F1F532-8CF2-480C-BA56-96999D26FE62}"/>
    <cellStyle name="Nota 2 3 2 3 49" xfId="15958" xr:uid="{DE1D57FF-17D5-430F-9B62-2A674E11760E}"/>
    <cellStyle name="Nota 2 3 2 3 49 2" xfId="33213" xr:uid="{CBA51CE8-CC42-4833-AD4B-A8B1A11A3F26}"/>
    <cellStyle name="Nota 2 3 2 3 49 3" xfId="50083" xr:uid="{F8AE9844-8140-4CE8-B143-59A61BA5BE98}"/>
    <cellStyle name="Nota 2 3 2 3 5" xfId="2155" xr:uid="{7A684DA2-98F0-4E60-8B5C-C541716B8CAE}"/>
    <cellStyle name="Nota 2 3 2 3 5 2" xfId="19410" xr:uid="{FC78ABAE-D2E3-49B0-8E68-3B8153EB09D2}"/>
    <cellStyle name="Nota 2 3 2 3 5 3" xfId="36432" xr:uid="{62F41388-5533-4CC1-928A-7C085700BC37}"/>
    <cellStyle name="Nota 2 3 2 3 50" xfId="16250" xr:uid="{6F7964E7-4D94-4C0C-96EA-FA3C048CD9E3}"/>
    <cellStyle name="Nota 2 3 2 3 50 2" xfId="33505" xr:uid="{AECC51D0-E5AB-4614-A141-4D9CECFFEFCF}"/>
    <cellStyle name="Nota 2 3 2 3 50 3" xfId="50375" xr:uid="{6BDB11BD-119E-4B3D-89FF-4D9843EDCC0E}"/>
    <cellStyle name="Nota 2 3 2 3 51" xfId="16528" xr:uid="{2AD57AD1-106C-46F9-BB15-F3F70D432555}"/>
    <cellStyle name="Nota 2 3 2 3 51 2" xfId="33783" xr:uid="{6024B928-7A9F-4CC1-9398-13EF9EF8BA94}"/>
    <cellStyle name="Nota 2 3 2 3 51 3" xfId="50653" xr:uid="{CAA6F1B6-2B88-49F5-9647-76E5B2FE4226}"/>
    <cellStyle name="Nota 2 3 2 3 52" xfId="16796" xr:uid="{D615C8D8-01F2-4555-B0AC-82C4350F0B31}"/>
    <cellStyle name="Nota 2 3 2 3 52 2" xfId="34051" xr:uid="{D958E104-9E88-4DB5-AC1C-7C7BE20A6921}"/>
    <cellStyle name="Nota 2 3 2 3 52 3" xfId="50921" xr:uid="{32194AAC-99DD-4854-A408-143936218DD5}"/>
    <cellStyle name="Nota 2 3 2 3 53" xfId="17048" xr:uid="{7A853522-C424-41D2-A1D6-E581A527AAB6}"/>
    <cellStyle name="Nota 2 3 2 3 53 2" xfId="34303" xr:uid="{32065963-B4DE-4F46-A05F-ED9D282CD9C3}"/>
    <cellStyle name="Nota 2 3 2 3 53 3" xfId="51173" xr:uid="{F5297827-8DAF-4911-9A9D-05E056B34DFB}"/>
    <cellStyle name="Nota 2 3 2 3 54" xfId="17285" xr:uid="{D23A776E-E480-4733-AC8D-F8CB13257FF3}"/>
    <cellStyle name="Nota 2 3 2 3 54 2" xfId="34540" xr:uid="{05EC5232-9025-4C25-B0AB-C2851811A945}"/>
    <cellStyle name="Nota 2 3 2 3 54 3" xfId="51410" xr:uid="{D3E26FC1-22BF-4AAD-AFF0-7D76E66EC2E4}"/>
    <cellStyle name="Nota 2 3 2 3 55" xfId="17991" xr:uid="{42815941-2304-4B9F-9544-92B321BC0D4F}"/>
    <cellStyle name="Nota 2 3 2 3 56" xfId="35013" xr:uid="{AE641E05-1FDC-4093-8E5F-DB859B94683C}"/>
    <cellStyle name="Nota 2 3 2 3 6" xfId="2465" xr:uid="{50DF690A-FFD1-4507-8657-F69BFB2AB1E6}"/>
    <cellStyle name="Nota 2 3 2 3 6 2" xfId="19720" xr:uid="{17A4904A-25A1-477A-BAEC-DD5F31FD584D}"/>
    <cellStyle name="Nota 2 3 2 3 6 3" xfId="36742" xr:uid="{BA343EBA-A3A9-485D-BED2-DF200CAE2A39}"/>
    <cellStyle name="Nota 2 3 2 3 7" xfId="2774" xr:uid="{86D906DB-A9D2-48A7-9760-4026F6E34D0B}"/>
    <cellStyle name="Nota 2 3 2 3 7 2" xfId="20029" xr:uid="{7CF4EBFF-06B5-4C11-9ACC-20F8FB4CE1F0}"/>
    <cellStyle name="Nota 2 3 2 3 7 3" xfId="37051" xr:uid="{CE6A2B68-CC83-4B79-8ECF-0028C6B79C16}"/>
    <cellStyle name="Nota 2 3 2 3 8" xfId="3080" xr:uid="{44BF6A5C-C295-4135-9CEF-FDB1CFD16508}"/>
    <cellStyle name="Nota 2 3 2 3 8 2" xfId="20335" xr:uid="{A714F33C-7204-4A24-BC3D-2160B891CE2E}"/>
    <cellStyle name="Nota 2 3 2 3 8 3" xfId="37357" xr:uid="{E16E49B2-66B6-4350-9D78-65EC8E1146A3}"/>
    <cellStyle name="Nota 2 3 2 3 9" xfId="3390" xr:uid="{26A854B9-BA62-4F7F-BC71-04F6D1EFCEE5}"/>
    <cellStyle name="Nota 2 3 2 3 9 2" xfId="20645" xr:uid="{5BACCAD7-1A8A-4DBF-A043-8057FE49961C}"/>
    <cellStyle name="Nota 2 3 2 3 9 3" xfId="37667" xr:uid="{1F42A738-D05C-4666-A019-3F737BECF6F2}"/>
    <cellStyle name="Nota 2 3 2 30" xfId="6993" xr:uid="{A59AF48B-F463-4C8D-8411-4214771F7EA1}"/>
    <cellStyle name="Nota 2 3 2 30 2" xfId="24248" xr:uid="{A584BF1D-A553-4CF3-A0DD-F8DA7122E3B2}"/>
    <cellStyle name="Nota 2 3 2 30 3" xfId="41270" xr:uid="{7C9C5D4E-F2B9-43A0-95B1-E92EC02C75E7}"/>
    <cellStyle name="Nota 2 3 2 31" xfId="7260" xr:uid="{F7B9559A-37DC-4933-A1C7-C8B55B169BF2}"/>
    <cellStyle name="Nota 2 3 2 31 2" xfId="24515" xr:uid="{10105C17-C32E-4DD3-80D1-87031DD4D776}"/>
    <cellStyle name="Nota 2 3 2 31 3" xfId="41537" xr:uid="{48E486FF-47E5-4094-9369-DEE84B7BCD1E}"/>
    <cellStyle name="Nota 2 3 2 32" xfId="9270" xr:uid="{6F5ABF02-2E79-4E87-BE83-D3463505127E}"/>
    <cellStyle name="Nota 2 3 2 32 2" xfId="26525" xr:uid="{19091DDF-8797-4EA7-A154-11FDD28A5944}"/>
    <cellStyle name="Nota 2 3 2 32 3" xfId="43547" xr:uid="{34D29700-BE2B-4AF4-B216-E07E5F9ABCFE}"/>
    <cellStyle name="Nota 2 3 2 33" xfId="9289" xr:uid="{88329C2A-EDA0-4F11-96B1-1B02DC191A45}"/>
    <cellStyle name="Nota 2 3 2 33 2" xfId="26544" xr:uid="{624C2B20-6B25-42F2-8EBC-534BF67F353E}"/>
    <cellStyle name="Nota 2 3 2 33 3" xfId="43566" xr:uid="{F142FA89-196A-4FE9-AE27-6914098FA4C8}"/>
    <cellStyle name="Nota 2 3 2 34" xfId="9253" xr:uid="{2E78F895-2C81-4405-B2B7-6ECEA423BA5B}"/>
    <cellStyle name="Nota 2 3 2 34 2" xfId="26508" xr:uid="{52E2955D-4D1D-4AAA-85D9-5BCDDBA2E699}"/>
    <cellStyle name="Nota 2 3 2 34 3" xfId="43530" xr:uid="{D114B083-4246-44E0-B155-E5FC70A04119}"/>
    <cellStyle name="Nota 2 3 2 35" xfId="9171" xr:uid="{3026CD4B-5054-4184-A44A-A9F172580FB1}"/>
    <cellStyle name="Nota 2 3 2 35 2" xfId="26426" xr:uid="{FE11FFF3-3266-4D8F-8AF3-E7B81FE21686}"/>
    <cellStyle name="Nota 2 3 2 35 3" xfId="43448" xr:uid="{F441BA1B-A4C5-48B9-BE47-FB8A61EF41E3}"/>
    <cellStyle name="Nota 2 3 2 36" xfId="6761" xr:uid="{4E6452E1-4D9F-42AC-BCF1-3125C471EB28}"/>
    <cellStyle name="Nota 2 3 2 36 2" xfId="24016" xr:uid="{A603A432-561E-4CE0-94D6-2F54BDAB66C2}"/>
    <cellStyle name="Nota 2 3 2 36 3" xfId="41038" xr:uid="{E740A7CA-30DA-4307-9D2E-AAAA0DB92DD3}"/>
    <cellStyle name="Nota 2 3 2 37" xfId="10295" xr:uid="{A183E422-20BB-4D81-BE79-4076D560EB5A}"/>
    <cellStyle name="Nota 2 3 2 37 2" xfId="27550" xr:uid="{67BC6D42-B194-41DC-8AE1-DD5C1C85F3AD}"/>
    <cellStyle name="Nota 2 3 2 37 3" xfId="44572" xr:uid="{04972EC5-7774-4805-90D8-2571DD5F3B91}"/>
    <cellStyle name="Nota 2 3 2 38" xfId="9725" xr:uid="{30957202-7769-4FEE-8247-11E99A196BC8}"/>
    <cellStyle name="Nota 2 3 2 38 2" xfId="26980" xr:uid="{91707E49-D872-4282-B9E9-E71EB5EE3392}"/>
    <cellStyle name="Nota 2 3 2 38 3" xfId="44002" xr:uid="{AA95BCF4-B795-4023-BF2C-BB65C2F81764}"/>
    <cellStyle name="Nota 2 3 2 39" xfId="10875" xr:uid="{72BB7B1E-902D-4E26-89D5-C1F7345631AB}"/>
    <cellStyle name="Nota 2 3 2 39 2" xfId="28130" xr:uid="{425FA341-FF03-4B17-BFD6-2F5D475C5F69}"/>
    <cellStyle name="Nota 2 3 2 39 3" xfId="45152" xr:uid="{486565F7-95F2-4639-AEE4-F27C02A10D56}"/>
    <cellStyle name="Nota 2 3 2 4" xfId="778" xr:uid="{C55F91A9-F57A-470C-968E-08A34736C382}"/>
    <cellStyle name="Nota 2 3 2 4 10" xfId="3740" xr:uid="{7888569B-8945-4FE8-89B0-17B3DD46BE0B}"/>
    <cellStyle name="Nota 2 3 2 4 10 2" xfId="20995" xr:uid="{06881A17-980C-4EB1-BCC0-D1FB8FC417EA}"/>
    <cellStyle name="Nota 2 3 2 4 10 3" xfId="38017" xr:uid="{F4DE60A9-5EF8-4F96-8F36-75EEB519D275}"/>
    <cellStyle name="Nota 2 3 2 4 11" xfId="4047" xr:uid="{094EB129-550E-496D-AAE8-2D17DAC2F589}"/>
    <cellStyle name="Nota 2 3 2 4 11 2" xfId="21302" xr:uid="{FE084472-0839-4908-8587-19CB0B3B4A71}"/>
    <cellStyle name="Nota 2 3 2 4 11 3" xfId="38324" xr:uid="{2840ED94-BC53-41E4-B6AA-50C1CB46EDC1}"/>
    <cellStyle name="Nota 2 3 2 4 12" xfId="4348" xr:uid="{10A417F7-4737-495E-A4CD-1B447E5D99E9}"/>
    <cellStyle name="Nota 2 3 2 4 12 2" xfId="21603" xr:uid="{97710CA4-7743-4266-8939-96C93B594DED}"/>
    <cellStyle name="Nota 2 3 2 4 12 3" xfId="38625" xr:uid="{F85D4AAE-0DFB-48A0-9702-0937142930AE}"/>
    <cellStyle name="Nota 2 3 2 4 13" xfId="4646" xr:uid="{65AA026D-555D-4380-8E02-E5490F427D38}"/>
    <cellStyle name="Nota 2 3 2 4 13 2" xfId="21901" xr:uid="{B86F5DC4-F70A-4DEE-899D-F37CF270E0FD}"/>
    <cellStyle name="Nota 2 3 2 4 13 3" xfId="38923" xr:uid="{27C378A9-F677-4223-B501-D048F10EAC9A}"/>
    <cellStyle name="Nota 2 3 2 4 14" xfId="4945" xr:uid="{00095822-FF6F-4376-BC2B-6660005366B3}"/>
    <cellStyle name="Nota 2 3 2 4 14 2" xfId="22200" xr:uid="{4446C3AC-9378-4F8E-9753-4FA4F4B8576E}"/>
    <cellStyle name="Nota 2 3 2 4 14 3" xfId="39222" xr:uid="{3D5377D6-130A-4EF3-B2E2-671626CF0796}"/>
    <cellStyle name="Nota 2 3 2 4 15" xfId="5227" xr:uid="{954625EB-3E0D-4570-BDD0-931BE799B9E9}"/>
    <cellStyle name="Nota 2 3 2 4 15 2" xfId="22482" xr:uid="{1DB8E132-BC24-4774-A68F-98F77099DE8E}"/>
    <cellStyle name="Nota 2 3 2 4 15 3" xfId="39504" xr:uid="{A79B3FEC-0B19-4414-AC55-5F815BDCFEC3}"/>
    <cellStyle name="Nota 2 3 2 4 16" xfId="5614" xr:uid="{AF7E1559-8156-472E-A900-DECBD2D716E1}"/>
    <cellStyle name="Nota 2 3 2 4 16 2" xfId="22869" xr:uid="{5649BDCB-1EF3-43A0-9E5F-1430FEB8900A}"/>
    <cellStyle name="Nota 2 3 2 4 16 3" xfId="39891" xr:uid="{057118E1-2E18-4931-B601-03EF02486BA5}"/>
    <cellStyle name="Nota 2 3 2 4 17" xfId="5867" xr:uid="{B90FAC2A-5D5A-4FE4-9176-DC4095D034B9}"/>
    <cellStyle name="Nota 2 3 2 4 17 2" xfId="23122" xr:uid="{30C5598A-A0F3-43EE-B3FC-F5AF46500511}"/>
    <cellStyle name="Nota 2 3 2 4 17 3" xfId="40144" xr:uid="{0AB2CE0C-9DB3-44F9-BB81-FA33E1C484E3}"/>
    <cellStyle name="Nota 2 3 2 4 18" xfId="6245" xr:uid="{CFC9F022-1415-43A9-A971-E63CAB657BB0}"/>
    <cellStyle name="Nota 2 3 2 4 18 2" xfId="23500" xr:uid="{C0B53C97-1E6A-4C49-AA19-A0717E350292}"/>
    <cellStyle name="Nota 2 3 2 4 18 3" xfId="40522" xr:uid="{E876EB31-9E95-4640-899E-328BA188B83D}"/>
    <cellStyle name="Nota 2 3 2 4 19" xfId="6560" xr:uid="{2F795D26-A84C-478C-B455-DEF35402DD65}"/>
    <cellStyle name="Nota 2 3 2 4 19 2" xfId="23815" xr:uid="{465AB2E4-83A6-4716-BF24-11D3C4C83BEE}"/>
    <cellStyle name="Nota 2 3 2 4 19 3" xfId="40837" xr:uid="{BE48EC9A-6EDF-4FEB-AF26-30F6EE1044F3}"/>
    <cellStyle name="Nota 2 3 2 4 2" xfId="1227" xr:uid="{5A95E505-A0D5-4E94-ACA0-DA6CA49FF2F6}"/>
    <cellStyle name="Nota 2 3 2 4 2 2" xfId="18482" xr:uid="{A5179D4F-C19A-4D65-84A0-7AD1556CBE59}"/>
    <cellStyle name="Nota 2 3 2 4 2 3" xfId="35504" xr:uid="{304E7839-B90A-4404-A7EC-268A1804F04A}"/>
    <cellStyle name="Nota 2 3 2 4 20" xfId="6875" xr:uid="{B9250DD7-F709-4127-BC78-5179D6EEFA06}"/>
    <cellStyle name="Nota 2 3 2 4 20 2" xfId="24130" xr:uid="{827B7602-FFF4-4905-A36F-F646E6F73E89}"/>
    <cellStyle name="Nota 2 3 2 4 20 3" xfId="41152" xr:uid="{CDF08D05-F07B-4681-ACA5-48DDC37909DF}"/>
    <cellStyle name="Nota 2 3 2 4 21" xfId="7186" xr:uid="{F13E536E-BB62-4C69-8B63-B5B8E813DBF7}"/>
    <cellStyle name="Nota 2 3 2 4 21 2" xfId="24441" xr:uid="{B5160B2D-9B96-433A-979C-011F9C1671A6}"/>
    <cellStyle name="Nota 2 3 2 4 21 3" xfId="41463" xr:uid="{7AF10946-16B4-47E4-8FA2-D090837595D2}"/>
    <cellStyle name="Nota 2 3 2 4 22" xfId="7496" xr:uid="{081C29CA-D2D3-4C08-8E58-4ED0898CE9F6}"/>
    <cellStyle name="Nota 2 3 2 4 22 2" xfId="24751" xr:uid="{9D5A42B1-9010-4094-A82D-8DCEDBC23D93}"/>
    <cellStyle name="Nota 2 3 2 4 22 3" xfId="41773" xr:uid="{3C7F1DB3-1500-4BEC-975B-5B1F6500E72A}"/>
    <cellStyle name="Nota 2 3 2 4 23" xfId="7806" xr:uid="{C16C6283-E3C8-4D4C-B3B7-6E17F7A0A293}"/>
    <cellStyle name="Nota 2 3 2 4 23 2" xfId="25061" xr:uid="{A8967048-F349-4145-83C7-4B435127DF4C}"/>
    <cellStyle name="Nota 2 3 2 4 23 3" xfId="42083" xr:uid="{93F5AD1F-0CD2-452B-9C59-668E2B2A4F79}"/>
    <cellStyle name="Nota 2 3 2 4 24" xfId="8116" xr:uid="{1980C6C3-99D1-4AF1-A9AD-7A8A45101C53}"/>
    <cellStyle name="Nota 2 3 2 4 24 2" xfId="25371" xr:uid="{6748E6D8-DDB0-42CB-96B7-F8106523AFA6}"/>
    <cellStyle name="Nota 2 3 2 4 24 3" xfId="42393" xr:uid="{EB8A34FD-39ED-438E-8FEA-BC3DB02D1BD0}"/>
    <cellStyle name="Nota 2 3 2 4 25" xfId="8429" xr:uid="{68E75FA6-05AF-41AC-90BD-B5020DFCDC00}"/>
    <cellStyle name="Nota 2 3 2 4 25 2" xfId="25684" xr:uid="{371461F9-39AF-4721-8A77-D49A6D1F42F8}"/>
    <cellStyle name="Nota 2 3 2 4 25 3" xfId="42706" xr:uid="{8C22DDAB-C8D0-4192-822D-428242F88FA1}"/>
    <cellStyle name="Nota 2 3 2 4 26" xfId="8737" xr:uid="{0929F0F0-C301-4E4F-8F08-BA76A0A36C43}"/>
    <cellStyle name="Nota 2 3 2 4 26 2" xfId="25992" xr:uid="{00DA900C-D5F6-4C6A-A690-000001E0A772}"/>
    <cellStyle name="Nota 2 3 2 4 26 3" xfId="43014" xr:uid="{D56CBB78-73B8-4387-8D71-43A0C94F2B82}"/>
    <cellStyle name="Nota 2 3 2 4 27" xfId="9047" xr:uid="{AF0CC9B4-73EC-4A30-9FF8-400D57650C5D}"/>
    <cellStyle name="Nota 2 3 2 4 27 2" xfId="26302" xr:uid="{D361FC2F-664A-4E52-824C-CA9C1BD684CE}"/>
    <cellStyle name="Nota 2 3 2 4 27 3" xfId="43324" xr:uid="{FB645E90-5ABE-458D-A4AD-F1F70AB431C1}"/>
    <cellStyle name="Nota 2 3 2 4 28" xfId="9145" xr:uid="{F546EA32-C3DE-4B63-A71C-61B9B6D22320}"/>
    <cellStyle name="Nota 2 3 2 4 28 2" xfId="26400" xr:uid="{6BADB72A-8FF8-44CB-A15E-B2E2864F6B40}"/>
    <cellStyle name="Nota 2 3 2 4 28 3" xfId="43422" xr:uid="{694919CD-89C8-4FB5-88CF-8BEB8C6DB9FF}"/>
    <cellStyle name="Nota 2 3 2 4 29" xfId="9669" xr:uid="{90A427B7-744D-4251-A649-BC17466C4B9E}"/>
    <cellStyle name="Nota 2 3 2 4 29 2" xfId="26924" xr:uid="{842236AB-5429-4C98-98D3-09FFD0DDE11B}"/>
    <cellStyle name="Nota 2 3 2 4 29 3" xfId="43946" xr:uid="{690F0933-DD33-4C0C-B6B4-16851E19EDC0}"/>
    <cellStyle name="Nota 2 3 2 4 3" xfId="1518" xr:uid="{69D9AC46-1E47-4309-B52C-3FC52BA0149F}"/>
    <cellStyle name="Nota 2 3 2 4 3 2" xfId="18773" xr:uid="{F9EB6855-ABF3-45A4-9F2C-C640892FF62E}"/>
    <cellStyle name="Nota 2 3 2 4 3 3" xfId="35795" xr:uid="{03BE2CBC-F7D0-4D46-AD3F-C597B511F271}"/>
    <cellStyle name="Nota 2 3 2 4 30" xfId="9964" xr:uid="{6B770ED8-363B-4F44-B9E3-FC7E236DB3CF}"/>
    <cellStyle name="Nota 2 3 2 4 30 2" xfId="27219" xr:uid="{9E256DDF-2718-4265-AE86-7B93A28B3033}"/>
    <cellStyle name="Nota 2 3 2 4 30 3" xfId="44241" xr:uid="{E9502DE1-732A-4E6D-BEE9-5ADDE543D218}"/>
    <cellStyle name="Nota 2 3 2 4 31" xfId="10264" xr:uid="{1DAD2DB6-5FA3-48F1-97B7-47A70AABA434}"/>
    <cellStyle name="Nota 2 3 2 4 31 2" xfId="27519" xr:uid="{2F980043-237E-4651-ABC8-F9445ECA871C}"/>
    <cellStyle name="Nota 2 3 2 4 31 3" xfId="44541" xr:uid="{BED0C548-6B8C-4FA7-B517-F9BB2B272128}"/>
    <cellStyle name="Nota 2 3 2 4 32" xfId="10552" xr:uid="{9A886680-E180-4203-BBEF-C42E0C6AE018}"/>
    <cellStyle name="Nota 2 3 2 4 32 2" xfId="27807" xr:uid="{A81B9F93-CF12-4B4B-AA5C-6B3939221263}"/>
    <cellStyle name="Nota 2 3 2 4 32 3" xfId="44829" xr:uid="{23E22C3B-983B-40A6-B660-991E76F5A98C}"/>
    <cellStyle name="Nota 2 3 2 4 33" xfId="10842" xr:uid="{814BD26A-48A3-40B8-B8D4-9D5395E7B717}"/>
    <cellStyle name="Nota 2 3 2 4 33 2" xfId="28097" xr:uid="{39D02929-2797-4CE2-9945-E90F0086C054}"/>
    <cellStyle name="Nota 2 3 2 4 33 3" xfId="45119" xr:uid="{7FFBE96A-0A83-4AC7-A717-BA07A2736317}"/>
    <cellStyle name="Nota 2 3 2 4 34" xfId="11116" xr:uid="{9CFBDD59-0A0D-4526-B901-C8D8DA21BB7C}"/>
    <cellStyle name="Nota 2 3 2 4 34 2" xfId="28371" xr:uid="{953CCE1D-DABE-41E9-999E-5C0915821E13}"/>
    <cellStyle name="Nota 2 3 2 4 34 3" xfId="45393" xr:uid="{2A4A5280-620F-4EDF-B11A-87C759FEAE0A}"/>
    <cellStyle name="Nota 2 3 2 4 35" xfId="11373" xr:uid="{9928E48F-BD3E-4FEE-8601-B0594F10E75E}"/>
    <cellStyle name="Nota 2 3 2 4 35 2" xfId="28628" xr:uid="{FF5AEFA3-FDA5-4B63-A9BB-E1C64912296A}"/>
    <cellStyle name="Nota 2 3 2 4 35 3" xfId="45650" xr:uid="{ABC85979-1C65-4961-8EAF-FFCA45511F92}"/>
    <cellStyle name="Nota 2 3 2 4 36" xfId="11610" xr:uid="{C454DD02-064E-417B-ADBD-65959C4F4828}"/>
    <cellStyle name="Nota 2 3 2 4 36 2" xfId="28865" xr:uid="{285ACA27-F710-4EA0-8074-2857408BFDA0}"/>
    <cellStyle name="Nota 2 3 2 4 36 3" xfId="45887" xr:uid="{31126357-D465-4AF3-A08B-5C23DC113F10}"/>
    <cellStyle name="Nota 2 3 2 4 37" xfId="12173" xr:uid="{41851490-C259-4705-8620-A6CCA2D3E262}"/>
    <cellStyle name="Nota 2 3 2 4 37 2" xfId="29428" xr:uid="{F0ED98AA-DDAA-454C-9EC6-BFBC928316C7}"/>
    <cellStyle name="Nota 2 3 2 4 37 3" xfId="46298" xr:uid="{4295E37B-28D5-4428-92FB-63D031E27737}"/>
    <cellStyle name="Nota 2 3 2 4 38" xfId="12640" xr:uid="{7228AE1F-C5C4-4FC4-A61F-D8D6818CC677}"/>
    <cellStyle name="Nota 2 3 2 4 38 2" xfId="29895" xr:uid="{D7196095-62A3-43FA-922F-2F3F6E9DE0FD}"/>
    <cellStyle name="Nota 2 3 2 4 38 3" xfId="46765" xr:uid="{B77694C9-932B-4F94-AB1D-4AA769D615FC}"/>
    <cellStyle name="Nota 2 3 2 4 39" xfId="12950" xr:uid="{47075DF0-90EF-4433-8536-79518F309CE0}"/>
    <cellStyle name="Nota 2 3 2 4 39 2" xfId="30205" xr:uid="{8E0078E3-12DD-4A7A-8123-5A3D18D14B68}"/>
    <cellStyle name="Nota 2 3 2 4 39 3" xfId="47075" xr:uid="{64AFCEB4-EAC8-4D79-BDEE-2D3828040E30}"/>
    <cellStyle name="Nota 2 3 2 4 4" xfId="1884" xr:uid="{170D0450-EDD4-48C2-B138-DC3095F0FD99}"/>
    <cellStyle name="Nota 2 3 2 4 4 2" xfId="19139" xr:uid="{BA89CBD5-3987-4949-B607-E10EC9D732AC}"/>
    <cellStyle name="Nota 2 3 2 4 4 3" xfId="36161" xr:uid="{79860BD2-501B-4CE8-94C4-0B9907FB4D24}"/>
    <cellStyle name="Nota 2 3 2 4 40" xfId="13006" xr:uid="{D74FEED2-C350-4DB1-B44D-BB29306E069A}"/>
    <cellStyle name="Nota 2 3 2 4 40 2" xfId="30261" xr:uid="{1117A239-8A86-4A96-86D5-C59DEC6ADB22}"/>
    <cellStyle name="Nota 2 3 2 4 40 3" xfId="47131" xr:uid="{15A94DAE-1A41-48D8-840C-3505F101BC17}"/>
    <cellStyle name="Nota 2 3 2 4 41" xfId="13536" xr:uid="{FC854FF8-9D08-437B-ADE3-59F10AECE593}"/>
    <cellStyle name="Nota 2 3 2 4 41 2" xfId="30791" xr:uid="{49AB5324-00EA-4113-8CCF-BCB1175702CB}"/>
    <cellStyle name="Nota 2 3 2 4 41 3" xfId="47661" xr:uid="{564FECAF-D6C9-453C-AF3F-F2AD8ABA2438}"/>
    <cellStyle name="Nota 2 3 2 4 42" xfId="13890" xr:uid="{5F4A7D2A-D140-4F72-86D7-474E3B369C3B}"/>
    <cellStyle name="Nota 2 3 2 4 42 2" xfId="31145" xr:uid="{E330B74A-97BB-454C-B36B-95AC40F2B751}"/>
    <cellStyle name="Nota 2 3 2 4 42 3" xfId="48015" xr:uid="{01335D02-5F7D-4DF6-AC75-7A54BBDC7545}"/>
    <cellStyle name="Nota 2 3 2 4 43" xfId="14200" xr:uid="{55262FE3-0E0A-4533-8BC8-E1F059D10CEC}"/>
    <cellStyle name="Nota 2 3 2 4 43 2" xfId="31455" xr:uid="{9C8F0231-4A69-415E-976D-DF126FEDB24A}"/>
    <cellStyle name="Nota 2 3 2 4 43 3" xfId="48325" xr:uid="{40543BB3-8E65-4FDA-B73D-8D18392C3F23}"/>
    <cellStyle name="Nota 2 3 2 4 44" xfId="14469" xr:uid="{99A5A7DB-EBD5-43CB-95E5-EAC1DD6BF3BB}"/>
    <cellStyle name="Nota 2 3 2 4 44 2" xfId="31724" xr:uid="{B3852D59-FF10-42E5-87AD-90F1DC4B8A2D}"/>
    <cellStyle name="Nota 2 3 2 4 44 3" xfId="48594" xr:uid="{D73C3709-2ED2-483C-AE61-DCEB69B432B7}"/>
    <cellStyle name="Nota 2 3 2 4 45" xfId="14828" xr:uid="{765D503F-D4C4-4F9C-B79D-6B7B7AA8DA33}"/>
    <cellStyle name="Nota 2 3 2 4 45 2" xfId="32083" xr:uid="{37202B2A-1FF4-4EA9-A250-6837D75F4912}"/>
    <cellStyle name="Nota 2 3 2 4 45 3" xfId="48953" xr:uid="{C6F15DD1-EE6B-4F91-A203-A929BF6E6B65}"/>
    <cellStyle name="Nota 2 3 2 4 46" xfId="15090" xr:uid="{96EE3F82-8ECF-44B7-87F0-FE3498CAE979}"/>
    <cellStyle name="Nota 2 3 2 4 46 2" xfId="32345" xr:uid="{5BBA726B-C766-47A6-BC9A-AA515D427469}"/>
    <cellStyle name="Nota 2 3 2 4 46 3" xfId="49215" xr:uid="{171DD849-DC21-4239-A45D-9868C31622CE}"/>
    <cellStyle name="Nota 2 3 2 4 47" xfId="15399" xr:uid="{1DFC58A4-25BC-4963-B361-492697C5658E}"/>
    <cellStyle name="Nota 2 3 2 4 47 2" xfId="32654" xr:uid="{86BA29D1-CA2D-45CB-9368-C883C1DEBD85}"/>
    <cellStyle name="Nota 2 3 2 4 47 3" xfId="49524" xr:uid="{6E3C3BA4-3D9B-4C39-BE8E-D45BDB7F8F72}"/>
    <cellStyle name="Nota 2 3 2 4 48" xfId="15704" xr:uid="{1AF142D1-A857-4CDC-BF65-6BEB588D5B03}"/>
    <cellStyle name="Nota 2 3 2 4 48 2" xfId="32959" xr:uid="{472B997C-0E5C-4161-9439-7EAE6D038CB8}"/>
    <cellStyle name="Nota 2 3 2 4 48 3" xfId="49829" xr:uid="{36FA20E5-9884-4EEF-9605-E5E298739F16}"/>
    <cellStyle name="Nota 2 3 2 4 49" xfId="16000" xr:uid="{EFA88FE5-5EFC-445C-BA57-7AE6F48387DD}"/>
    <cellStyle name="Nota 2 3 2 4 49 2" xfId="33255" xr:uid="{F2EAA98A-03FF-4361-A553-CED5387640E8}"/>
    <cellStyle name="Nota 2 3 2 4 49 3" xfId="50125" xr:uid="{1F7DA3E2-3E59-47FF-9785-7E28B3B4C08C}"/>
    <cellStyle name="Nota 2 3 2 4 5" xfId="2197" xr:uid="{EEBA316E-F3A3-4657-8BB9-DDCC03B0CCCD}"/>
    <cellStyle name="Nota 2 3 2 4 5 2" xfId="19452" xr:uid="{753B04D9-FC53-4F77-9B98-E7FC76AD3018}"/>
    <cellStyle name="Nota 2 3 2 4 5 3" xfId="36474" xr:uid="{4815139B-307B-43AF-B8CD-6CA26EA46202}"/>
    <cellStyle name="Nota 2 3 2 4 50" xfId="16292" xr:uid="{C529ED66-B578-4D48-BB43-3F0FD643B37F}"/>
    <cellStyle name="Nota 2 3 2 4 50 2" xfId="33547" xr:uid="{E8AEEDFD-929F-4288-AF54-94436BB9E49A}"/>
    <cellStyle name="Nota 2 3 2 4 50 3" xfId="50417" xr:uid="{306BA835-E956-4593-9DCE-5A052CDD5480}"/>
    <cellStyle name="Nota 2 3 2 4 51" xfId="16570" xr:uid="{026B7B52-084F-489E-87EB-A6010BF4B5E3}"/>
    <cellStyle name="Nota 2 3 2 4 51 2" xfId="33825" xr:uid="{0D09891B-EC61-4BA6-8297-5F29726493D1}"/>
    <cellStyle name="Nota 2 3 2 4 51 3" xfId="50695" xr:uid="{33F264F0-7E84-4ED7-81D8-63FF08F1DFB2}"/>
    <cellStyle name="Nota 2 3 2 4 52" xfId="16838" xr:uid="{519A453A-FB12-42D8-815A-BD6F73AEDD4E}"/>
    <cellStyle name="Nota 2 3 2 4 52 2" xfId="34093" xr:uid="{5AEC6DD4-867B-44C2-A01B-FDBD2511DE67}"/>
    <cellStyle name="Nota 2 3 2 4 52 3" xfId="50963" xr:uid="{2CA5DEAC-A9FC-42E7-B2F6-052CEA0CCEF9}"/>
    <cellStyle name="Nota 2 3 2 4 53" xfId="17090" xr:uid="{406188D1-FA0A-45FD-B2CD-B893556AE949}"/>
    <cellStyle name="Nota 2 3 2 4 53 2" xfId="34345" xr:uid="{857D36FD-FD40-45D9-AE85-289776EC9FAE}"/>
    <cellStyle name="Nota 2 3 2 4 53 3" xfId="51215" xr:uid="{2288AD6A-735A-4764-B8FC-C750CF50CE56}"/>
    <cellStyle name="Nota 2 3 2 4 54" xfId="17327" xr:uid="{44C62F3A-C742-4DAA-9D55-97EEB9DEE34F}"/>
    <cellStyle name="Nota 2 3 2 4 54 2" xfId="34582" xr:uid="{16C0BBE8-FDC6-4F91-A28A-08832DE11BB4}"/>
    <cellStyle name="Nota 2 3 2 4 54 3" xfId="51452" xr:uid="{D9D0B121-3B8F-4309-941B-BC407B858C6B}"/>
    <cellStyle name="Nota 2 3 2 4 55" xfId="18033" xr:uid="{D52EA332-8ECC-45BE-88B0-C91D232018CD}"/>
    <cellStyle name="Nota 2 3 2 4 56" xfId="35055" xr:uid="{A3F09B9C-99A5-453B-A856-274186ADD37E}"/>
    <cellStyle name="Nota 2 3 2 4 6" xfId="2507" xr:uid="{9C73C70F-ED50-476A-9ACD-C6D656A58444}"/>
    <cellStyle name="Nota 2 3 2 4 6 2" xfId="19762" xr:uid="{699A2730-03A7-4652-A786-3B58AC97DEF3}"/>
    <cellStyle name="Nota 2 3 2 4 6 3" xfId="36784" xr:uid="{539D677E-B9DB-4B40-AFA7-41838EE9FBC8}"/>
    <cellStyle name="Nota 2 3 2 4 7" xfId="2816" xr:uid="{245D10A0-6A92-4645-A819-AF0E94741A90}"/>
    <cellStyle name="Nota 2 3 2 4 7 2" xfId="20071" xr:uid="{F5080B36-911E-4FFA-A178-B7C2A18DD3E5}"/>
    <cellStyle name="Nota 2 3 2 4 7 3" xfId="37093" xr:uid="{4CDBA7B2-9F69-4151-9A22-89AC1279ADEF}"/>
    <cellStyle name="Nota 2 3 2 4 8" xfId="3122" xr:uid="{A18BF65A-111E-44FC-A28D-965DD818A33D}"/>
    <cellStyle name="Nota 2 3 2 4 8 2" xfId="20377" xr:uid="{3EA93AA8-7FA3-4D6C-8752-8E231EF7A46C}"/>
    <cellStyle name="Nota 2 3 2 4 8 3" xfId="37399" xr:uid="{E3AEFEF6-28C8-4ACE-A1CE-861DA262BE68}"/>
    <cellStyle name="Nota 2 3 2 4 9" xfId="3432" xr:uid="{8AE9695A-C7CB-42AA-9624-99C65DC17309}"/>
    <cellStyle name="Nota 2 3 2 4 9 2" xfId="20687" xr:uid="{28F06B71-AF00-4733-A935-DDF3454C685C}"/>
    <cellStyle name="Nota 2 3 2 4 9 3" xfId="37709" xr:uid="{FDDCBB3E-4A63-46C6-A5B2-9A15787C3863}"/>
    <cellStyle name="Nota 2 3 2 40" xfId="11151" xr:uid="{0BEC219D-F5FC-4F6E-9BCE-8B2611F2E2D5}"/>
    <cellStyle name="Nota 2 3 2 40 2" xfId="28406" xr:uid="{EB97EAB5-9117-45C5-8F32-BDD11DC07B0A}"/>
    <cellStyle name="Nota 2 3 2 40 3" xfId="45428" xr:uid="{1D285D85-0084-4BAA-A2D0-0FFD8BE9E731}"/>
    <cellStyle name="Nota 2 3 2 41" xfId="11846" xr:uid="{A44A0F9C-43BE-457E-9AEC-7D84BB0BBC79}"/>
    <cellStyle name="Nota 2 3 2 41 2" xfId="29101" xr:uid="{4AA27578-D4CF-4BDB-93A1-5F1252F3C009}"/>
    <cellStyle name="Nota 2 3 2 41 3" xfId="46063" xr:uid="{924D2813-50F3-4DAA-A083-869A92AFB91F}"/>
    <cellStyle name="Nota 2 3 2 42" xfId="12313" xr:uid="{854A3BF3-0286-4B0D-B3C8-33244C5426E7}"/>
    <cellStyle name="Nota 2 3 2 42 2" xfId="29568" xr:uid="{BC9F2034-2165-4D41-9983-396522491530}"/>
    <cellStyle name="Nota 2 3 2 42 3" xfId="46438" xr:uid="{A749486F-AE8A-47C0-A819-7210D3824498}"/>
    <cellStyle name="Nota 2 3 2 43" xfId="11699" xr:uid="{B400D5BB-DE61-4889-AABC-DFB6F172F1B3}"/>
    <cellStyle name="Nota 2 3 2 43 2" xfId="28954" xr:uid="{3993835F-7AB0-400B-8369-D5F9ACFEF1F5}"/>
    <cellStyle name="Nota 2 3 2 43 3" xfId="45971" xr:uid="{32BBC969-E294-43D6-91B6-A253DA5CD29D}"/>
    <cellStyle name="Nota 2 3 2 44" xfId="13234" xr:uid="{04EA5730-BB27-4188-923D-5E50EDBF6C2A}"/>
    <cellStyle name="Nota 2 3 2 44 2" xfId="30489" xr:uid="{665EB048-B032-4A06-873D-AA086FA806F6}"/>
    <cellStyle name="Nota 2 3 2 44 3" xfId="47359" xr:uid="{8196D36B-A433-47EC-9C0E-F6B2F9BB2ABA}"/>
    <cellStyle name="Nota 2 3 2 45" xfId="13487" xr:uid="{AD2B4A31-CFAE-4558-AA86-5DE04F34AD97}"/>
    <cellStyle name="Nota 2 3 2 45 2" xfId="30742" xr:uid="{D29D4008-F394-4F37-9FF4-05E5230A7873}"/>
    <cellStyle name="Nota 2 3 2 45 3" xfId="47612" xr:uid="{1ACE2C4D-F559-4C34-8807-3E646E3EAD8C}"/>
    <cellStyle name="Nota 2 3 2 46" xfId="13593" xr:uid="{2C6420FD-DC52-4468-891F-DE845470F08E}"/>
    <cellStyle name="Nota 2 3 2 46 2" xfId="30848" xr:uid="{59E83150-E77D-4D52-95DC-02D767E0906B}"/>
    <cellStyle name="Nota 2 3 2 46 3" xfId="47718" xr:uid="{477735D5-32A2-4361-86B9-1C341F51214D}"/>
    <cellStyle name="Nota 2 3 2 47" xfId="13114" xr:uid="{1D6B2A6F-3573-46D6-A48B-B1EEE4D88AE5}"/>
    <cellStyle name="Nota 2 3 2 47 2" xfId="30369" xr:uid="{633178E6-C679-4577-9B3E-33DDF11A3BB6}"/>
    <cellStyle name="Nota 2 3 2 47 3" xfId="47239" xr:uid="{4778689F-D1B5-4865-9836-62DCF8E38E86}"/>
    <cellStyle name="Nota 2 3 2 48" xfId="14420" xr:uid="{299E404B-556F-4B2D-9560-FA3CCB8C7C97}"/>
    <cellStyle name="Nota 2 3 2 48 2" xfId="31675" xr:uid="{AED3BC6F-18FC-4E9B-AF0B-6567CE81815E}"/>
    <cellStyle name="Nota 2 3 2 48 3" xfId="48545" xr:uid="{E559842D-AC9B-4CF3-BB53-3A136DCF2320}"/>
    <cellStyle name="Nota 2 3 2 49" xfId="13407" xr:uid="{A718574C-A06C-4ACB-9840-E527FF67215A}"/>
    <cellStyle name="Nota 2 3 2 49 2" xfId="30662" xr:uid="{2427C076-2ABB-402A-B999-7D3E84DD22D3}"/>
    <cellStyle name="Nota 2 3 2 49 3" xfId="47532" xr:uid="{946DDF95-62E0-4024-89DA-BD877F161F20}"/>
    <cellStyle name="Nota 2 3 2 5" xfId="451" xr:uid="{F708E836-D597-49CA-8857-D849F3F1E646}"/>
    <cellStyle name="Nota 2 3 2 5 2" xfId="17706" xr:uid="{310D97F0-385B-49A1-8530-4E86CC9B03C5}"/>
    <cellStyle name="Nota 2 3 2 5 3" xfId="34820" xr:uid="{EFC531C3-020D-4E9F-AB98-8FFCF6E92490}"/>
    <cellStyle name="Nota 2 3 2 50" xfId="14485" xr:uid="{9027986B-AB96-4CF9-A1B8-9F433743831F}"/>
    <cellStyle name="Nota 2 3 2 50 2" xfId="31740" xr:uid="{75D5709F-30D1-4DEA-9FFD-8A28D41665AB}"/>
    <cellStyle name="Nota 2 3 2 50 3" xfId="48610" xr:uid="{0F8A4CC7-8196-4E39-B2FF-19B29F8F0A73}"/>
    <cellStyle name="Nota 2 3 2 51" xfId="13975" xr:uid="{484BE694-CCB3-4836-86BF-630360EF0DD6}"/>
    <cellStyle name="Nota 2 3 2 51 2" xfId="31230" xr:uid="{27B80F65-526A-453D-A0C7-EC30B9EBC93C}"/>
    <cellStyle name="Nota 2 3 2 51 3" xfId="48100" xr:uid="{2D54B928-D890-431E-80E0-896D737D0DC8}"/>
    <cellStyle name="Nota 2 3 2 52" xfId="14779" xr:uid="{52ECE0C0-BCE6-4111-94FA-6868BFF1EB82}"/>
    <cellStyle name="Nota 2 3 2 52 2" xfId="32034" xr:uid="{B56D8167-EB99-4D5E-8E03-D6EB74DD8366}"/>
    <cellStyle name="Nota 2 3 2 52 3" xfId="48904" xr:uid="{5A007D51-7BB8-468E-A9A1-263109A0A6C4}"/>
    <cellStyle name="Nota 2 3 2 53" xfId="13656" xr:uid="{14CDE5EB-F4CE-4874-9617-FDFCF4B1B370}"/>
    <cellStyle name="Nota 2 3 2 53 2" xfId="30911" xr:uid="{E5278FA0-0C42-4981-9A01-BF5BDBDCA179}"/>
    <cellStyle name="Nota 2 3 2 53 3" xfId="47781" xr:uid="{74F47D17-7953-41AB-BE23-228E582ED22F}"/>
    <cellStyle name="Nota 2 3 2 54" xfId="14712" xr:uid="{A8F8B4BC-CE53-417C-AFCE-CDFE5D7EA87C}"/>
    <cellStyle name="Nota 2 3 2 54 2" xfId="31967" xr:uid="{3BE4F5B3-67C7-4DDB-BE43-9BCA5D2CF57B}"/>
    <cellStyle name="Nota 2 3 2 54 3" xfId="48837" xr:uid="{6586E34C-3C53-4082-B081-DC0F97050C9F}"/>
    <cellStyle name="Nota 2 3 2 55" xfId="14974" xr:uid="{0F9369BB-B9CD-4D86-82D1-2E7A68F95491}"/>
    <cellStyle name="Nota 2 3 2 55 2" xfId="32229" xr:uid="{26916193-7A10-4527-99AD-CF973144A5AE}"/>
    <cellStyle name="Nota 2 3 2 55 3" xfId="49099" xr:uid="{9A164BFB-0356-4946-86DE-E45C298BDF0A}"/>
    <cellStyle name="Nota 2 3 2 56" xfId="13684" xr:uid="{E55DEF25-865A-43B3-BEE0-CFFCE8F81D55}"/>
    <cellStyle name="Nota 2 3 2 56 2" xfId="30939" xr:uid="{2ABA62B4-09FA-4B6D-93D4-17F9875B2405}"/>
    <cellStyle name="Nota 2 3 2 56 3" xfId="47809" xr:uid="{06741675-D833-44D0-B893-F148BD0EA5E1}"/>
    <cellStyle name="Nota 2 3 2 57" xfId="15589" xr:uid="{22325F32-CBE6-46EE-ACEB-9A24F76E8BCA}"/>
    <cellStyle name="Nota 2 3 2 57 2" xfId="32844" xr:uid="{9AB3B279-02CB-4D45-8648-A4B23EBF5D70}"/>
    <cellStyle name="Nota 2 3 2 57 3" xfId="49714" xr:uid="{274F45C8-D178-4362-9A3B-CBFF0B3F02E2}"/>
    <cellStyle name="Nota 2 3 2 58" xfId="16868" xr:uid="{160B94AF-782D-4050-81C9-F467431C0A3C}"/>
    <cellStyle name="Nota 2 3 2 58 2" xfId="34123" xr:uid="{2D52A8F6-6BC7-4251-BD16-28F784A6430B}"/>
    <cellStyle name="Nota 2 3 2 58 3" xfId="50993" xr:uid="{5D2F35FA-9C69-412A-A5A0-D684553A2D7B}"/>
    <cellStyle name="Nota 2 3 2 59" xfId="17468" xr:uid="{BE82C0BA-CCB9-48C2-9AB1-154ECB7BFDFC}"/>
    <cellStyle name="Nota 2 3 2 6" xfId="911" xr:uid="{EFC43C2A-73A2-48AC-8650-0D84C6DEF333}"/>
    <cellStyle name="Nota 2 3 2 6 2" xfId="18166" xr:uid="{D525E77E-C185-47CF-B143-AD81AD61785D}"/>
    <cellStyle name="Nota 2 3 2 6 3" xfId="35188" xr:uid="{B9938F9C-17FC-4FD7-BA1F-B2F6254A7BFD}"/>
    <cellStyle name="Nota 2 3 2 60" xfId="34658" xr:uid="{55E1727A-FC9C-4452-B62F-6AF0067AA947}"/>
    <cellStyle name="Nota 2 3 2 7" xfId="958" xr:uid="{8BD1F7D1-5B63-4321-B9B8-C21A6B8086A4}"/>
    <cellStyle name="Nota 2 3 2 7 2" xfId="18213" xr:uid="{8B277D2A-081A-473A-829F-624970032DE6}"/>
    <cellStyle name="Nota 2 3 2 7 3" xfId="35235" xr:uid="{B41135C9-BBE8-4E5B-96AC-724B5545740C}"/>
    <cellStyle name="Nota 2 3 2 8" xfId="1557" xr:uid="{B1355B4B-CA99-473E-9116-C529FAB82C69}"/>
    <cellStyle name="Nota 2 3 2 8 2" xfId="18812" xr:uid="{BF5046F0-D864-4C45-89E2-D50CBD8B3569}"/>
    <cellStyle name="Nota 2 3 2 8 3" xfId="35834" xr:uid="{8EA6A69B-82DF-4439-AC46-5CC9BF782408}"/>
    <cellStyle name="Nota 2 3 2 9" xfId="1605" xr:uid="{3D58DEC1-C895-4720-9FC6-9F60AF5BF858}"/>
    <cellStyle name="Nota 2 3 2 9 2" xfId="18860" xr:uid="{058E93AE-7A74-47EB-A3DC-2AC9670E84E5}"/>
    <cellStyle name="Nota 2 3 2 9 3" xfId="35882" xr:uid="{EEAF658B-57F2-4231-9BA6-29AB0B57E119}"/>
    <cellStyle name="Nota 2 3 20" xfId="4504" xr:uid="{254A2EA7-1775-4335-BA6A-4B12338C6BFD}"/>
    <cellStyle name="Nota 2 3 20 2" xfId="21759" xr:uid="{1BC2D153-12C1-4E83-A8AD-881AB573D42B}"/>
    <cellStyle name="Nota 2 3 20 3" xfId="38781" xr:uid="{2AE11445-4D36-4D5D-B64A-4B4CD91F8B8D}"/>
    <cellStyle name="Nota 2 3 21" xfId="4491" xr:uid="{1D04333D-82CB-4B16-AE7A-DB06D443DB0D}"/>
    <cellStyle name="Nota 2 3 21 2" xfId="21746" xr:uid="{228B09A4-C699-4265-BC1E-C62631FFBDDE}"/>
    <cellStyle name="Nota 2 3 21 3" xfId="38768" xr:uid="{ED6232B4-74EA-4344-A900-C27987282C5B}"/>
    <cellStyle name="Nota 2 3 22" xfId="5264" xr:uid="{B73466A8-FA60-4C49-AB49-F1A738D119C2}"/>
    <cellStyle name="Nota 2 3 22 2" xfId="22519" xr:uid="{9FC70D53-F73A-4BBF-BD46-9646321B7F7E}"/>
    <cellStyle name="Nota 2 3 22 3" xfId="39541" xr:uid="{F39BC575-23AC-49D5-B076-9AC955E60CE5}"/>
    <cellStyle name="Nota 2 3 23" xfId="3485" xr:uid="{C3D86491-BCB3-4D18-AA6D-94AB2823799E}"/>
    <cellStyle name="Nota 2 3 23 2" xfId="20740" xr:uid="{F8464ED3-7793-49AE-9703-126CCC06C73B}"/>
    <cellStyle name="Nota 2 3 23 3" xfId="37762" xr:uid="{BB4EA40D-C55A-4234-871E-5E141B9892DA}"/>
    <cellStyle name="Nota 2 3 24" xfId="5467" xr:uid="{44E394F4-6F66-44EE-BD1F-48176DC05690}"/>
    <cellStyle name="Nota 2 3 24 2" xfId="22722" xr:uid="{F9602C3D-A249-4A0A-AAC8-018399B2F1AA}"/>
    <cellStyle name="Nota 2 3 24 3" xfId="39744" xr:uid="{6FC3C0B4-7569-4ABC-8CDD-738EFE32BBB8}"/>
    <cellStyle name="Nota 2 3 25" xfId="6100" xr:uid="{65151222-9E6B-4703-8B6C-645DDE745258}"/>
    <cellStyle name="Nota 2 3 25 2" xfId="23355" xr:uid="{BC6C4B91-D444-4882-B9D1-614FE06EBE3A}"/>
    <cellStyle name="Nota 2 3 25 3" xfId="40377" xr:uid="{CB0D98D9-96CD-4019-B843-035DC4DB22DC}"/>
    <cellStyle name="Nota 2 3 26" xfId="6404" xr:uid="{990D6668-8366-4768-BDAD-556815220E46}"/>
    <cellStyle name="Nota 2 3 26 2" xfId="23659" xr:uid="{05E0766B-909A-49F3-9FC6-D79DA2D99540}"/>
    <cellStyle name="Nota 2 3 26 3" xfId="40681" xr:uid="{F3BB917D-EDD3-421F-85C1-8714209D8C57}"/>
    <cellStyle name="Nota 2 3 27" xfId="6682" xr:uid="{1D339F8B-7F30-4DDF-AA00-74FB84F70B72}"/>
    <cellStyle name="Nota 2 3 27 2" xfId="23937" xr:uid="{F44268D9-F8FA-4DAE-8CD8-0879BD279B22}"/>
    <cellStyle name="Nota 2 3 27 3" xfId="40959" xr:uid="{B1E1894B-B48F-4FE8-B53C-9C458122FCC8}"/>
    <cellStyle name="Nota 2 3 28" xfId="6750" xr:uid="{3BB0BFA9-3D94-405B-961E-2799A5D01340}"/>
    <cellStyle name="Nota 2 3 28 2" xfId="24005" xr:uid="{43D1EA27-71F2-40A1-8C03-8042FD8734E6}"/>
    <cellStyle name="Nota 2 3 28 3" xfId="41027" xr:uid="{0711C72E-4057-4769-81AF-38CB98205D72}"/>
    <cellStyle name="Nota 2 3 29" xfId="6448" xr:uid="{86F9B0A2-7B40-42B6-917F-7A79AC348FC9}"/>
    <cellStyle name="Nota 2 3 29 2" xfId="23703" xr:uid="{E3AB49E0-CBEC-41CB-8AB0-8E68D35CBE65}"/>
    <cellStyle name="Nota 2 3 29 3" xfId="40725" xr:uid="{F321370B-1D37-4352-9966-65FFADDE9176}"/>
    <cellStyle name="Nota 2 3 3" xfId="561" xr:uid="{31E4224A-2FF2-4565-AC13-A162188AA962}"/>
    <cellStyle name="Nota 2 3 3 10" xfId="3525" xr:uid="{E6AAA443-F0A8-427F-B976-85C22D3E729F}"/>
    <cellStyle name="Nota 2 3 3 10 2" xfId="20780" xr:uid="{9D5C43A0-FF16-496D-B4B0-4B9323B3A6C2}"/>
    <cellStyle name="Nota 2 3 3 10 3" xfId="37802" xr:uid="{57DC198C-31B6-4B18-8BE4-390F48FA68F9}"/>
    <cellStyle name="Nota 2 3 3 11" xfId="3832" xr:uid="{275C16A8-F640-4D82-BD35-5DF08118A63B}"/>
    <cellStyle name="Nota 2 3 3 11 2" xfId="21087" xr:uid="{A9385898-D1F2-44F7-A98B-7FB32ECD85D8}"/>
    <cellStyle name="Nota 2 3 3 11 3" xfId="38109" xr:uid="{E2839E9D-D1A2-4AD8-A760-FFA24399F60B}"/>
    <cellStyle name="Nota 2 3 3 12" xfId="4137" xr:uid="{D24D590A-9A1B-4C2A-9656-E38F7C23BF49}"/>
    <cellStyle name="Nota 2 3 3 12 2" xfId="21392" xr:uid="{5F6D4C61-BFAE-4A9D-A56E-ADEF47031B7E}"/>
    <cellStyle name="Nota 2 3 3 12 3" xfId="38414" xr:uid="{C17974FE-A5D8-4EF7-8D7B-B0459040B0CB}"/>
    <cellStyle name="Nota 2 3 3 13" xfId="4438" xr:uid="{C7D638B7-8C77-4074-B0C6-01A92C608E6C}"/>
    <cellStyle name="Nota 2 3 3 13 2" xfId="21693" xr:uid="{7FBACD06-3CFA-4370-ADD5-60877521A1FE}"/>
    <cellStyle name="Nota 2 3 3 13 3" xfId="38715" xr:uid="{CE0298BD-2A18-4E34-902C-031253C15B7F}"/>
    <cellStyle name="Nota 2 3 3 14" xfId="4736" xr:uid="{8A6D138D-589A-41EC-ACD4-0CEF5C6908C7}"/>
    <cellStyle name="Nota 2 3 3 14 2" xfId="21991" xr:uid="{4FD7F77C-504A-474D-9B93-F4376853BF3D}"/>
    <cellStyle name="Nota 2 3 3 14 3" xfId="39013" xr:uid="{C38C0CED-3019-4B2E-A17A-03CBEA85ACF9}"/>
    <cellStyle name="Nota 2 3 3 15" xfId="5029" xr:uid="{91936C72-D56E-4259-A03E-E1CEE8051AC1}"/>
    <cellStyle name="Nota 2 3 3 15 2" xfId="22284" xr:uid="{EAB735AF-FE45-40A0-9699-349D69497A97}"/>
    <cellStyle name="Nota 2 3 3 15 3" xfId="39306" xr:uid="{B2AEE8A4-8C11-4A2E-8CE4-51DE56381E62}"/>
    <cellStyle name="Nota 2 3 3 16" xfId="5397" xr:uid="{AB220687-B9E7-4DA3-BD1F-60365AAC0C79}"/>
    <cellStyle name="Nota 2 3 3 16 2" xfId="22652" xr:uid="{08A58DF5-A2B6-43E9-9A5C-B95790C7248B}"/>
    <cellStyle name="Nota 2 3 3 16 3" xfId="39674" xr:uid="{2434C937-4CCC-4B30-9B60-C4C5217EFAC0}"/>
    <cellStyle name="Nota 2 3 3 17" xfId="5873" xr:uid="{C903A97A-5D30-4901-81BD-87A6EAC412D6}"/>
    <cellStyle name="Nota 2 3 3 17 2" xfId="23128" xr:uid="{F6827F9A-6BFF-4B83-9DC7-3FC91E763588}"/>
    <cellStyle name="Nota 2 3 3 17 3" xfId="40150" xr:uid="{5B303909-1BF4-401B-B180-89A21B4110A1}"/>
    <cellStyle name="Nota 2 3 3 18" xfId="6028" xr:uid="{B14A98D6-10FB-49EB-A38B-D1B51733348E}"/>
    <cellStyle name="Nota 2 3 3 18 2" xfId="23283" xr:uid="{958035B9-AFEC-4C80-863F-3C3AEDBB3643}"/>
    <cellStyle name="Nota 2 3 3 18 3" xfId="40305" xr:uid="{F6AC1868-82AF-4FFA-8278-8FC33D4A09A6}"/>
    <cellStyle name="Nota 2 3 3 19" xfId="6343" xr:uid="{771824E0-40C4-4825-AD5D-E2D026B14FDE}"/>
    <cellStyle name="Nota 2 3 3 19 2" xfId="23598" xr:uid="{E4F00FFD-1603-4988-9FD7-420334B2FEE0}"/>
    <cellStyle name="Nota 2 3 3 19 3" xfId="40620" xr:uid="{5CF7D6E1-F7F2-429B-A813-0E26D7277C04}"/>
    <cellStyle name="Nota 2 3 3 2" xfId="1018" xr:uid="{750D76D6-22E9-48E2-9270-15A359B874B4}"/>
    <cellStyle name="Nota 2 3 3 2 2" xfId="18273" xr:uid="{8FC99A0B-1CD4-4283-A767-7FB46AB7FC44}"/>
    <cellStyle name="Nota 2 3 3 2 3" xfId="35295" xr:uid="{ABE4E486-42FB-4AE7-BE1F-0F0A3B5A389E}"/>
    <cellStyle name="Nota 2 3 3 20" xfId="6658" xr:uid="{F4CA4B7A-310C-44CC-8AE2-7B088DA7CF3A}"/>
    <cellStyle name="Nota 2 3 3 20 2" xfId="23913" xr:uid="{976807C8-3B22-4638-89C7-AF2C243F0E02}"/>
    <cellStyle name="Nota 2 3 3 20 3" xfId="40935" xr:uid="{271C49B7-F848-430D-BA5B-5D205B580D72}"/>
    <cellStyle name="Nota 2 3 3 21" xfId="6970" xr:uid="{9ED4F0D2-EFB3-4496-A33B-CBE1425F14F6}"/>
    <cellStyle name="Nota 2 3 3 21 2" xfId="24225" xr:uid="{A0EA95B0-B803-4850-B679-2B26278C283D}"/>
    <cellStyle name="Nota 2 3 3 21 3" xfId="41247" xr:uid="{605523AE-AEFA-413F-B3D9-FE7095301E99}"/>
    <cellStyle name="Nota 2 3 3 22" xfId="7279" xr:uid="{B1FAC2A2-89D6-4408-BA0D-8BBB6930E558}"/>
    <cellStyle name="Nota 2 3 3 22 2" xfId="24534" xr:uid="{4CCADD0B-8CB0-4411-8631-3178634CC313}"/>
    <cellStyle name="Nota 2 3 3 22 3" xfId="41556" xr:uid="{8FBA71FB-146C-4426-AC00-4E0FF7DC65E2}"/>
    <cellStyle name="Nota 2 3 3 23" xfId="7589" xr:uid="{D5048009-0CB5-49F8-8AB2-0B9077F7FDE0}"/>
    <cellStyle name="Nota 2 3 3 23 2" xfId="24844" xr:uid="{D5AB3030-B1A9-4D6F-A7BD-B50893678C99}"/>
    <cellStyle name="Nota 2 3 3 23 3" xfId="41866" xr:uid="{98F86575-19CF-478D-A212-3C1C13E84CDC}"/>
    <cellStyle name="Nota 2 3 3 24" xfId="7899" xr:uid="{E62D2A6C-A140-4D98-8EE5-9432F68CE6BF}"/>
    <cellStyle name="Nota 2 3 3 24 2" xfId="25154" xr:uid="{EB157ED5-2F1E-46D7-9F84-92B43A0AFE69}"/>
    <cellStyle name="Nota 2 3 3 24 3" xfId="42176" xr:uid="{FC127CDA-2666-4671-A19A-56578007935D}"/>
    <cellStyle name="Nota 2 3 3 25" xfId="8212" xr:uid="{854B6A4E-DDD5-4749-B138-39A5733288D5}"/>
    <cellStyle name="Nota 2 3 3 25 2" xfId="25467" xr:uid="{A831B5F7-BE65-4EBB-BA19-EE3037CBFCAA}"/>
    <cellStyle name="Nota 2 3 3 25 3" xfId="42489" xr:uid="{11D9643C-2971-4261-85EE-B0CF871698F3}"/>
    <cellStyle name="Nota 2 3 3 26" xfId="8522" xr:uid="{8282F725-B2F5-4A97-A141-1BC6167F9627}"/>
    <cellStyle name="Nota 2 3 3 26 2" xfId="25777" xr:uid="{8A7EA929-6E69-4F4D-B35B-A24667383ACD}"/>
    <cellStyle name="Nota 2 3 3 26 3" xfId="42799" xr:uid="{DAAE0988-5334-4511-8460-09243699FBA2}"/>
    <cellStyle name="Nota 2 3 3 27" xfId="8830" xr:uid="{D13C413E-46C9-45D3-B6A2-4AA9EC58EA1C}"/>
    <cellStyle name="Nota 2 3 3 27 2" xfId="26085" xr:uid="{D448BAD5-9954-4262-AD44-05CDB18BA1A5}"/>
    <cellStyle name="Nota 2 3 3 27 3" xfId="43107" xr:uid="{201041EF-5081-4678-88A4-04D6B47BD59E}"/>
    <cellStyle name="Nota 2 3 3 28" xfId="7290" xr:uid="{2BFDC0D5-4FF4-4C9F-9058-394DDA1595EA}"/>
    <cellStyle name="Nota 2 3 3 28 2" xfId="24545" xr:uid="{6F6975AF-0ED6-4841-84B0-7D8E4307D7B2}"/>
    <cellStyle name="Nota 2 3 3 28 3" xfId="41567" xr:uid="{574280F2-E216-449A-A015-3C7484798EA3}"/>
    <cellStyle name="Nota 2 3 3 29" xfId="9454" xr:uid="{7C004BB4-582B-4934-AEFF-3E12DE4A2905}"/>
    <cellStyle name="Nota 2 3 3 29 2" xfId="26709" xr:uid="{0FF944C1-7DE2-40AD-8F00-6407DD5C0B5D}"/>
    <cellStyle name="Nota 2 3 3 29 3" xfId="43731" xr:uid="{8138A970-EF41-4ACB-8882-BBB7607A6C9F}"/>
    <cellStyle name="Nota 2 3 3 3" xfId="1316" xr:uid="{011E0047-4414-4FE7-8499-92ABABDD5D88}"/>
    <cellStyle name="Nota 2 3 3 3 2" xfId="18571" xr:uid="{AC615EF2-3FB5-4FB0-BEFB-9C0624F70775}"/>
    <cellStyle name="Nota 2 3 3 3 3" xfId="35593" xr:uid="{E99E7F4E-EDB4-4407-B368-25E64D3C4BF3}"/>
    <cellStyle name="Nota 2 3 3 30" xfId="9755" xr:uid="{B6C0574A-0D46-481E-9604-2089062DC546}"/>
    <cellStyle name="Nota 2 3 3 30 2" xfId="27010" xr:uid="{AED0563E-EBB0-4A22-810B-77FE60A22106}"/>
    <cellStyle name="Nota 2 3 3 30 3" xfId="44032" xr:uid="{C94195FD-C334-47DA-A709-8FDC813FAC94}"/>
    <cellStyle name="Nota 2 3 3 31" xfId="10055" xr:uid="{350656DC-5BDF-4B37-9682-24B2661159AA}"/>
    <cellStyle name="Nota 2 3 3 31 2" xfId="27310" xr:uid="{7588E470-A367-4D33-B5FC-B53BE47A75DD}"/>
    <cellStyle name="Nota 2 3 3 31 3" xfId="44332" xr:uid="{33D36599-611F-4043-AC46-B32C3CFB351F}"/>
    <cellStyle name="Nota 2 3 3 32" xfId="10348" xr:uid="{16E5A63F-D73B-4B0F-B0F4-DDCB764A48F5}"/>
    <cellStyle name="Nota 2 3 3 32 2" xfId="27603" xr:uid="{2C43C9CD-956A-432B-93FF-C0BD7F330613}"/>
    <cellStyle name="Nota 2 3 3 32 3" xfId="44625" xr:uid="{99C751AA-9E2D-4327-98E2-0C40724B8572}"/>
    <cellStyle name="Nota 2 3 3 33" xfId="10641" xr:uid="{E46D3489-8C9A-427E-B8A8-2210D8424492}"/>
    <cellStyle name="Nota 2 3 3 33 2" xfId="27896" xr:uid="{8EF661FB-B6A6-4278-8090-071D25A6F86D}"/>
    <cellStyle name="Nota 2 3 3 33 3" xfId="44918" xr:uid="{DE544420-E1E3-40FD-AD80-80B977505321}"/>
    <cellStyle name="Nota 2 3 3 34" xfId="10926" xr:uid="{052688EC-8ED8-42F4-91F9-AB741525D072}"/>
    <cellStyle name="Nota 2 3 3 34 2" xfId="28181" xr:uid="{8BE6C3A8-09B4-4DD8-92AC-2CC12F0A10C9}"/>
    <cellStyle name="Nota 2 3 3 34 3" xfId="45203" xr:uid="{8ACDB3CB-D7B2-40F3-880A-44F353F292F7}"/>
    <cellStyle name="Nota 2 3 3 35" xfId="11196" xr:uid="{031ECB09-A9B8-40A9-934D-E4408A55E279}"/>
    <cellStyle name="Nota 2 3 3 35 2" xfId="28451" xr:uid="{FD2670A2-BDCF-4BBE-8C0E-B02D2C434365}"/>
    <cellStyle name="Nota 2 3 3 35 3" xfId="45473" xr:uid="{7790A695-3C48-4B73-B201-DD00976BDEA4}"/>
    <cellStyle name="Nota 2 3 3 36" xfId="11447" xr:uid="{B5818C1D-AA11-4683-8148-ACBDE010A95D}"/>
    <cellStyle name="Nota 2 3 3 36 2" xfId="28702" xr:uid="{27C8D09A-B9D0-463A-A615-B183F41FEBA8}"/>
    <cellStyle name="Nota 2 3 3 36 3" xfId="45724" xr:uid="{A32DBF93-7AA8-474F-B0AC-B548EC4156B5}"/>
    <cellStyle name="Nota 2 3 3 37" xfId="11956" xr:uid="{218A85CA-09B3-47E0-86EC-EE7A3D514FFA}"/>
    <cellStyle name="Nota 2 3 3 37 2" xfId="29211" xr:uid="{3F830980-3B77-43C9-A1CE-08B7D58F023B}"/>
    <cellStyle name="Nota 2 3 3 37 3" xfId="46135" xr:uid="{AC1DAF11-4F9B-4A89-98E2-50E0FEA66099}"/>
    <cellStyle name="Nota 2 3 3 38" xfId="12423" xr:uid="{B86D5AC8-4276-43C7-95C7-AB57E996D6A7}"/>
    <cellStyle name="Nota 2 3 3 38 2" xfId="29678" xr:uid="{DBB56CAE-FCA5-4252-9ED4-09F1DD24DE91}"/>
    <cellStyle name="Nota 2 3 3 38 3" xfId="46548" xr:uid="{5DB0083B-3A87-4C97-8C82-D92368B8855D}"/>
    <cellStyle name="Nota 2 3 3 39" xfId="12733" xr:uid="{8E0FC186-7198-4844-9694-989FE91A85E2}"/>
    <cellStyle name="Nota 2 3 3 39 2" xfId="29988" xr:uid="{06B7AA8E-1F29-44D7-A841-70C745E30A81}"/>
    <cellStyle name="Nota 2 3 3 39 3" xfId="46858" xr:uid="{F4AD41D4-0D59-4F02-BDDE-960C4140DAB6}"/>
    <cellStyle name="Nota 2 3 3 4" xfId="1667" xr:uid="{F465EB27-522F-45FF-96F1-4EB27A293EA0}"/>
    <cellStyle name="Nota 2 3 3 4 2" xfId="18922" xr:uid="{6C14CC0A-4175-4CD5-A629-A4EED8CFC046}"/>
    <cellStyle name="Nota 2 3 3 4 3" xfId="35944" xr:uid="{290C42A2-A5CA-46C8-BCE0-50FCE8D833CD}"/>
    <cellStyle name="Nota 2 3 3 40" xfId="12794" xr:uid="{C4D6ADAC-01E0-4F5A-8726-EB30CE043FE1}"/>
    <cellStyle name="Nota 2 3 3 40 2" xfId="30049" xr:uid="{B9917188-988F-40DE-BF82-C7B64ED0A4C3}"/>
    <cellStyle name="Nota 2 3 3 40 3" xfId="46919" xr:uid="{A1A3985B-35B6-4F4E-8949-AEF3F46FA798}"/>
    <cellStyle name="Nota 2 3 3 41" xfId="12992" xr:uid="{60E92A7B-8A15-41B5-A505-4CC503EC5B6D}"/>
    <cellStyle name="Nota 2 3 3 41 2" xfId="30247" xr:uid="{D8707053-846C-4F57-8B84-DBC1CF7B36C9}"/>
    <cellStyle name="Nota 2 3 3 41 3" xfId="47117" xr:uid="{0EA3BAE1-C2F8-4A45-894D-ED35892DF808}"/>
    <cellStyle name="Nota 2 3 3 42" xfId="13673" xr:uid="{A10B2D61-4833-40E6-961F-11AC794151DC}"/>
    <cellStyle name="Nota 2 3 3 42 2" xfId="30928" xr:uid="{49FE9237-969F-4803-83F2-924A63B3B43C}"/>
    <cellStyle name="Nota 2 3 3 42 3" xfId="47798" xr:uid="{981FD55F-1BF8-43C2-83D4-3964D7797446}"/>
    <cellStyle name="Nota 2 3 3 43" xfId="13983" xr:uid="{F91666F6-2216-4A07-9AE0-26FED5389C17}"/>
    <cellStyle name="Nota 2 3 3 43 2" xfId="31238" xr:uid="{858DB628-5FFA-4E4E-9353-D3BC1C023EAC}"/>
    <cellStyle name="Nota 2 3 3 43 3" xfId="48108" xr:uid="{6DD20E6B-1DC8-4028-9780-88992B5AF3C4}"/>
    <cellStyle name="Nota 2 3 3 44" xfId="13527" xr:uid="{A6590C01-A5B2-4448-A92B-F429355780C3}"/>
    <cellStyle name="Nota 2 3 3 44 2" xfId="30782" xr:uid="{76DA51B5-85A8-4F08-A65C-AD472F1B4605}"/>
    <cellStyle name="Nota 2 3 3 44 3" xfId="47652" xr:uid="{00BF0346-D92B-4BCD-8DEE-CF48D92F6A64}"/>
    <cellStyle name="Nota 2 3 3 45" xfId="14611" xr:uid="{96D77299-53DD-43C7-8E99-CCC322F85D8E}"/>
    <cellStyle name="Nota 2 3 3 45 2" xfId="31866" xr:uid="{DDC70F66-C2BE-4702-897B-54700646CB61}"/>
    <cellStyle name="Nota 2 3 3 45 3" xfId="48736" xr:uid="{30DCF05A-4997-4EAF-B624-F22DEFEA773E}"/>
    <cellStyle name="Nota 2 3 3 46" xfId="14873" xr:uid="{D7D848A8-7107-4590-9860-0F074CE1DE72}"/>
    <cellStyle name="Nota 2 3 3 46 2" xfId="32128" xr:uid="{7DE0A3EA-D1B0-4FE8-B7AC-E5B8D77317B4}"/>
    <cellStyle name="Nota 2 3 3 46 3" xfId="48998" xr:uid="{BFF20AF7-2AC7-462B-BFCD-09CCF4B42A1B}"/>
    <cellStyle name="Nota 2 3 3 47" xfId="15185" xr:uid="{AAEC5051-AEC8-4EC0-9F7F-A0DCD978EEFE}"/>
    <cellStyle name="Nota 2 3 3 47 2" xfId="32440" xr:uid="{7B8B11C2-23CC-4684-92F1-DDC48F20FDAC}"/>
    <cellStyle name="Nota 2 3 3 47 3" xfId="49310" xr:uid="{27293513-A85C-478B-804D-65680CC185E4}"/>
    <cellStyle name="Nota 2 3 3 48" xfId="15492" xr:uid="{D3E87A83-CAEA-4C07-83EF-FA28E070F22F}"/>
    <cellStyle name="Nota 2 3 3 48 2" xfId="32747" xr:uid="{AF67EC5E-AF3E-4A7F-9708-FE3359683B53}"/>
    <cellStyle name="Nota 2 3 3 48 3" xfId="49617" xr:uid="{7EE7440D-1F06-440C-81B4-094998795985}"/>
    <cellStyle name="Nota 2 3 3 49" xfId="15791" xr:uid="{FCF4A81E-D9AD-46ED-9243-D3E889DFCB57}"/>
    <cellStyle name="Nota 2 3 3 49 2" xfId="33046" xr:uid="{F75C50D0-B6C9-4B85-930B-0BC0B1ABD6B2}"/>
    <cellStyle name="Nota 2 3 3 49 3" xfId="49916" xr:uid="{BFB7B037-4C9D-42E5-8C43-D516C4FCA18B}"/>
    <cellStyle name="Nota 2 3 3 5" xfId="1980" xr:uid="{D83988DB-5BC0-44E5-9544-01340F4E12AD}"/>
    <cellStyle name="Nota 2 3 3 5 2" xfId="19235" xr:uid="{7B0A8E9F-F8FD-487B-A82C-5DBB3018F1FD}"/>
    <cellStyle name="Nota 2 3 3 5 3" xfId="36257" xr:uid="{01A2EDB5-F29B-473D-B169-D6DEEEC8D7E9}"/>
    <cellStyle name="Nota 2 3 3 50" xfId="16087" xr:uid="{DEF17AA2-E816-4FE2-B435-F754C1A0E33F}"/>
    <cellStyle name="Nota 2 3 3 50 2" xfId="33342" xr:uid="{5B1A5C6C-D578-43BB-8C15-068E3AB4EF3B}"/>
    <cellStyle name="Nota 2 3 3 50 3" xfId="50212" xr:uid="{191394F5-667B-42B7-BB29-22A731D12521}"/>
    <cellStyle name="Nota 2 3 3 51" xfId="16374" xr:uid="{2E74C3C7-1C20-433C-8D8D-1B1B86337106}"/>
    <cellStyle name="Nota 2 3 3 51 2" xfId="33629" xr:uid="{23CA9319-69DA-4CCD-8CE8-21A88872D605}"/>
    <cellStyle name="Nota 2 3 3 51 3" xfId="50499" xr:uid="{3E0FC5C2-36CC-425D-AB21-F6050C8B572F}"/>
    <cellStyle name="Nota 2 3 3 52" xfId="16649" xr:uid="{9A8D2A81-C61C-498A-8FF3-3219BD6CAAB9}"/>
    <cellStyle name="Nota 2 3 3 52 2" xfId="33904" xr:uid="{F8E915C5-2B50-47AD-8B55-A7DF0C9C3451}"/>
    <cellStyle name="Nota 2 3 3 52 3" xfId="50774" xr:uid="{3ADA5B91-246E-4944-B5E5-1DA9130464CE}"/>
    <cellStyle name="Nota 2 3 3 53" xfId="16913" xr:uid="{0900AC26-E9C7-4566-9C28-97914A5A8B5F}"/>
    <cellStyle name="Nota 2 3 3 53 2" xfId="34168" xr:uid="{828C8197-2E72-4100-8E30-57317892A54C}"/>
    <cellStyle name="Nota 2 3 3 53 3" xfId="51038" xr:uid="{BBE40C4D-C220-4348-97F7-D03AFBEE2952}"/>
    <cellStyle name="Nota 2 3 3 54" xfId="17164" xr:uid="{1759A395-3DC3-45B5-B9EB-5D77915EBCA8}"/>
    <cellStyle name="Nota 2 3 3 54 2" xfId="34419" xr:uid="{4CE97B36-0805-405D-BDC3-D3B2457B5CB3}"/>
    <cellStyle name="Nota 2 3 3 54 3" xfId="51289" xr:uid="{E909AF66-0CFE-41DA-BDC4-43B2C4658AD2}"/>
    <cellStyle name="Nota 2 3 3 55" xfId="17816" xr:uid="{6F05CAFC-0F84-43F5-98DF-B52E525531BC}"/>
    <cellStyle name="Nota 2 3 3 56" xfId="34892" xr:uid="{DF3555DA-02A6-46FE-B4DB-7290D2EC64EB}"/>
    <cellStyle name="Nota 2 3 3 6" xfId="2290" xr:uid="{79BE432C-16A3-45A0-B443-BA34187766AB}"/>
    <cellStyle name="Nota 2 3 3 6 2" xfId="19545" xr:uid="{79A0D788-60E7-42A2-BE49-932D1FE25B03}"/>
    <cellStyle name="Nota 2 3 3 6 3" xfId="36567" xr:uid="{E87E32D7-FFC8-4A6A-BBA5-03F642ED8B5F}"/>
    <cellStyle name="Nota 2 3 3 7" xfId="2600" xr:uid="{4EDFBEAA-B27A-40F3-BE62-F26D0FD87E03}"/>
    <cellStyle name="Nota 2 3 3 7 2" xfId="19855" xr:uid="{40DCA3FA-4EAC-4D3D-B771-E231C493AFDC}"/>
    <cellStyle name="Nota 2 3 3 7 3" xfId="36877" xr:uid="{96654EAC-F1BC-4A64-8059-59C13765215C}"/>
    <cellStyle name="Nota 2 3 3 8" xfId="2907" xr:uid="{62E72629-2FE4-4A45-97F8-9B375EF084A9}"/>
    <cellStyle name="Nota 2 3 3 8 2" xfId="20162" xr:uid="{CCD92D25-4DEC-4554-B8D5-5F7DD0974835}"/>
    <cellStyle name="Nota 2 3 3 8 3" xfId="37184" xr:uid="{D52A54A1-DDD9-4291-8603-7E98BFF4E5F5}"/>
    <cellStyle name="Nota 2 3 3 9" xfId="3215" xr:uid="{F7ECCA8B-6221-4505-BF88-A1D8223612BA}"/>
    <cellStyle name="Nota 2 3 3 9 2" xfId="20470" xr:uid="{0F501280-8B23-48A5-AAB2-9A660D725FC8}"/>
    <cellStyle name="Nota 2 3 3 9 3" xfId="37492" xr:uid="{732A4DE9-F830-4CAA-983A-A44D24D96D20}"/>
    <cellStyle name="Nota 2 3 30" xfId="7661" xr:uid="{70AB37A5-FDA8-4732-81BA-D34A1F47C085}"/>
    <cellStyle name="Nota 2 3 30 2" xfId="24916" xr:uid="{EC7A3600-5F3C-4A94-8312-D7AC17F3929F}"/>
    <cellStyle name="Nota 2 3 30 3" xfId="41938" xr:uid="{11996271-A24C-4E72-A374-C83570332DEE}"/>
    <cellStyle name="Nota 2 3 31" xfId="7923" xr:uid="{61C1A620-4E02-473C-8C43-C4682C727742}"/>
    <cellStyle name="Nota 2 3 31 2" xfId="25178" xr:uid="{AFCDBE7F-A42A-4D0A-8278-B328A1E40892}"/>
    <cellStyle name="Nota 2 3 31 3" xfId="42200" xr:uid="{7A2B2F8F-5630-4D37-A135-579F9AC5BA15}"/>
    <cellStyle name="Nota 2 3 32" xfId="6681" xr:uid="{3DFA6135-0BD3-4F80-BE2C-14AD438B2657}"/>
    <cellStyle name="Nota 2 3 32 2" xfId="23936" xr:uid="{FE45AA33-472E-4490-BCFA-A535BA26CE14}"/>
    <cellStyle name="Nota 2 3 32 3" xfId="40958" xr:uid="{D1D305D6-BA1C-4875-9604-35A787DFD14F}"/>
    <cellStyle name="Nota 2 3 33" xfId="8632" xr:uid="{3EBAAB9C-FF4C-43F8-8E1E-DCD487AE43AC}"/>
    <cellStyle name="Nota 2 3 33 2" xfId="25887" xr:uid="{3ED0A9C1-D2E3-4C58-9662-52D1CAE8EF66}"/>
    <cellStyle name="Nota 2 3 33 3" xfId="42909" xr:uid="{86223B25-16AF-4B89-A589-037EF1545B3E}"/>
    <cellStyle name="Nota 2 3 34" xfId="9269" xr:uid="{2081C894-FACA-4933-BCEF-C162014B938A}"/>
    <cellStyle name="Nota 2 3 34 2" xfId="26524" xr:uid="{D8DE19A6-C8BD-4F9E-B1EC-77834F2BA0E2}"/>
    <cellStyle name="Nota 2 3 34 3" xfId="43546" xr:uid="{B2A6317E-2916-4AE8-B587-36716DA50133}"/>
    <cellStyle name="Nota 2 3 35" xfId="9192" xr:uid="{B233FF57-A070-4F53-88B1-9F41C8C21FAA}"/>
    <cellStyle name="Nota 2 3 35 2" xfId="26447" xr:uid="{2EFEBE24-5EEC-4BFB-821F-2203B45ECAB5}"/>
    <cellStyle name="Nota 2 3 35 3" xfId="43469" xr:uid="{13A47FF0-6475-47ED-A00E-148BAE458CFB}"/>
    <cellStyle name="Nota 2 3 36" xfId="9348" xr:uid="{75ABD3D2-E082-437C-8A16-B6E0F80F8CC7}"/>
    <cellStyle name="Nota 2 3 36 2" xfId="26603" xr:uid="{5453CB8E-E5AF-45A6-8C9D-1E7D4AA67C78}"/>
    <cellStyle name="Nota 2 3 36 3" xfId="43625" xr:uid="{E05A555B-8E87-485C-9395-F1D45EBFCA72}"/>
    <cellStyle name="Nota 2 3 37" xfId="9133" xr:uid="{7934F5F8-2ACD-414A-9967-76D0579808BA}"/>
    <cellStyle name="Nota 2 3 37 2" xfId="26388" xr:uid="{66B46D44-CAAE-46F5-85DF-EF0D476BA564}"/>
    <cellStyle name="Nota 2 3 37 3" xfId="43410" xr:uid="{799422F3-3A25-4086-A4A8-221FAC8BEDB3}"/>
    <cellStyle name="Nota 2 3 38" xfId="10120" xr:uid="{7E2DE1B7-9A1E-4796-B483-18C0F7EA4CB9}"/>
    <cellStyle name="Nota 2 3 38 2" xfId="27375" xr:uid="{6230C28A-9CC8-47BE-8602-94DAB67941CF}"/>
    <cellStyle name="Nota 2 3 38 3" xfId="44397" xr:uid="{9E8905D5-1B3B-4C5E-B46B-9589ACB11709}"/>
    <cellStyle name="Nota 2 3 39" xfId="10402" xr:uid="{39965E0F-747F-4FE7-974D-7C92DA852180}"/>
    <cellStyle name="Nota 2 3 39 2" xfId="27657" xr:uid="{8BCF6DA7-F9B6-4A45-B0EB-F2AFADC05CF4}"/>
    <cellStyle name="Nota 2 3 39 3" xfId="44679" xr:uid="{0F4BC0A5-959B-4FC7-8409-EB378B3EA706}"/>
    <cellStyle name="Nota 2 3 4" xfId="691" xr:uid="{80E9D484-58BD-4085-A25F-A0D1872C4CDA}"/>
    <cellStyle name="Nota 2 3 4 10" xfId="3653" xr:uid="{A33896B1-0DD0-41F1-97DE-F142118DFC0B}"/>
    <cellStyle name="Nota 2 3 4 10 2" xfId="20908" xr:uid="{C18AF766-FFB3-4C43-87E4-ADEC22818C5C}"/>
    <cellStyle name="Nota 2 3 4 10 3" xfId="37930" xr:uid="{772B3D5C-5607-484A-8302-48FCF3BB107E}"/>
    <cellStyle name="Nota 2 3 4 11" xfId="3960" xr:uid="{43D0E3BA-19B7-4FC0-A60D-65621D2A7640}"/>
    <cellStyle name="Nota 2 3 4 11 2" xfId="21215" xr:uid="{5A53CAA3-EF1C-4540-B084-E28DD8253146}"/>
    <cellStyle name="Nota 2 3 4 11 3" xfId="38237" xr:uid="{EDBC092A-192F-450E-944B-AA3D9FFADFB8}"/>
    <cellStyle name="Nota 2 3 4 12" xfId="4261" xr:uid="{4B2F15A3-1A3A-4B31-BFCA-9E212AD09CDD}"/>
    <cellStyle name="Nota 2 3 4 12 2" xfId="21516" xr:uid="{EDB1688A-DD6B-478C-BB5F-9C4BC8D5222A}"/>
    <cellStyle name="Nota 2 3 4 12 3" xfId="38538" xr:uid="{E5BDF244-EABD-4E78-96D5-E7094AD07FD6}"/>
    <cellStyle name="Nota 2 3 4 13" xfId="4559" xr:uid="{7A26A6F6-BDBC-43BD-A712-D11C3A7EF351}"/>
    <cellStyle name="Nota 2 3 4 13 2" xfId="21814" xr:uid="{F6259D3C-2387-492C-A9AC-D426CB9992F8}"/>
    <cellStyle name="Nota 2 3 4 13 3" xfId="38836" xr:uid="{EBEC4770-8644-4BF2-B80B-CF6FE43F8ACA}"/>
    <cellStyle name="Nota 2 3 4 14" xfId="4858" xr:uid="{E108BD54-F651-491B-A0CA-2A9EF98D63CE}"/>
    <cellStyle name="Nota 2 3 4 14 2" xfId="22113" xr:uid="{66CC4785-AB0B-460B-A5AA-96E2DCEFE86B}"/>
    <cellStyle name="Nota 2 3 4 14 3" xfId="39135" xr:uid="{93706553-7381-4EB9-A0D4-F8A244DE95CC}"/>
    <cellStyle name="Nota 2 3 4 15" xfId="5140" xr:uid="{BB57FF8D-657A-4EB4-9015-A3EF5FA976BD}"/>
    <cellStyle name="Nota 2 3 4 15 2" xfId="22395" xr:uid="{E36384F5-F4FD-44DD-A7D7-5F9CF2DA1D9C}"/>
    <cellStyle name="Nota 2 3 4 15 3" xfId="39417" xr:uid="{1313727C-9AF2-41F5-B70F-B50889C86450}"/>
    <cellStyle name="Nota 2 3 4 16" xfId="5527" xr:uid="{19B565B3-9B65-42F9-9759-1B3761F81F31}"/>
    <cellStyle name="Nota 2 3 4 16 2" xfId="22782" xr:uid="{453379E3-D865-44A5-9CB3-0580918EE728}"/>
    <cellStyle name="Nota 2 3 4 16 3" xfId="39804" xr:uid="{73F89459-0DD8-467A-8C0C-2B8F4BCF5EE9}"/>
    <cellStyle name="Nota 2 3 4 17" xfId="5886" xr:uid="{705351BC-53CA-4B1C-A59C-54856A9CAD0D}"/>
    <cellStyle name="Nota 2 3 4 17 2" xfId="23141" xr:uid="{C6501DAC-5839-4416-AD1F-645C0A2A2020}"/>
    <cellStyle name="Nota 2 3 4 17 3" xfId="40163" xr:uid="{2747AE2E-CCB5-4BBE-91A6-5C74F4F2954F}"/>
    <cellStyle name="Nota 2 3 4 18" xfId="6158" xr:uid="{88503DA2-FE51-4928-9AE6-7576820D2D88}"/>
    <cellStyle name="Nota 2 3 4 18 2" xfId="23413" xr:uid="{8EDFEC50-F889-490A-B227-F9B8B36FB824}"/>
    <cellStyle name="Nota 2 3 4 18 3" xfId="40435" xr:uid="{BEA9DEC0-9DF3-4296-ACE2-2571E0709911}"/>
    <cellStyle name="Nota 2 3 4 19" xfId="6473" xr:uid="{7C281517-EC09-4852-9420-C46715F5C34F}"/>
    <cellStyle name="Nota 2 3 4 19 2" xfId="23728" xr:uid="{050EDC16-9B50-4DAF-9C13-16689058BCA4}"/>
    <cellStyle name="Nota 2 3 4 19 3" xfId="40750" xr:uid="{19525F7B-22AB-4834-A2F4-35B8573B2BFE}"/>
    <cellStyle name="Nota 2 3 4 2" xfId="1140" xr:uid="{259E9F9B-E82A-4495-AD7F-6094E4E56CDE}"/>
    <cellStyle name="Nota 2 3 4 2 2" xfId="18395" xr:uid="{1C362935-DB7C-4606-B119-2EC4E5E7322F}"/>
    <cellStyle name="Nota 2 3 4 2 3" xfId="35417" xr:uid="{177D5098-3796-43A4-962C-C7BA3248A965}"/>
    <cellStyle name="Nota 2 3 4 20" xfId="6788" xr:uid="{C31F4787-D99E-48FA-99ED-CD9C38A40AD9}"/>
    <cellStyle name="Nota 2 3 4 20 2" xfId="24043" xr:uid="{3D624094-F402-4FC8-BC6B-A76DC590BD59}"/>
    <cellStyle name="Nota 2 3 4 20 3" xfId="41065" xr:uid="{CC3A5729-0CBA-4DD4-83D6-B6AD284876BC}"/>
    <cellStyle name="Nota 2 3 4 21" xfId="7099" xr:uid="{4C83A17C-F133-49D5-ABEB-A1F9384B5C73}"/>
    <cellStyle name="Nota 2 3 4 21 2" xfId="24354" xr:uid="{2BBE615B-93ED-4943-A344-C3BE63F34439}"/>
    <cellStyle name="Nota 2 3 4 21 3" xfId="41376" xr:uid="{39A07A4F-77B5-4E1C-B171-47C6C5EE8734}"/>
    <cellStyle name="Nota 2 3 4 22" xfId="7409" xr:uid="{8D319019-B4C8-4D4D-8F4A-B3AD4749225A}"/>
    <cellStyle name="Nota 2 3 4 22 2" xfId="24664" xr:uid="{25977B57-4545-4903-B71E-5603447D8796}"/>
    <cellStyle name="Nota 2 3 4 22 3" xfId="41686" xr:uid="{B25BFDAA-AED1-4AFE-9FCE-70C3E38226CF}"/>
    <cellStyle name="Nota 2 3 4 23" xfId="7719" xr:uid="{76938A63-AAD2-4D18-882D-36223F783F7C}"/>
    <cellStyle name="Nota 2 3 4 23 2" xfId="24974" xr:uid="{41C3DEA3-491B-476D-8BC7-FF5E62F2D98D}"/>
    <cellStyle name="Nota 2 3 4 23 3" xfId="41996" xr:uid="{172A1135-F16B-4BA8-8D5F-2A44F6C8A893}"/>
    <cellStyle name="Nota 2 3 4 24" xfId="8029" xr:uid="{CCC5C771-A335-4189-B6BF-AACB352C014A}"/>
    <cellStyle name="Nota 2 3 4 24 2" xfId="25284" xr:uid="{25BBA228-FE12-4A5B-9F72-6D2B6DAE064E}"/>
    <cellStyle name="Nota 2 3 4 24 3" xfId="42306" xr:uid="{5FE296FC-C80B-4D44-92C1-2D34AA8E8F2F}"/>
    <cellStyle name="Nota 2 3 4 25" xfId="8342" xr:uid="{65529137-5197-4497-8192-3863AAD1DD25}"/>
    <cellStyle name="Nota 2 3 4 25 2" xfId="25597" xr:uid="{39B0AB39-2A4F-47D1-AC79-8B8C851522DF}"/>
    <cellStyle name="Nota 2 3 4 25 3" xfId="42619" xr:uid="{84DB1F63-6CD4-4F0E-A1BF-B7ADA21126AA}"/>
    <cellStyle name="Nota 2 3 4 26" xfId="8650" xr:uid="{BA19CDF0-BBF0-42BB-B1C8-C10DDBB5C2C8}"/>
    <cellStyle name="Nota 2 3 4 26 2" xfId="25905" xr:uid="{89104623-9AE3-4236-9B22-4EEEC9CE4C1D}"/>
    <cellStyle name="Nota 2 3 4 26 3" xfId="42927" xr:uid="{5DAB852D-ADE0-40D4-954A-978280CF72B7}"/>
    <cellStyle name="Nota 2 3 4 27" xfId="8960" xr:uid="{C4E63984-6809-47F7-A039-90BE2213124A}"/>
    <cellStyle name="Nota 2 3 4 27 2" xfId="26215" xr:uid="{42E036F0-A2CF-437D-B75A-8EDD12E5DD76}"/>
    <cellStyle name="Nota 2 3 4 27 3" xfId="43237" xr:uid="{C66A8007-514D-4F7F-B24C-7CB51FA7B2FF}"/>
    <cellStyle name="Nota 2 3 4 28" xfId="9146" xr:uid="{5CB800CC-757B-4CA2-9012-FC7C861CBF7A}"/>
    <cellStyle name="Nota 2 3 4 28 2" xfId="26401" xr:uid="{3E328B87-7BB8-460D-A46C-A94B497E568E}"/>
    <cellStyle name="Nota 2 3 4 28 3" xfId="43423" xr:uid="{4B470E80-E640-42A6-8AE6-D9789C19B73A}"/>
    <cellStyle name="Nota 2 3 4 29" xfId="9582" xr:uid="{5B0A9AB6-9066-4DF7-BBBB-B9CD2CBDE834}"/>
    <cellStyle name="Nota 2 3 4 29 2" xfId="26837" xr:uid="{352510CF-5A0B-4A60-A113-E3E946F3B353}"/>
    <cellStyle name="Nota 2 3 4 29 3" xfId="43859" xr:uid="{53E55DD3-D6C6-4D96-A4F8-25F5CE03A10C}"/>
    <cellStyle name="Nota 2 3 4 3" xfId="1431" xr:uid="{8CD3BB25-512C-4166-A242-EE2823F17AA5}"/>
    <cellStyle name="Nota 2 3 4 3 2" xfId="18686" xr:uid="{F5F1B835-2954-4D55-BFD0-188CBCDE858A}"/>
    <cellStyle name="Nota 2 3 4 3 3" xfId="35708" xr:uid="{F80F3FB5-2F33-4457-BADE-A7844E07A0CC}"/>
    <cellStyle name="Nota 2 3 4 30" xfId="9877" xr:uid="{D31133F9-5EBD-4D47-8D2B-19CBEAE7FA9B}"/>
    <cellStyle name="Nota 2 3 4 30 2" xfId="27132" xr:uid="{93F18FCF-5E5A-448C-8A24-88B3827DAAA7}"/>
    <cellStyle name="Nota 2 3 4 30 3" xfId="44154" xr:uid="{969C8132-2416-4697-96E3-4037E0D3F28A}"/>
    <cellStyle name="Nota 2 3 4 31" xfId="10177" xr:uid="{A0763A3A-E7B4-45B7-A6D1-4AFC72F01042}"/>
    <cellStyle name="Nota 2 3 4 31 2" xfId="27432" xr:uid="{3E034805-8FE3-4CDC-B049-D63BE91B0900}"/>
    <cellStyle name="Nota 2 3 4 31 3" xfId="44454" xr:uid="{A79CB283-CD52-4388-8023-5D0C1E37D4B0}"/>
    <cellStyle name="Nota 2 3 4 32" xfId="10465" xr:uid="{E0EAD907-1895-4DB5-8283-F76E8E0DF3F4}"/>
    <cellStyle name="Nota 2 3 4 32 2" xfId="27720" xr:uid="{ECA6DFA6-5B09-46F8-92AE-B9900805845D}"/>
    <cellStyle name="Nota 2 3 4 32 3" xfId="44742" xr:uid="{867B827F-0471-4B8D-BE48-6C7A31B1D9F0}"/>
    <cellStyle name="Nota 2 3 4 33" xfId="10755" xr:uid="{BF2BF139-8E46-4F0B-B094-F7068D39310C}"/>
    <cellStyle name="Nota 2 3 4 33 2" xfId="28010" xr:uid="{CE426073-CF03-421E-ADB0-CE7BCB2E7094}"/>
    <cellStyle name="Nota 2 3 4 33 3" xfId="45032" xr:uid="{13261257-59FD-4DBF-8302-AE0F0388ADB4}"/>
    <cellStyle name="Nota 2 3 4 34" xfId="11029" xr:uid="{CD491E22-C0CD-4214-A9E9-9FB355BF1738}"/>
    <cellStyle name="Nota 2 3 4 34 2" xfId="28284" xr:uid="{91709195-C69A-401F-A471-E71C36A5F4A1}"/>
    <cellStyle name="Nota 2 3 4 34 3" xfId="45306" xr:uid="{245D925F-FF53-4C19-BA19-A9A818EEDC2B}"/>
    <cellStyle name="Nota 2 3 4 35" xfId="11286" xr:uid="{C72272EF-8ACD-4CF5-9E5F-B5A2F281A530}"/>
    <cellStyle name="Nota 2 3 4 35 2" xfId="28541" xr:uid="{9A556A0A-B5FB-4700-8A83-DFD481A6FC0E}"/>
    <cellStyle name="Nota 2 3 4 35 3" xfId="45563" xr:uid="{DFA7FA4C-D660-4392-A579-5DEC31EF65D7}"/>
    <cellStyle name="Nota 2 3 4 36" xfId="11523" xr:uid="{1790A4F9-698F-4424-BDC8-212C52B0B25A}"/>
    <cellStyle name="Nota 2 3 4 36 2" xfId="28778" xr:uid="{8AE810C6-6523-41A5-9174-A41C280F6C5A}"/>
    <cellStyle name="Nota 2 3 4 36 3" xfId="45800" xr:uid="{69432ABA-D207-4460-942A-69B760BA5A9A}"/>
    <cellStyle name="Nota 2 3 4 37" xfId="12086" xr:uid="{A72E83ED-BD5F-445D-90E5-F6D87653ABAF}"/>
    <cellStyle name="Nota 2 3 4 37 2" xfId="29341" xr:uid="{1F71C96B-2BC0-433A-B206-61583F5B8610}"/>
    <cellStyle name="Nota 2 3 4 37 3" xfId="46211" xr:uid="{B81A83C1-88E0-4352-BF6A-AD8712A02808}"/>
    <cellStyle name="Nota 2 3 4 38" xfId="12553" xr:uid="{4812534E-F495-4209-9614-0770CE124E39}"/>
    <cellStyle name="Nota 2 3 4 38 2" xfId="29808" xr:uid="{8C7B3C59-D641-4677-A8CB-5BC7DE481FC6}"/>
    <cellStyle name="Nota 2 3 4 38 3" xfId="46678" xr:uid="{43878B93-9CB5-423F-B1F5-018B2F4C4F29}"/>
    <cellStyle name="Nota 2 3 4 39" xfId="12863" xr:uid="{EE3F3EAA-2913-42B3-A0A5-3E262858EABE}"/>
    <cellStyle name="Nota 2 3 4 39 2" xfId="30118" xr:uid="{A104C004-4B90-45E7-9361-60E5ED9E2D7D}"/>
    <cellStyle name="Nota 2 3 4 39 3" xfId="46988" xr:uid="{562AEA2C-0967-451E-88F9-A51159F1F378}"/>
    <cellStyle name="Nota 2 3 4 4" xfId="1797" xr:uid="{24EC6237-0626-46AA-91F0-B84BA0C313A1}"/>
    <cellStyle name="Nota 2 3 4 4 2" xfId="19052" xr:uid="{129C272C-F3B8-43BA-837A-9A126395FA96}"/>
    <cellStyle name="Nota 2 3 4 4 3" xfId="36074" xr:uid="{CE4AB6CC-1714-4332-AEE5-589CB46D745E}"/>
    <cellStyle name="Nota 2 3 4 40" xfId="13007" xr:uid="{8AECEFF2-F907-492B-9F19-5CCA289FA7BD}"/>
    <cellStyle name="Nota 2 3 4 40 2" xfId="30262" xr:uid="{0E907DE5-749F-4D1D-9EFE-B91D7A095657}"/>
    <cellStyle name="Nota 2 3 4 40 3" xfId="47132" xr:uid="{F527CDA6-3186-4CD7-8542-258CC0D0EC9B}"/>
    <cellStyle name="Nota 2 3 4 41" xfId="13579" xr:uid="{2CA22C57-B218-4CFA-89DA-D1CBFB6BF412}"/>
    <cellStyle name="Nota 2 3 4 41 2" xfId="30834" xr:uid="{647155E8-FB71-40F4-9AFA-7F2262029581}"/>
    <cellStyle name="Nota 2 3 4 41 3" xfId="47704" xr:uid="{359553E6-7CE3-4EC6-A352-6D3BD4D16D0E}"/>
    <cellStyle name="Nota 2 3 4 42" xfId="13803" xr:uid="{AC00ADA6-4644-4EE8-9D06-B3BE977B52A5}"/>
    <cellStyle name="Nota 2 3 4 42 2" xfId="31058" xr:uid="{45F34EFA-71DE-4122-ACD5-ED571F4848CD}"/>
    <cellStyle name="Nota 2 3 4 42 3" xfId="47928" xr:uid="{E4557049-1BE3-4B92-9859-4FB5839DF499}"/>
    <cellStyle name="Nota 2 3 4 43" xfId="14113" xr:uid="{7BB4FCBE-7C12-4C7A-8412-02978CE46273}"/>
    <cellStyle name="Nota 2 3 4 43 2" xfId="31368" xr:uid="{D1D95E56-9378-4D4D-A5F0-BB42E3AE17F3}"/>
    <cellStyle name="Nota 2 3 4 43 3" xfId="48238" xr:uid="{35B11513-B839-4423-9BEC-50E10CB542B1}"/>
    <cellStyle name="Nota 2 3 4 44" xfId="14512" xr:uid="{6DCF656C-215C-4A22-BFA5-109DA5CE2A3E}"/>
    <cellStyle name="Nota 2 3 4 44 2" xfId="31767" xr:uid="{5EB20B95-91EF-4495-B984-8DC9849D6338}"/>
    <cellStyle name="Nota 2 3 4 44 3" xfId="48637" xr:uid="{F3755F12-45B5-407E-A07D-FCFF139DF8E8}"/>
    <cellStyle name="Nota 2 3 4 45" xfId="14741" xr:uid="{8B85DA65-B5F9-48CB-BE87-A2AB27922FAF}"/>
    <cellStyle name="Nota 2 3 4 45 2" xfId="31996" xr:uid="{6264F03C-53ED-4798-98DB-661837653315}"/>
    <cellStyle name="Nota 2 3 4 45 3" xfId="48866" xr:uid="{19483C65-08DA-4184-87BD-502B17DA4786}"/>
    <cellStyle name="Nota 2 3 4 46" xfId="15003" xr:uid="{B18F3A20-F438-4D01-A36F-DEDA017472B4}"/>
    <cellStyle name="Nota 2 3 4 46 2" xfId="32258" xr:uid="{C4DCBD37-9DED-4929-A57E-8D7DAA2C46B6}"/>
    <cellStyle name="Nota 2 3 4 46 3" xfId="49128" xr:uid="{31E34F8C-9E9B-4518-8C77-D923D79AAC12}"/>
    <cellStyle name="Nota 2 3 4 47" xfId="15312" xr:uid="{3534D04A-442C-493A-81BE-F0A9D86AED91}"/>
    <cellStyle name="Nota 2 3 4 47 2" xfId="32567" xr:uid="{E24ECC7A-5545-4FC2-9CF0-9C624C69671C}"/>
    <cellStyle name="Nota 2 3 4 47 3" xfId="49437" xr:uid="{877E9460-E1F4-4361-B386-905995B06D8C}"/>
    <cellStyle name="Nota 2 3 4 48" xfId="15617" xr:uid="{23049E25-6444-436A-8A9E-25DB0D7E8298}"/>
    <cellStyle name="Nota 2 3 4 48 2" xfId="32872" xr:uid="{3C04B459-F26E-422C-B81F-A7FA81BFAF65}"/>
    <cellStyle name="Nota 2 3 4 48 3" xfId="49742" xr:uid="{85DEEB41-B8A0-4EF9-8145-80BA37AD5EE0}"/>
    <cellStyle name="Nota 2 3 4 49" xfId="15913" xr:uid="{EFC4028C-D4AC-4994-B25F-6B4E1B38D875}"/>
    <cellStyle name="Nota 2 3 4 49 2" xfId="33168" xr:uid="{39AD20D3-2A81-423A-8917-1EFEC439352E}"/>
    <cellStyle name="Nota 2 3 4 49 3" xfId="50038" xr:uid="{35197654-A241-4156-AD9E-A9AE3A04EEE1}"/>
    <cellStyle name="Nota 2 3 4 5" xfId="2110" xr:uid="{5170B8E9-BC8C-4EC4-B5AB-928AFDAEDE80}"/>
    <cellStyle name="Nota 2 3 4 5 2" xfId="19365" xr:uid="{CEAC9A40-3449-4E01-B57D-16ECB7080B37}"/>
    <cellStyle name="Nota 2 3 4 5 3" xfId="36387" xr:uid="{51A51ADA-2A46-4CD4-A901-BD767F423C91}"/>
    <cellStyle name="Nota 2 3 4 50" xfId="16205" xr:uid="{D655FDD7-3869-4E40-8D31-30B56492CB04}"/>
    <cellStyle name="Nota 2 3 4 50 2" xfId="33460" xr:uid="{F0B5D7F5-4213-491B-81DF-B6C26A89D21B}"/>
    <cellStyle name="Nota 2 3 4 50 3" xfId="50330" xr:uid="{C125C06C-3944-4496-B7B6-CC07AF37E845}"/>
    <cellStyle name="Nota 2 3 4 51" xfId="16483" xr:uid="{A8BB1B11-FD85-43EB-A8B8-9A2E77F671D8}"/>
    <cellStyle name="Nota 2 3 4 51 2" xfId="33738" xr:uid="{17C10E9E-9A92-4153-892A-329C0F9D90DA}"/>
    <cellStyle name="Nota 2 3 4 51 3" xfId="50608" xr:uid="{05F4056E-D97C-442B-A754-18CABB945A8F}"/>
    <cellStyle name="Nota 2 3 4 52" xfId="16751" xr:uid="{5B622ED9-FF94-4C6A-AD7B-9C719F1F16A1}"/>
    <cellStyle name="Nota 2 3 4 52 2" xfId="34006" xr:uid="{9E4E073E-9F47-4AF4-9529-7D4092230471}"/>
    <cellStyle name="Nota 2 3 4 52 3" xfId="50876" xr:uid="{EAB25541-8825-4ADA-A25F-7B65E2C5EAF0}"/>
    <cellStyle name="Nota 2 3 4 53" xfId="17003" xr:uid="{E5FA9E86-39D6-4AFF-AEF7-D826C53FC81A}"/>
    <cellStyle name="Nota 2 3 4 53 2" xfId="34258" xr:uid="{CB7D78B7-C50B-481B-ADE2-B9422645DCAA}"/>
    <cellStyle name="Nota 2 3 4 53 3" xfId="51128" xr:uid="{FB53EA5B-E8E3-47D3-8CE5-9033D8E2EBB2}"/>
    <cellStyle name="Nota 2 3 4 54" xfId="17240" xr:uid="{1B132419-E95C-4A6B-A8E4-76025A30B9B7}"/>
    <cellStyle name="Nota 2 3 4 54 2" xfId="34495" xr:uid="{2B4C92F6-8540-4E0E-AA5A-1F93CAEBF86D}"/>
    <cellStyle name="Nota 2 3 4 54 3" xfId="51365" xr:uid="{2A4930FF-5BD7-4A59-B9A2-5B454F83E5DD}"/>
    <cellStyle name="Nota 2 3 4 55" xfId="17946" xr:uid="{83497B6B-627C-4E9E-8449-29E2D54D725B}"/>
    <cellStyle name="Nota 2 3 4 56" xfId="34968" xr:uid="{391970DF-B6F5-4D92-A4B6-CB8E1F3BBEDB}"/>
    <cellStyle name="Nota 2 3 4 6" xfId="2420" xr:uid="{3BDA4212-386E-438E-A938-1798FBF8DDE9}"/>
    <cellStyle name="Nota 2 3 4 6 2" xfId="19675" xr:uid="{E93FFC50-B2C1-48AA-A55E-67D3EE3C5D0D}"/>
    <cellStyle name="Nota 2 3 4 6 3" xfId="36697" xr:uid="{C8B353EF-9FE8-4BEE-9A13-01CF7F103480}"/>
    <cellStyle name="Nota 2 3 4 7" xfId="2729" xr:uid="{2CDE8765-172F-4B7B-A535-869DF11E188C}"/>
    <cellStyle name="Nota 2 3 4 7 2" xfId="19984" xr:uid="{D424138F-953B-48B4-B967-CDAC79C9B344}"/>
    <cellStyle name="Nota 2 3 4 7 3" xfId="37006" xr:uid="{4C0EDA58-C280-4E2D-818E-537571ADF2E8}"/>
    <cellStyle name="Nota 2 3 4 8" xfId="3035" xr:uid="{43576D33-3571-4021-94F3-84F8BD5233C1}"/>
    <cellStyle name="Nota 2 3 4 8 2" xfId="20290" xr:uid="{F4A159FA-EABE-4785-9509-1035B7C3C1BE}"/>
    <cellStyle name="Nota 2 3 4 8 3" xfId="37312" xr:uid="{35E90199-E19E-43A1-9B66-16CBBAB75273}"/>
    <cellStyle name="Nota 2 3 4 9" xfId="3345" xr:uid="{EAD04C80-5C91-44AC-9D79-9CCF84ECFA93}"/>
    <cellStyle name="Nota 2 3 4 9 2" xfId="20600" xr:uid="{D96F1AC3-DF02-4A59-82F1-4A2209602257}"/>
    <cellStyle name="Nota 2 3 4 9 3" xfId="37622" xr:uid="{4C54D950-C042-4479-994B-043325FF120D}"/>
    <cellStyle name="Nota 2 3 40" xfId="10116" xr:uid="{CCF9EF1A-31D2-4A3F-8AB5-BB0934802DD8}"/>
    <cellStyle name="Nota 2 3 40 2" xfId="27371" xr:uid="{225B2703-48E0-4EDC-8246-641C91F6D08B}"/>
    <cellStyle name="Nota 2 3 40 3" xfId="44393" xr:uid="{5D1E19E5-5780-4C6C-9CD0-DC19E6BABAE1}"/>
    <cellStyle name="Nota 2 3 41" xfId="10979" xr:uid="{E2F3D5A8-977B-48DA-B110-C7EE936A2E40}"/>
    <cellStyle name="Nota 2 3 41 2" xfId="28234" xr:uid="{F5B31111-14FE-4819-9EF0-9B979559D89E}"/>
    <cellStyle name="Nota 2 3 41 3" xfId="45256" xr:uid="{CEF0000E-FB0C-4BF7-A4DC-175E1888E3DF}"/>
    <cellStyle name="Nota 2 3 42" xfId="11768" xr:uid="{9EF7B53F-BD1D-48B4-B08B-D534DAB68FF1}"/>
    <cellStyle name="Nota 2 3 42 2" xfId="29023" xr:uid="{98D05CFB-1127-4C73-AE99-D13EDFD4D22E}"/>
    <cellStyle name="Nota 2 3 42 3" xfId="46023" xr:uid="{C8BFF664-DB13-41E9-AA01-38114B5F2490}"/>
    <cellStyle name="Nota 2 3 43" xfId="12235" xr:uid="{617DB792-0303-4CBE-A0DA-80E6BED4786E}"/>
    <cellStyle name="Nota 2 3 43 2" xfId="29490" xr:uid="{B5803162-F677-404E-A595-40CA07207A2B}"/>
    <cellStyle name="Nota 2 3 43 3" xfId="46360" xr:uid="{CCFB07CD-9D55-4C36-BE28-2E1B58610E17}"/>
    <cellStyle name="Nota 2 3 44" xfId="11683" xr:uid="{C28B446A-002F-49E3-A9AE-3D54AE0C3EF2}"/>
    <cellStyle name="Nota 2 3 44 2" xfId="28938" xr:uid="{A2863E53-275D-4CFA-9E74-EAB4E02B4CC2}"/>
    <cellStyle name="Nota 2 3 44 3" xfId="45955" xr:uid="{1BCAF9D1-F0DA-4938-BF42-E16A6C01248F}"/>
    <cellStyle name="Nota 2 3 45" xfId="13153" xr:uid="{96303430-DFBD-4E81-930E-5DA6753C2E7B}"/>
    <cellStyle name="Nota 2 3 45 2" xfId="30408" xr:uid="{54CF1060-4C69-4903-B2A2-942B26C854F3}"/>
    <cellStyle name="Nota 2 3 45 3" xfId="47278" xr:uid="{C6B5D914-FE57-4E30-9972-96A68DFF9894}"/>
    <cellStyle name="Nota 2 3 46" xfId="12297" xr:uid="{CD1C3D64-69C8-4C64-A2CF-268C0EB6BEE1}"/>
    <cellStyle name="Nota 2 3 46 2" xfId="29552" xr:uid="{2F64015F-E95C-43ED-A2C8-93FCFDFB517A}"/>
    <cellStyle name="Nota 2 3 46 3" xfId="46422" xr:uid="{F405F4CB-47F7-4231-8CE0-FFBB049D72D4}"/>
    <cellStyle name="Nota 2 3 47" xfId="13573" xr:uid="{446BFBCD-D5AB-4A82-92F8-09F3487EB7A7}"/>
    <cellStyle name="Nota 2 3 47 2" xfId="30828" xr:uid="{3025791F-E3AD-4533-8D4D-00D7AF521F2A}"/>
    <cellStyle name="Nota 2 3 47 3" xfId="47698" xr:uid="{646A775A-F15F-465C-8B02-0520C37C29EC}"/>
    <cellStyle name="Nota 2 3 48" xfId="13315" xr:uid="{B28FE0B4-FFD5-4942-921B-3245F16A2CAC}"/>
    <cellStyle name="Nota 2 3 48 2" xfId="30570" xr:uid="{A998484D-7C1F-40F9-A756-F0CD130DF4A0}"/>
    <cellStyle name="Nota 2 3 48 3" xfId="47440" xr:uid="{F4BDA1FB-3A73-4A1D-9083-65C71A14FF56}"/>
    <cellStyle name="Nota 2 3 49" xfId="11748" xr:uid="{11A2608F-0067-49F3-98FA-F54DADD9B412}"/>
    <cellStyle name="Nota 2 3 49 2" xfId="29003" xr:uid="{86540B1A-6761-49A1-BEF5-F76485F5A211}"/>
    <cellStyle name="Nota 2 3 49 3" xfId="46010" xr:uid="{3AD97F2E-D485-4C17-BF3F-2E2C1014B635}"/>
    <cellStyle name="Nota 2 3 5" xfId="702" xr:uid="{A936ECC3-634A-456A-AD0D-A06309161E7B}"/>
    <cellStyle name="Nota 2 3 5 10" xfId="3664" xr:uid="{40609D1F-61F8-4092-8589-791A80397A43}"/>
    <cellStyle name="Nota 2 3 5 10 2" xfId="20919" xr:uid="{F99D5BC8-E79E-49B7-AB04-F256A7B6F5E0}"/>
    <cellStyle name="Nota 2 3 5 10 3" xfId="37941" xr:uid="{B82FE635-C870-47B0-8F9C-FFF4F50BF314}"/>
    <cellStyle name="Nota 2 3 5 11" xfId="3971" xr:uid="{13AFE451-3611-44B5-BECC-8375239788A8}"/>
    <cellStyle name="Nota 2 3 5 11 2" xfId="21226" xr:uid="{32FEBA04-96B5-4FCF-8EFD-A9EE3507E897}"/>
    <cellStyle name="Nota 2 3 5 11 3" xfId="38248" xr:uid="{601C64F8-6D95-4F13-837B-F88ADB451B52}"/>
    <cellStyle name="Nota 2 3 5 12" xfId="4272" xr:uid="{896B3A64-2436-4DEF-8024-6FA8D7F3B563}"/>
    <cellStyle name="Nota 2 3 5 12 2" xfId="21527" xr:uid="{5C5CAEBF-03D1-4A77-80C9-05970AD8025D}"/>
    <cellStyle name="Nota 2 3 5 12 3" xfId="38549" xr:uid="{6B5C4DB1-6ABF-4005-B2DB-369A4AD6B38C}"/>
    <cellStyle name="Nota 2 3 5 13" xfId="4570" xr:uid="{EDD261D2-EB3B-4819-8B8D-B986A34A4C00}"/>
    <cellStyle name="Nota 2 3 5 13 2" xfId="21825" xr:uid="{C1001A06-DE0F-4E22-8E37-9B4E2DAAF985}"/>
    <cellStyle name="Nota 2 3 5 13 3" xfId="38847" xr:uid="{528A9E06-7450-4C80-99DF-72CDB33BDB03}"/>
    <cellStyle name="Nota 2 3 5 14" xfId="4869" xr:uid="{2F1D8353-2B2A-4C4C-99C0-EFD51EE81725}"/>
    <cellStyle name="Nota 2 3 5 14 2" xfId="22124" xr:uid="{F35A0AB8-8306-46D0-9515-6669DE776111}"/>
    <cellStyle name="Nota 2 3 5 14 3" xfId="39146" xr:uid="{6D939319-E6DF-40B3-BC03-2B0DCE1FA3D3}"/>
    <cellStyle name="Nota 2 3 5 15" xfId="5151" xr:uid="{CA082F8F-7AB8-45CB-A5A6-0F54A03C70FC}"/>
    <cellStyle name="Nota 2 3 5 15 2" xfId="22406" xr:uid="{79EB1F6C-B139-4AD4-AE2D-534190BF761A}"/>
    <cellStyle name="Nota 2 3 5 15 3" xfId="39428" xr:uid="{F1C74346-CD64-4EA0-98DB-F4095D76D9F7}"/>
    <cellStyle name="Nota 2 3 5 16" xfId="5538" xr:uid="{CE45328C-B4C3-4A74-A3D5-9024306ADC69}"/>
    <cellStyle name="Nota 2 3 5 16 2" xfId="22793" xr:uid="{B272E3AF-C475-4609-992B-109D0E0B9013}"/>
    <cellStyle name="Nota 2 3 5 16 3" xfId="39815" xr:uid="{07E9CEF2-6634-4E02-982B-2508B3A9D256}"/>
    <cellStyle name="Nota 2 3 5 17" xfId="5939" xr:uid="{946E94C1-1677-4414-802F-0B4A0DD6030A}"/>
    <cellStyle name="Nota 2 3 5 17 2" xfId="23194" xr:uid="{C56CBFBD-588E-4779-8CFD-C5A25252F94D}"/>
    <cellStyle name="Nota 2 3 5 17 3" xfId="40216" xr:uid="{02A4EDEE-6CB1-4B02-A83E-6B6F32035B65}"/>
    <cellStyle name="Nota 2 3 5 18" xfId="6169" xr:uid="{0A11E1A5-5206-496D-AC88-71AB348E3436}"/>
    <cellStyle name="Nota 2 3 5 18 2" xfId="23424" xr:uid="{55C0A4C5-9ED6-4AE8-A6A5-1E2C662DD0A9}"/>
    <cellStyle name="Nota 2 3 5 18 3" xfId="40446" xr:uid="{C2A63199-E5AF-4209-95B9-B7AF1F9C9164}"/>
    <cellStyle name="Nota 2 3 5 19" xfId="6484" xr:uid="{84273EFB-BE3B-4940-A31B-D662BECBEE7B}"/>
    <cellStyle name="Nota 2 3 5 19 2" xfId="23739" xr:uid="{82B74C24-F104-473A-9F24-A66AB8D3D654}"/>
    <cellStyle name="Nota 2 3 5 19 3" xfId="40761" xr:uid="{92946119-5C00-42B5-B545-309CAEBDF9A1}"/>
    <cellStyle name="Nota 2 3 5 2" xfId="1151" xr:uid="{F8F61047-A2CC-4E12-9233-34F2C834BDA3}"/>
    <cellStyle name="Nota 2 3 5 2 2" xfId="18406" xr:uid="{72DD3EE7-8E93-4329-ACC6-2FCC13A607BF}"/>
    <cellStyle name="Nota 2 3 5 2 3" xfId="35428" xr:uid="{9569A751-B70B-4555-BB49-3AF8099F9F30}"/>
    <cellStyle name="Nota 2 3 5 20" xfId="6799" xr:uid="{D135696F-65C0-4AC2-B241-4A716CC3176B}"/>
    <cellStyle name="Nota 2 3 5 20 2" xfId="24054" xr:uid="{B055DD6E-8C1F-4795-B5AF-8C248ED5B5F6}"/>
    <cellStyle name="Nota 2 3 5 20 3" xfId="41076" xr:uid="{6136FE38-8E1B-4407-9108-8FF2E408053C}"/>
    <cellStyle name="Nota 2 3 5 21" xfId="7110" xr:uid="{DE83C97B-1F22-4D10-B685-FD4CDDA1490B}"/>
    <cellStyle name="Nota 2 3 5 21 2" xfId="24365" xr:uid="{9F2951B5-29F2-4242-A5B3-30E1AD652C44}"/>
    <cellStyle name="Nota 2 3 5 21 3" xfId="41387" xr:uid="{998EEA84-8341-43B1-A16A-6AF8D45C8C0C}"/>
    <cellStyle name="Nota 2 3 5 22" xfId="7420" xr:uid="{63E4A735-247D-4851-A4C6-0157EBB62727}"/>
    <cellStyle name="Nota 2 3 5 22 2" xfId="24675" xr:uid="{E99CDC4B-43AB-4766-9B8A-BF71BDC61122}"/>
    <cellStyle name="Nota 2 3 5 22 3" xfId="41697" xr:uid="{13006E1C-04A9-43A8-851A-4D14CA0F5D8D}"/>
    <cellStyle name="Nota 2 3 5 23" xfId="7730" xr:uid="{9CCF2BCC-A19C-4ECC-90B5-82A027297F7B}"/>
    <cellStyle name="Nota 2 3 5 23 2" xfId="24985" xr:uid="{8F27F86C-F198-4BA6-B736-BD248CCB8AE7}"/>
    <cellStyle name="Nota 2 3 5 23 3" xfId="42007" xr:uid="{295E756D-64E8-4BC8-91F4-4F818D8F5068}"/>
    <cellStyle name="Nota 2 3 5 24" xfId="8040" xr:uid="{7B6982CD-9BC8-4A95-9BA1-0EE441099D95}"/>
    <cellStyle name="Nota 2 3 5 24 2" xfId="25295" xr:uid="{F922AC6F-93C3-41BD-B887-1BB334574882}"/>
    <cellStyle name="Nota 2 3 5 24 3" xfId="42317" xr:uid="{105A75B0-5729-475E-AD0A-0BC5553931D2}"/>
    <cellStyle name="Nota 2 3 5 25" xfId="8353" xr:uid="{9780A599-7D27-413A-BBB6-C063F9024D55}"/>
    <cellStyle name="Nota 2 3 5 25 2" xfId="25608" xr:uid="{9F02E43F-5D53-4DF5-9AEF-A7CBB70C1CD8}"/>
    <cellStyle name="Nota 2 3 5 25 3" xfId="42630" xr:uid="{8C922F43-735C-463E-A8B2-46A27FC85E8C}"/>
    <cellStyle name="Nota 2 3 5 26" xfId="8661" xr:uid="{F430D389-F5CF-419E-BC2F-8FCC0BD30598}"/>
    <cellStyle name="Nota 2 3 5 26 2" xfId="25916" xr:uid="{686FDF99-ECEE-44A4-AE54-E9E38B4DE6B5}"/>
    <cellStyle name="Nota 2 3 5 26 3" xfId="42938" xr:uid="{71FF8D78-E57B-4BED-AA82-A7ED17012C19}"/>
    <cellStyle name="Nota 2 3 5 27" xfId="8971" xr:uid="{A66BE60A-958B-4E49-A6C4-D8B6761BE698}"/>
    <cellStyle name="Nota 2 3 5 27 2" xfId="26226" xr:uid="{0162FA2D-54A5-4F2B-8421-21DDC1F3AE4B}"/>
    <cellStyle name="Nota 2 3 5 27 3" xfId="43248" xr:uid="{21E1800A-627D-400D-B66B-C935712A0F23}"/>
    <cellStyle name="Nota 2 3 5 28" xfId="9215" xr:uid="{5621F140-050B-452F-BE3F-FFB7BA66D600}"/>
    <cellStyle name="Nota 2 3 5 28 2" xfId="26470" xr:uid="{5BDDFFE2-327D-4BEE-804E-59F280A00194}"/>
    <cellStyle name="Nota 2 3 5 28 3" xfId="43492" xr:uid="{7A7146C8-D6E5-4E7B-BCDB-0E01D27D03D8}"/>
    <cellStyle name="Nota 2 3 5 29" xfId="9593" xr:uid="{0FFDD2DD-D466-4E33-B96A-BA477060125A}"/>
    <cellStyle name="Nota 2 3 5 29 2" xfId="26848" xr:uid="{CD288AF4-0FB7-41DB-B3AB-8B16E4B292A1}"/>
    <cellStyle name="Nota 2 3 5 29 3" xfId="43870" xr:uid="{2B0B6082-AC71-495B-861B-B23CDEC09F6D}"/>
    <cellStyle name="Nota 2 3 5 3" xfId="1442" xr:uid="{A2514868-174D-4B0A-AB6D-50C82045A2A3}"/>
    <cellStyle name="Nota 2 3 5 3 2" xfId="18697" xr:uid="{28C1B6EB-DD11-4E18-940A-92633FDA52AB}"/>
    <cellStyle name="Nota 2 3 5 3 3" xfId="35719" xr:uid="{88F33742-903C-4C35-91E5-55F66AA8189C}"/>
    <cellStyle name="Nota 2 3 5 30" xfId="9888" xr:uid="{15EED95C-D063-4848-864B-120D7477B4E7}"/>
    <cellStyle name="Nota 2 3 5 30 2" xfId="27143" xr:uid="{1E099F2F-AE9E-4E1D-BA05-8239B840B63B}"/>
    <cellStyle name="Nota 2 3 5 30 3" xfId="44165" xr:uid="{04A2DF0D-A3EF-4938-B4C7-791B2B71E9E6}"/>
    <cellStyle name="Nota 2 3 5 31" xfId="10188" xr:uid="{3C5CF8FC-56F7-42B6-9F2C-CE190070DACB}"/>
    <cellStyle name="Nota 2 3 5 31 2" xfId="27443" xr:uid="{308FF93A-51BB-4B84-A736-0133A278C182}"/>
    <cellStyle name="Nota 2 3 5 31 3" xfId="44465" xr:uid="{8CD16567-92D8-4CD7-AA0F-0CB9D008862D}"/>
    <cellStyle name="Nota 2 3 5 32" xfId="10476" xr:uid="{26FF3CF6-2232-4010-B045-C6EB965E8881}"/>
    <cellStyle name="Nota 2 3 5 32 2" xfId="27731" xr:uid="{23A9027D-4FF4-4764-A769-47753402E4CE}"/>
    <cellStyle name="Nota 2 3 5 32 3" xfId="44753" xr:uid="{3541D0A4-050F-48CE-8A4D-ED2B218DDDAF}"/>
    <cellStyle name="Nota 2 3 5 33" xfId="10766" xr:uid="{F9637032-C28F-41B7-9138-9133F34DDC59}"/>
    <cellStyle name="Nota 2 3 5 33 2" xfId="28021" xr:uid="{3557EB7A-69A5-48A6-9DAD-7C3967ABECD8}"/>
    <cellStyle name="Nota 2 3 5 33 3" xfId="45043" xr:uid="{27F1053C-74A8-4165-AB86-9B9094596D99}"/>
    <cellStyle name="Nota 2 3 5 34" xfId="11040" xr:uid="{5F165D7B-D0E7-4F48-BE39-C4F26A8AC313}"/>
    <cellStyle name="Nota 2 3 5 34 2" xfId="28295" xr:uid="{D25A5ECB-5D77-41C3-8D13-B7020176B125}"/>
    <cellStyle name="Nota 2 3 5 34 3" xfId="45317" xr:uid="{3FCBBD77-3E3C-4CF2-94F0-A44A8FF69B9F}"/>
    <cellStyle name="Nota 2 3 5 35" xfId="11297" xr:uid="{B952F550-D8CA-4B33-A0C2-85F350AEF8ED}"/>
    <cellStyle name="Nota 2 3 5 35 2" xfId="28552" xr:uid="{C21D83BD-F3D8-4918-958F-4F2D0EBC0FD1}"/>
    <cellStyle name="Nota 2 3 5 35 3" xfId="45574" xr:uid="{11D2F30D-EBB2-4A4F-AE5B-38B5F2177BD6}"/>
    <cellStyle name="Nota 2 3 5 36" xfId="11534" xr:uid="{B796ED7D-F886-450F-8454-43E08D5FBC3B}"/>
    <cellStyle name="Nota 2 3 5 36 2" xfId="28789" xr:uid="{3082D9DD-9D8C-48E0-B1E9-1C1543338CD8}"/>
    <cellStyle name="Nota 2 3 5 36 3" xfId="45811" xr:uid="{E7C6D70C-0AC3-450A-AB40-DE240795A6B1}"/>
    <cellStyle name="Nota 2 3 5 37" xfId="12097" xr:uid="{539DF201-4664-4DC8-9C45-52E9350E4E7F}"/>
    <cellStyle name="Nota 2 3 5 37 2" xfId="29352" xr:uid="{9EEE610F-630F-40AA-99F3-22EB4A6D24E9}"/>
    <cellStyle name="Nota 2 3 5 37 3" xfId="46222" xr:uid="{47B0CFE3-8B61-4A6D-86C4-81F68BEEDA2F}"/>
    <cellStyle name="Nota 2 3 5 38" xfId="12564" xr:uid="{F3CCDAAD-9D81-404D-AF96-FEA00CC36A3A}"/>
    <cellStyle name="Nota 2 3 5 38 2" xfId="29819" xr:uid="{901EAADE-6087-45E2-B267-513625D96C2C}"/>
    <cellStyle name="Nota 2 3 5 38 3" xfId="46689" xr:uid="{1ECF5230-0792-47EA-9CEC-AAC503A2B0A1}"/>
    <cellStyle name="Nota 2 3 5 39" xfId="12874" xr:uid="{222078B2-64E8-4F24-8A76-BB19A23A8C76}"/>
    <cellStyle name="Nota 2 3 5 39 2" xfId="30129" xr:uid="{FB088C69-27C9-479C-8984-1EB7DDD41BEB}"/>
    <cellStyle name="Nota 2 3 5 39 3" xfId="46999" xr:uid="{F59BBB4B-4D15-4D87-9059-1DB89D0FB447}"/>
    <cellStyle name="Nota 2 3 5 4" xfId="1808" xr:uid="{3FF2052B-AC6C-477D-9C0D-D1A9699B7AD4}"/>
    <cellStyle name="Nota 2 3 5 4 2" xfId="19063" xr:uid="{505B1126-5849-4810-9D97-9DE5386106DF}"/>
    <cellStyle name="Nota 2 3 5 4 3" xfId="36085" xr:uid="{249A2C79-6F29-425B-B672-F28D611D45D6}"/>
    <cellStyle name="Nota 2 3 5 40" xfId="13261" xr:uid="{9EE1B01B-2BF8-418C-AD7D-2C7166D20395}"/>
    <cellStyle name="Nota 2 3 5 40 2" xfId="30516" xr:uid="{86C75006-2151-4FD8-8512-9F4FBAC4296F}"/>
    <cellStyle name="Nota 2 3 5 40 3" xfId="47386" xr:uid="{FCA3178D-9F32-4428-A2E2-523154FD46F3}"/>
    <cellStyle name="Nota 2 3 5 41" xfId="12762" xr:uid="{56846431-065B-4CDA-BEAD-A9809A1106FE}"/>
    <cellStyle name="Nota 2 3 5 41 2" xfId="30017" xr:uid="{83F9CCBE-526C-481D-BFF4-D7C3A2D1C474}"/>
    <cellStyle name="Nota 2 3 5 41 3" xfId="46887" xr:uid="{5CE3F7F8-086F-4FB7-8D44-7A4A11B44C8B}"/>
    <cellStyle name="Nota 2 3 5 42" xfId="13814" xr:uid="{B4035552-4B42-42BF-A88B-3D8030DDAF5C}"/>
    <cellStyle name="Nota 2 3 5 42 2" xfId="31069" xr:uid="{745ACC77-C9FA-491C-BDA1-FF6991CCAEB6}"/>
    <cellStyle name="Nota 2 3 5 42 3" xfId="47939" xr:uid="{2F8D5CC4-F61F-4E7B-95D6-3C481FEAA00C}"/>
    <cellStyle name="Nota 2 3 5 43" xfId="14124" xr:uid="{35160620-609C-48F1-8BE9-19327B0DF468}"/>
    <cellStyle name="Nota 2 3 5 43 2" xfId="31379" xr:uid="{4640C007-624A-4798-A5AF-793008F4DCDB}"/>
    <cellStyle name="Nota 2 3 5 43 3" xfId="48249" xr:uid="{CCECA15F-BA75-4543-BD66-C3199D447C8A}"/>
    <cellStyle name="Nota 2 3 5 44" xfId="14072" xr:uid="{A97417FF-FBF9-4973-BFC1-054F7E5237E4}"/>
    <cellStyle name="Nota 2 3 5 44 2" xfId="31327" xr:uid="{A8CDA43A-4FCF-4443-AE75-EEBEBCFC7F1D}"/>
    <cellStyle name="Nota 2 3 5 44 3" xfId="48197" xr:uid="{37066C06-4FD1-4293-BAE8-E61F9213E792}"/>
    <cellStyle name="Nota 2 3 5 45" xfId="14752" xr:uid="{0713CFAB-A93D-48B9-9E8B-DD82A63F5576}"/>
    <cellStyle name="Nota 2 3 5 45 2" xfId="32007" xr:uid="{9255D7C8-60CB-47C2-9AF0-966107320BB7}"/>
    <cellStyle name="Nota 2 3 5 45 3" xfId="48877" xr:uid="{40EA9974-78B3-49E2-B011-E8383D162877}"/>
    <cellStyle name="Nota 2 3 5 46" xfId="15014" xr:uid="{A4040458-DEDF-49EC-84ED-18C2D5A53C23}"/>
    <cellStyle name="Nota 2 3 5 46 2" xfId="32269" xr:uid="{334304C6-37F6-45C2-A6A8-E8455DA4FF90}"/>
    <cellStyle name="Nota 2 3 5 46 3" xfId="49139" xr:uid="{56A4701F-7056-426F-906F-A3466D44E3D0}"/>
    <cellStyle name="Nota 2 3 5 47" xfId="15323" xr:uid="{B55CBC2A-86B3-491F-8502-223AFAB20CE7}"/>
    <cellStyle name="Nota 2 3 5 47 2" xfId="32578" xr:uid="{14B002C6-7944-4F01-A594-50B52084D05D}"/>
    <cellStyle name="Nota 2 3 5 47 3" xfId="49448" xr:uid="{C5A4CBDC-2BFF-4F94-BC79-9E3B4219E84D}"/>
    <cellStyle name="Nota 2 3 5 48" xfId="15628" xr:uid="{5D813C91-E935-4B2D-9043-733AA9E811BB}"/>
    <cellStyle name="Nota 2 3 5 48 2" xfId="32883" xr:uid="{BFEB4A06-7D31-46C8-B42D-ECE3505ACC37}"/>
    <cellStyle name="Nota 2 3 5 48 3" xfId="49753" xr:uid="{873D1D31-973A-4581-AA1C-811A143F557C}"/>
    <cellStyle name="Nota 2 3 5 49" xfId="15924" xr:uid="{D3DC92BD-353C-40D4-9431-7C5AD95449FA}"/>
    <cellStyle name="Nota 2 3 5 49 2" xfId="33179" xr:uid="{13476BB1-197E-4DB4-A454-06939B42074B}"/>
    <cellStyle name="Nota 2 3 5 49 3" xfId="50049" xr:uid="{757CDDC3-CF27-406F-A853-20C5381FAAC8}"/>
    <cellStyle name="Nota 2 3 5 5" xfId="2121" xr:uid="{95492A30-A38D-4D88-B055-91646028E660}"/>
    <cellStyle name="Nota 2 3 5 5 2" xfId="19376" xr:uid="{97EB0A73-9739-4CC1-BFE7-322BE109A265}"/>
    <cellStyle name="Nota 2 3 5 5 3" xfId="36398" xr:uid="{4B9CF267-5F31-4B9C-A4E6-8694188BC6C1}"/>
    <cellStyle name="Nota 2 3 5 50" xfId="16216" xr:uid="{48ADE492-7167-4D9E-B3C6-7485C9718BA4}"/>
    <cellStyle name="Nota 2 3 5 50 2" xfId="33471" xr:uid="{F70BEE1E-5E22-4DE4-9F9A-6C129B0BB805}"/>
    <cellStyle name="Nota 2 3 5 50 3" xfId="50341" xr:uid="{38C3CE35-C648-44AC-93FD-CC90B1DF455D}"/>
    <cellStyle name="Nota 2 3 5 51" xfId="16494" xr:uid="{19120510-002A-499E-961C-9D10FE3D63C5}"/>
    <cellStyle name="Nota 2 3 5 51 2" xfId="33749" xr:uid="{EDFFA060-BC03-4E39-AE4D-E96617398270}"/>
    <cellStyle name="Nota 2 3 5 51 3" xfId="50619" xr:uid="{FEF7BF9E-D464-4638-A62A-160560F5D910}"/>
    <cellStyle name="Nota 2 3 5 52" xfId="16762" xr:uid="{03F20D4C-A8A2-4F46-82F0-3C6F86380ACC}"/>
    <cellStyle name="Nota 2 3 5 52 2" xfId="34017" xr:uid="{A11C9423-2951-4EAC-AE80-1FACC117AD72}"/>
    <cellStyle name="Nota 2 3 5 52 3" xfId="50887" xr:uid="{FE01BBA4-9DD4-461B-ACEA-EC53F63C9FCE}"/>
    <cellStyle name="Nota 2 3 5 53" xfId="17014" xr:uid="{244BF0F8-A1B2-4255-B95E-CF8E9DFFEE1A}"/>
    <cellStyle name="Nota 2 3 5 53 2" xfId="34269" xr:uid="{BB5EC3FA-78CA-4D06-8ABB-ED6A7E8C2EAD}"/>
    <cellStyle name="Nota 2 3 5 53 3" xfId="51139" xr:uid="{FFF9121B-12E1-4410-9FEB-B4E598A606D3}"/>
    <cellStyle name="Nota 2 3 5 54" xfId="17251" xr:uid="{5CE81A63-DF08-4857-AC2B-C2EE70332C65}"/>
    <cellStyle name="Nota 2 3 5 54 2" xfId="34506" xr:uid="{2434B1E1-419C-4589-9E4B-CE3D6B453173}"/>
    <cellStyle name="Nota 2 3 5 54 3" xfId="51376" xr:uid="{F2BB67A5-36CC-44D7-B86E-E85723FD1135}"/>
    <cellStyle name="Nota 2 3 5 55" xfId="17957" xr:uid="{78F3AFC0-3D17-4F72-BBF6-BC64784D3480}"/>
    <cellStyle name="Nota 2 3 5 56" xfId="34979" xr:uid="{9C1D606B-23BB-4EBB-9E19-1429B124C03D}"/>
    <cellStyle name="Nota 2 3 5 6" xfId="2431" xr:uid="{D9DA498A-DC28-48BB-8E03-8534A0FC77FE}"/>
    <cellStyle name="Nota 2 3 5 6 2" xfId="19686" xr:uid="{E7C6CCFC-B1D1-4776-9977-D9BC3A72A5FE}"/>
    <cellStyle name="Nota 2 3 5 6 3" xfId="36708" xr:uid="{7F538075-43BA-4501-903C-29D1412F444D}"/>
    <cellStyle name="Nota 2 3 5 7" xfId="2740" xr:uid="{45BD38E3-C6EB-451C-8CEE-E61C11E0C364}"/>
    <cellStyle name="Nota 2 3 5 7 2" xfId="19995" xr:uid="{2ACB6631-01B4-4758-806D-B49159CAA2FB}"/>
    <cellStyle name="Nota 2 3 5 7 3" xfId="37017" xr:uid="{D43B450F-1420-4271-8616-A705DD864989}"/>
    <cellStyle name="Nota 2 3 5 8" xfId="3046" xr:uid="{83FD076C-3A98-4E6C-A18F-C6795FB2EC73}"/>
    <cellStyle name="Nota 2 3 5 8 2" xfId="20301" xr:uid="{28B87ED2-D04F-468C-BF6D-FF2D47430B99}"/>
    <cellStyle name="Nota 2 3 5 8 3" xfId="37323" xr:uid="{3CFAC725-45F2-42B3-A6F5-59B220B8431D}"/>
    <cellStyle name="Nota 2 3 5 9" xfId="3356" xr:uid="{A2CEF7C2-70C3-4F87-A989-7081AB185921}"/>
    <cellStyle name="Nota 2 3 5 9 2" xfId="20611" xr:uid="{140596A2-B258-4BB0-8B23-2BAED95A25CB}"/>
    <cellStyle name="Nota 2 3 5 9 3" xfId="37633" xr:uid="{831F2609-8017-44D0-BE95-688746E184C8}"/>
    <cellStyle name="Nota 2 3 50" xfId="14363" xr:uid="{412F20BB-91D0-4AD6-8049-5CBB3F516861}"/>
    <cellStyle name="Nota 2 3 50 2" xfId="31618" xr:uid="{8F7D31A7-B3D7-4AE0-A0E0-BA56BA31D804}"/>
    <cellStyle name="Nota 2 3 50 3" xfId="48488" xr:uid="{28558DF5-C272-42E4-9D4E-69D92B1CFBE8}"/>
    <cellStyle name="Nota 2 3 51" xfId="14756" xr:uid="{A429FE85-E803-436C-8F6D-7AF97416B078}"/>
    <cellStyle name="Nota 2 3 51 2" xfId="32011" xr:uid="{D988B343-9B0D-4870-8411-71E71232F167}"/>
    <cellStyle name="Nota 2 3 51 3" xfId="48881" xr:uid="{526C8F0D-AE4C-4B49-AF9E-9964246E09D9}"/>
    <cellStyle name="Nota 2 3 52" xfId="14683" xr:uid="{51592857-F53C-4F33-96DE-9ED30B618E48}"/>
    <cellStyle name="Nota 2 3 52 2" xfId="31938" xr:uid="{D0502E5D-8538-43C7-8FE2-8911855F990E}"/>
    <cellStyle name="Nota 2 3 52 3" xfId="48808" xr:uid="{BAA53733-78C6-470D-B308-1CDD9D5677D8}"/>
    <cellStyle name="Nota 2 3 53" xfId="14643" xr:uid="{48E9F80D-B9E8-4007-AC8E-9D3926AAC253}"/>
    <cellStyle name="Nota 2 3 53 2" xfId="31898" xr:uid="{954C9560-AEEC-4CC3-B674-FEF0A93D4733}"/>
    <cellStyle name="Nota 2 3 53 3" xfId="48768" xr:uid="{D1E71F13-D967-44F9-A7F6-0F4855E05366}"/>
    <cellStyle name="Nota 2 3 54" xfId="15209" xr:uid="{C1926B9F-4A51-476D-893F-A43A9E80E996}"/>
    <cellStyle name="Nota 2 3 54 2" xfId="32464" xr:uid="{0D351B0B-0D5E-47FE-B95E-76F0D3261791}"/>
    <cellStyle name="Nota 2 3 54 3" xfId="49334" xr:uid="{72062A79-C5EB-47A9-95DC-D20D42E66238}"/>
    <cellStyle name="Nota 2 3 55" xfId="15199" xr:uid="{13A7E0CD-9ED1-4DA8-A5CA-61A6EA756FC2}"/>
    <cellStyle name="Nota 2 3 55 2" xfId="32454" xr:uid="{5EC9B6F6-36E8-45B7-AB85-8FAEB25AF3F7}"/>
    <cellStyle name="Nota 2 3 55 3" xfId="49324" xr:uid="{97863D9C-AD06-440C-8F76-C727650EED30}"/>
    <cellStyle name="Nota 2 3 56" xfId="14904" xr:uid="{A667BF2C-08CE-4580-B513-241E245B80C9}"/>
    <cellStyle name="Nota 2 3 56 2" xfId="32159" xr:uid="{E0E79799-61A0-47CD-9FA2-B4E910A3216D}"/>
    <cellStyle name="Nota 2 3 56 3" xfId="49029" xr:uid="{2D2E3483-DE21-477E-9CDB-C663AC81BBDA}"/>
    <cellStyle name="Nota 2 3 57" xfId="14405" xr:uid="{7B7865AB-F4F1-4079-8EEE-04DD48037C59}"/>
    <cellStyle name="Nota 2 3 57 2" xfId="31660" xr:uid="{8AC4973D-D595-4972-B640-F6EFDD42E14A}"/>
    <cellStyle name="Nota 2 3 57 3" xfId="48530" xr:uid="{7186487D-226C-46EF-AF6F-DF3929126F6D}"/>
    <cellStyle name="Nota 2 3 58" xfId="15247" xr:uid="{39D1FD31-90B5-400A-B8AC-DBA4BD6BC022}"/>
    <cellStyle name="Nota 2 3 58 2" xfId="32502" xr:uid="{EC645105-7B3F-4460-ACAA-7AE1C32BEE19}"/>
    <cellStyle name="Nota 2 3 58 3" xfId="49372" xr:uid="{53BF8FD8-07E0-4D9F-837D-733A60B8F9AC}"/>
    <cellStyle name="Nota 2 3 59" xfId="16701" xr:uid="{9539A66B-64F9-4FA7-8840-46740B22DD92}"/>
    <cellStyle name="Nota 2 3 59 2" xfId="33956" xr:uid="{9E1A944D-4FDD-45FC-A22D-90DE9C9E0BB6}"/>
    <cellStyle name="Nota 2 3 59 3" xfId="50826" xr:uid="{99563B13-8F13-4332-8922-DEC56403292C}"/>
    <cellStyle name="Nota 2 3 6" xfId="373" xr:uid="{DC3252B1-E82D-42A7-99C4-38C023DB6BD5}"/>
    <cellStyle name="Nota 2 3 6 2" xfId="17628" xr:uid="{7A6A49B6-636E-4400-99BC-A0880F0EA774}"/>
    <cellStyle name="Nota 2 3 6 3" xfId="34780" xr:uid="{F02C2C22-CD32-47EA-B8D8-DC1829C4D20E}"/>
    <cellStyle name="Nota 2 3 60" xfId="17390" xr:uid="{C4C61782-6A2F-4515-B9D3-535106354294}"/>
    <cellStyle name="Nota 2 3 61" xfId="34618" xr:uid="{1D9CAB1F-C0FC-4B42-A55F-6B612814F308}"/>
    <cellStyle name="Nota 2 3 7" xfId="837" xr:uid="{996712E9-A007-461D-AD6D-F86BF215611C}"/>
    <cellStyle name="Nota 2 3 7 2" xfId="18092" xr:uid="{D76607D8-1ED6-4956-B635-7155C5A7B67A}"/>
    <cellStyle name="Nota 2 3 7 3" xfId="35114" xr:uid="{A9D81C8C-4885-4656-A84B-0F78EDD1996F}"/>
    <cellStyle name="Nota 2 3 8" xfId="336" xr:uid="{97E84415-137F-4109-B7F2-ED73AE8B6968}"/>
    <cellStyle name="Nota 2 3 8 2" xfId="17591" xr:uid="{1A8E92F6-997B-4FC8-A159-3FD034592C34}"/>
    <cellStyle name="Nota 2 3 8 3" xfId="34755" xr:uid="{BA3A1346-AC75-4F54-895D-607D34E0E770}"/>
    <cellStyle name="Nota 2 3 9" xfId="1047" xr:uid="{39E2CA6F-03D9-4E82-B0B8-CB257AA0EB07}"/>
    <cellStyle name="Nota 2 3 9 2" xfId="18302" xr:uid="{AE0D6B42-1BEF-411F-AF20-51905DECD3E9}"/>
    <cellStyle name="Nota 2 3 9 3" xfId="35324" xr:uid="{21397464-7BBA-4CEE-9644-469E700A7BA7}"/>
    <cellStyle name="Nota 2 30" xfId="13048" xr:uid="{ACFB5A08-39C5-4B7A-B2DC-DB8C6497372A}"/>
    <cellStyle name="Nota 2 30 2" xfId="30303" xr:uid="{AD397E3E-3358-4FE1-8301-965950E0515B}"/>
    <cellStyle name="Nota 2 30 3" xfId="47173" xr:uid="{F876559F-6721-4816-8C5C-B6A674715313}"/>
    <cellStyle name="Nota 2 31" xfId="13744" xr:uid="{9DED4107-5308-4864-9885-EF6FAD8157C6}"/>
    <cellStyle name="Nota 2 31 2" xfId="30999" xr:uid="{72127A71-3D92-4FEC-BE37-A446EF6AADEE}"/>
    <cellStyle name="Nota 2 31 3" xfId="47869" xr:uid="{BC5F0339-58DD-425E-BA8B-552BF26C5BF5}"/>
    <cellStyle name="Nota 2 32" xfId="14403" xr:uid="{833B9FD3-5DDE-4698-94BC-1C7E0A127519}"/>
    <cellStyle name="Nota 2 32 2" xfId="31658" xr:uid="{90CFD9A8-AEB0-4471-901D-B21E45580868}"/>
    <cellStyle name="Nota 2 32 3" xfId="48528" xr:uid="{091742FE-6D94-4216-A15A-5BB26329FBE4}"/>
    <cellStyle name="Nota 2 33" xfId="15453" xr:uid="{39BAFBF2-CCF1-489D-888F-166103DC099B}"/>
    <cellStyle name="Nota 2 33 2" xfId="32708" xr:uid="{CAEB2385-B506-4E74-8C00-921DF36ABED7}"/>
    <cellStyle name="Nota 2 33 3" xfId="49578" xr:uid="{6B70A87B-5B5D-4C91-A21D-9E1FC7E90926}"/>
    <cellStyle name="Nota 2 34" xfId="17370" xr:uid="{292E0157-7DD8-40A7-B424-504DB1297C84}"/>
    <cellStyle name="Nota 2 4" xfId="132" xr:uid="{B726A9DB-EA33-4867-8D42-39A25855EEF9}"/>
    <cellStyle name="Nota 2 4 10" xfId="1073" xr:uid="{6BCB7582-6242-4AA9-A31D-12DDAF46D821}"/>
    <cellStyle name="Nota 2 4 10 2" xfId="18328" xr:uid="{68A2CA01-6EDF-4266-8BB3-AAAD23E3466F}"/>
    <cellStyle name="Nota 2 4 10 3" xfId="35350" xr:uid="{FEA412F3-9175-4A7D-A9B7-CC2893F925D9}"/>
    <cellStyle name="Nota 2 4 11" xfId="1734" xr:uid="{7477F97A-65F2-48F3-9C96-F40193AE42F3}"/>
    <cellStyle name="Nota 2 4 11 2" xfId="18989" xr:uid="{B1A25080-9299-402D-860D-E6DF8E3239BB}"/>
    <cellStyle name="Nota 2 4 11 3" xfId="36011" xr:uid="{CD737656-D93D-4051-988E-157D42E62567}"/>
    <cellStyle name="Nota 2 4 12" xfId="2047" xr:uid="{69E397EF-2BA0-4DEB-AAF6-D251784655D7}"/>
    <cellStyle name="Nota 2 4 12 2" xfId="19302" xr:uid="{9F1155BC-8E49-4101-8C19-44E3F0544589}"/>
    <cellStyle name="Nota 2 4 12 3" xfId="36324" xr:uid="{DE48DEB6-7679-4E81-986F-BCB717E4416F}"/>
    <cellStyle name="Nota 2 4 13" xfId="2357" xr:uid="{E86AFCC6-FE7C-4734-A089-167E092B4A07}"/>
    <cellStyle name="Nota 2 4 13 2" xfId="19612" xr:uid="{7354122A-91F3-4982-82EF-75FDDF3603A6}"/>
    <cellStyle name="Nota 2 4 13 3" xfId="36634" xr:uid="{437FBB95-7E34-4296-8BE7-0A735855A8DB}"/>
    <cellStyle name="Nota 2 4 14" xfId="2666" xr:uid="{E7597742-3301-4BC1-8C0D-696ECFA254D9}"/>
    <cellStyle name="Nota 2 4 14 2" xfId="19921" xr:uid="{3B06BC93-B364-44CB-9AE6-95B827C367CB}"/>
    <cellStyle name="Nota 2 4 14 3" xfId="36943" xr:uid="{72461447-21F3-42A4-A9D7-442F31E1F13B}"/>
    <cellStyle name="Nota 2 4 15" xfId="2973" xr:uid="{9212F75C-5A8F-490C-A3E9-D79C3C97FDCE}"/>
    <cellStyle name="Nota 2 4 15 2" xfId="20228" xr:uid="{8A665977-0E86-4D1F-8DB0-442D592D27FB}"/>
    <cellStyle name="Nota 2 4 15 3" xfId="37250" xr:uid="{CB730BE3-B048-4FDF-A441-53C3FF880218}"/>
    <cellStyle name="Nota 2 4 16" xfId="3282" xr:uid="{13C0ACF5-74BF-4A28-BB25-35358D2A0474}"/>
    <cellStyle name="Nota 2 4 16 2" xfId="20537" xr:uid="{709CE722-A39D-48EE-9CF2-6196328B855D}"/>
    <cellStyle name="Nota 2 4 16 3" xfId="37559" xr:uid="{46B53C0F-4CCC-4857-A6B9-5B02B78E36CA}"/>
    <cellStyle name="Nota 2 4 17" xfId="3591" xr:uid="{FC285F9F-7CB8-4726-8820-FDF59FE6D7EB}"/>
    <cellStyle name="Nota 2 4 17 2" xfId="20846" xr:uid="{7B197A82-70EA-4B4B-828E-499167FE4B9D}"/>
    <cellStyle name="Nota 2 4 17 3" xfId="37868" xr:uid="{1ACD7D9E-BF16-4886-89C9-27CEC6312F91}"/>
    <cellStyle name="Nota 2 4 18" xfId="2583" xr:uid="{CA4A2FBC-7527-40E2-BEAD-33A3C7E0522A}"/>
    <cellStyle name="Nota 2 4 18 2" xfId="19838" xr:uid="{3AE89220-856C-4D2B-9844-1BD319A23061}"/>
    <cellStyle name="Nota 2 4 18 3" xfId="36860" xr:uid="{3EA8481A-64CA-4606-BA12-8B2A774D034F}"/>
    <cellStyle name="Nota 2 4 19" xfId="4199" xr:uid="{DCC53FCB-5A02-4F62-9803-9C36EAD53D94}"/>
    <cellStyle name="Nota 2 4 19 2" xfId="21454" xr:uid="{755CBCAA-5393-4922-A17F-3775B3886EFC}"/>
    <cellStyle name="Nota 2 4 19 3" xfId="38476" xr:uid="{585D0CE7-C69F-45CF-945D-09443FFC93E3}"/>
    <cellStyle name="Nota 2 4 2" xfId="210" xr:uid="{4EA817E3-1E30-49E1-A904-C37BA81AD458}"/>
    <cellStyle name="Nota 2 4 2 10" xfId="818" xr:uid="{B885A2C7-D625-4CA1-8FAB-27A3D993B820}"/>
    <cellStyle name="Nota 2 4 2 10 2" xfId="18073" xr:uid="{353CD4B2-CB55-469A-AC21-EDA726643A2B}"/>
    <cellStyle name="Nota 2 4 2 10 3" xfId="35095" xr:uid="{4D082157-941F-4F27-BF2D-D6E078DEE63A}"/>
    <cellStyle name="Nota 2 4 2 11" xfId="2024" xr:uid="{FA56E367-EA4A-475B-92B1-5F879091D24A}"/>
    <cellStyle name="Nota 2 4 2 11 2" xfId="19279" xr:uid="{301C48F9-6143-4262-A5AA-9A02A397F6A1}"/>
    <cellStyle name="Nota 2 4 2 11 3" xfId="36301" xr:uid="{7F42E994-F46F-4890-B95D-7EB6C76783E5}"/>
    <cellStyle name="Nota 2 4 2 12" xfId="2334" xr:uid="{88948182-B482-496A-B17E-DA1C50268DB1}"/>
    <cellStyle name="Nota 2 4 2 12 2" xfId="19589" xr:uid="{C3C70100-E205-49B3-A4A8-924536475FFF}"/>
    <cellStyle name="Nota 2 4 2 12 3" xfId="36611" xr:uid="{5B5285EA-5F5E-4E40-BC8D-A30A437533FA}"/>
    <cellStyle name="Nota 2 4 2 13" xfId="2643" xr:uid="{340AFF43-BC27-45AA-876F-94E4B024F8CE}"/>
    <cellStyle name="Nota 2 4 2 13 2" xfId="19898" xr:uid="{34DF585E-5B25-4565-8511-9517D7A72AA9}"/>
    <cellStyle name="Nota 2 4 2 13 3" xfId="36920" xr:uid="{4EF01DCC-9AB1-49AA-975F-F4D52DA8584D}"/>
    <cellStyle name="Nota 2 4 2 14" xfId="2951" xr:uid="{617E406E-CEF8-473C-B06E-3D2DA0CFE8AC}"/>
    <cellStyle name="Nota 2 4 2 14 2" xfId="20206" xr:uid="{14D66011-5C00-4BDA-8693-CC7ACD3519A5}"/>
    <cellStyle name="Nota 2 4 2 14 3" xfId="37228" xr:uid="{778215E0-16A4-42F9-AC15-3ADF86254294}"/>
    <cellStyle name="Nota 2 4 2 15" xfId="3259" xr:uid="{6ED51B64-8FD3-4800-868F-1AC08E0DAD95}"/>
    <cellStyle name="Nota 2 4 2 15 2" xfId="20514" xr:uid="{4F18018E-A89D-4952-8E53-DC275F04B692}"/>
    <cellStyle name="Nota 2 4 2 15 3" xfId="37536" xr:uid="{9DF79980-B915-4381-AF4E-71023F00CC38}"/>
    <cellStyle name="Nota 2 4 2 16" xfId="3569" xr:uid="{1384D584-5000-4952-8B21-A39B9261AAEC}"/>
    <cellStyle name="Nota 2 4 2 16 2" xfId="20824" xr:uid="{EC0644DF-4B42-4A18-A251-57FEE67C1962}"/>
    <cellStyle name="Nota 2 4 2 16 3" xfId="37846" xr:uid="{E6F3C4A6-76F4-45E2-A724-E85C7FF94EEA}"/>
    <cellStyle name="Nota 2 4 2 17" xfId="3007" xr:uid="{BFBE2D59-5BCC-4498-AAF7-2812B2BED211}"/>
    <cellStyle name="Nota 2 4 2 17 2" xfId="20262" xr:uid="{37233959-7720-4C83-9800-F39A4724A620}"/>
    <cellStyle name="Nota 2 4 2 17 3" xfId="37284" xr:uid="{AED0CABF-8E66-4E15-B667-5517AB358DFE}"/>
    <cellStyle name="Nota 2 4 2 18" xfId="3886" xr:uid="{81502BEF-CC4E-45D0-8764-4FB3FE49F481}"/>
    <cellStyle name="Nota 2 4 2 18 2" xfId="21141" xr:uid="{B1456578-505E-4DF1-88A9-D9AE24779DB1}"/>
    <cellStyle name="Nota 2 4 2 18 3" xfId="38163" xr:uid="{EE6B5934-0DB1-48CD-82C8-7F59B82ACAB8}"/>
    <cellStyle name="Nota 2 4 2 19" xfId="3506" xr:uid="{EAB16EAA-02FA-4DA5-BD9C-F8B4AAB0F689}"/>
    <cellStyle name="Nota 2 4 2 19 2" xfId="20761" xr:uid="{78A0F83A-C2E0-41DF-9354-D953FF2E9867}"/>
    <cellStyle name="Nota 2 4 2 19 3" xfId="37783" xr:uid="{A336D608-5814-44E8-B18C-8585A1D19B7B}"/>
    <cellStyle name="Nota 2 4 2 2" xfId="636" xr:uid="{283DD032-A825-4502-AD8E-38E439D47538}"/>
    <cellStyle name="Nota 2 4 2 2 10" xfId="3599" xr:uid="{39B1E120-18E1-4AC3-9B73-0084AEB51843}"/>
    <cellStyle name="Nota 2 4 2 2 10 2" xfId="20854" xr:uid="{1B5C587A-2284-4ECD-99C5-E111D5E0DFCB}"/>
    <cellStyle name="Nota 2 4 2 2 10 3" xfId="37876" xr:uid="{DB319620-DBD1-4304-9105-9FEE2B3FECFD}"/>
    <cellStyle name="Nota 2 4 2 2 11" xfId="3905" xr:uid="{27562919-9B2E-4520-8C20-3D35BA291936}"/>
    <cellStyle name="Nota 2 4 2 2 11 2" xfId="21160" xr:uid="{54E6DBF8-8B60-4E0E-A8E4-A244E9D0C304}"/>
    <cellStyle name="Nota 2 4 2 2 11 3" xfId="38182" xr:uid="{493037B8-AC1D-40DD-A8F6-E1C3DC56EAAC}"/>
    <cellStyle name="Nota 2 4 2 2 12" xfId="4207" xr:uid="{C1FF72CC-6128-4774-BAB8-A0C0EABA22FC}"/>
    <cellStyle name="Nota 2 4 2 2 12 2" xfId="21462" xr:uid="{09CCBC2B-B3E1-4FF5-AA1F-96D225A7D7EE}"/>
    <cellStyle name="Nota 2 4 2 2 12 3" xfId="38484" xr:uid="{34F9F0B9-6E2C-478D-B7EF-437B377746D2}"/>
    <cellStyle name="Nota 2 4 2 2 13" xfId="4507" xr:uid="{4A599F53-890D-47B6-8630-0900B666815A}"/>
    <cellStyle name="Nota 2 4 2 2 13 2" xfId="21762" xr:uid="{A60A5946-BE60-4AD1-8145-64E9FF89C1B5}"/>
    <cellStyle name="Nota 2 4 2 2 13 3" xfId="38784" xr:uid="{A728F8DA-357A-4516-80DA-3F84024AEE0D}"/>
    <cellStyle name="Nota 2 4 2 2 14" xfId="4804" xr:uid="{16A17F56-345E-49B0-BED4-75C0DBACB0A0}"/>
    <cellStyle name="Nota 2 4 2 2 14 2" xfId="22059" xr:uid="{96F76AAA-C2F7-47CC-94B7-7E63E29C892F}"/>
    <cellStyle name="Nota 2 4 2 2 14 3" xfId="39081" xr:uid="{18124F26-7059-4476-A66D-3C3EA9DD1F6B}"/>
    <cellStyle name="Nota 2 4 2 2 15" xfId="5089" xr:uid="{4D9A3911-74FC-4AAC-B683-226CB7D614A2}"/>
    <cellStyle name="Nota 2 4 2 2 15 2" xfId="22344" xr:uid="{9E488ED8-9B8F-4E4D-9382-AF1CAA850CBB}"/>
    <cellStyle name="Nota 2 4 2 2 15 3" xfId="39366" xr:uid="{F5D4597A-E4BF-44C7-8B28-319DED9119CB}"/>
    <cellStyle name="Nota 2 4 2 2 16" xfId="5472" xr:uid="{57261A7B-2953-462F-92E6-8F96E6A55A5B}"/>
    <cellStyle name="Nota 2 4 2 2 16 2" xfId="22727" xr:uid="{84A2B391-3910-46D8-B59E-77774CABC386}"/>
    <cellStyle name="Nota 2 4 2 2 16 3" xfId="39749" xr:uid="{516918F1-26D1-4F46-A0AA-DFFD446FE5CB}"/>
    <cellStyle name="Nota 2 4 2 2 17" xfId="5857" xr:uid="{CF91AFE7-0157-446D-915E-6A52358094F9}"/>
    <cellStyle name="Nota 2 4 2 2 17 2" xfId="23112" xr:uid="{2CD11042-2FEE-4F0E-B20C-76394F500CE8}"/>
    <cellStyle name="Nota 2 4 2 2 17 3" xfId="40134" xr:uid="{5A521940-0C50-4B76-B984-48B9698FF0F5}"/>
    <cellStyle name="Nota 2 4 2 2 18" xfId="6103" xr:uid="{240DC2CB-00D9-4B46-9E0A-D042EEE58F1E}"/>
    <cellStyle name="Nota 2 4 2 2 18 2" xfId="23358" xr:uid="{438E0F14-8D33-4978-87AB-C5A2D55EC04C}"/>
    <cellStyle name="Nota 2 4 2 2 18 3" xfId="40380" xr:uid="{C209CF8C-4A30-4AE1-9DC5-441E7656C5C4}"/>
    <cellStyle name="Nota 2 4 2 2 19" xfId="6418" xr:uid="{8C5D87EC-880F-4D0E-AD41-02D980991646}"/>
    <cellStyle name="Nota 2 4 2 2 19 2" xfId="23673" xr:uid="{1D54F9D4-11AB-40BC-933A-AB450E30049F}"/>
    <cellStyle name="Nota 2 4 2 2 19 3" xfId="40695" xr:uid="{2660B135-BD45-4F07-B928-D1BCA599F99F}"/>
    <cellStyle name="Nota 2 4 2 2 2" xfId="1086" xr:uid="{DFCAD533-8C99-4C41-A3BA-8AE0CAF28099}"/>
    <cellStyle name="Nota 2 4 2 2 2 2" xfId="18341" xr:uid="{558D2435-52C6-4A66-9027-12187E3EE02F}"/>
    <cellStyle name="Nota 2 4 2 2 2 3" xfId="35363" xr:uid="{009D2FF3-23BD-4BF4-A24A-23E0E9419518}"/>
    <cellStyle name="Nota 2 4 2 2 20" xfId="6733" xr:uid="{E5FAA1F5-4C8F-4946-929D-83E107A8A3E6}"/>
    <cellStyle name="Nota 2 4 2 2 20 2" xfId="23988" xr:uid="{3C610BFC-9FB9-4E21-9BA5-45AB9D62011D}"/>
    <cellStyle name="Nota 2 4 2 2 20 3" xfId="41010" xr:uid="{C4CD0D02-DD82-4134-B75C-45B3E9812D0C}"/>
    <cellStyle name="Nota 2 4 2 2 21" xfId="7044" xr:uid="{9419BC3C-1E94-4C1F-9842-541BF7738022}"/>
    <cellStyle name="Nota 2 4 2 2 21 2" xfId="24299" xr:uid="{A6340922-8E8F-408A-9F47-7E5EAF824FAF}"/>
    <cellStyle name="Nota 2 4 2 2 21 3" xfId="41321" xr:uid="{0E7F3449-68A0-4BC8-A4EC-EF3C15AF2E14}"/>
    <cellStyle name="Nota 2 4 2 2 22" xfId="7354" xr:uid="{4B2A3492-722D-4D0B-AE31-F578B73A4DE8}"/>
    <cellStyle name="Nota 2 4 2 2 22 2" xfId="24609" xr:uid="{149B37FF-0C9A-4DDA-8FE1-08A52751E881}"/>
    <cellStyle name="Nota 2 4 2 2 22 3" xfId="41631" xr:uid="{B54BB981-66E1-45D9-B4C0-7DB5B16B542D}"/>
    <cellStyle name="Nota 2 4 2 2 23" xfId="7664" xr:uid="{2AB2C58E-A400-4EE4-9BD9-E050C857FE58}"/>
    <cellStyle name="Nota 2 4 2 2 23 2" xfId="24919" xr:uid="{35C24366-049B-4382-9CCC-13AAE9219ABB}"/>
    <cellStyle name="Nota 2 4 2 2 23 3" xfId="41941" xr:uid="{EF7477F9-9827-4FCE-B02A-B03686A4EB8A}"/>
    <cellStyle name="Nota 2 4 2 2 24" xfId="7974" xr:uid="{D4684F6B-DD4D-4E06-9DA7-B0B366841722}"/>
    <cellStyle name="Nota 2 4 2 2 24 2" xfId="25229" xr:uid="{CB1ECAD7-FA02-43B7-9E4C-562CCD0F8339}"/>
    <cellStyle name="Nota 2 4 2 2 24 3" xfId="42251" xr:uid="{4B9D7B3E-D218-4A97-B97E-632203A362AD}"/>
    <cellStyle name="Nota 2 4 2 2 25" xfId="8287" xr:uid="{654BF657-1376-483A-9DCD-5D9B2373DF7E}"/>
    <cellStyle name="Nota 2 4 2 2 25 2" xfId="25542" xr:uid="{93985568-CEDB-4FFD-AF31-875E5A3D6A28}"/>
    <cellStyle name="Nota 2 4 2 2 25 3" xfId="42564" xr:uid="{68ED6B46-DAF7-4A63-89E8-0D12BAE2C120}"/>
    <cellStyle name="Nota 2 4 2 2 26" xfId="8597" xr:uid="{101296ED-99E2-4667-B4D7-E7A338852D74}"/>
    <cellStyle name="Nota 2 4 2 2 26 2" xfId="25852" xr:uid="{8E45E786-FBDE-46B6-AC13-F3322AA5DFEC}"/>
    <cellStyle name="Nota 2 4 2 2 26 3" xfId="42874" xr:uid="{D19490BA-9025-4AB5-9694-264CB8EB1094}"/>
    <cellStyle name="Nota 2 4 2 2 27" xfId="8905" xr:uid="{312E1033-2885-42BB-B775-C5E7428471CE}"/>
    <cellStyle name="Nota 2 4 2 2 27 2" xfId="26160" xr:uid="{710AE543-1B10-4764-9D98-6CFA35C3816B}"/>
    <cellStyle name="Nota 2 4 2 2 27 3" xfId="43182" xr:uid="{0FD29856-2848-4496-8A76-0CBED9DD6017}"/>
    <cellStyle name="Nota 2 4 2 2 28" xfId="6140" xr:uid="{C865FDA4-85ED-4305-A2B6-E1FC7877420B}"/>
    <cellStyle name="Nota 2 4 2 2 28 2" xfId="23395" xr:uid="{E7329FB1-6776-44FC-9C6A-D1BFFE47E7DD}"/>
    <cellStyle name="Nota 2 4 2 2 28 3" xfId="40417" xr:uid="{03CAAD0E-B1B1-4F84-B8C5-371855D2CF9D}"/>
    <cellStyle name="Nota 2 4 2 2 29" xfId="9527" xr:uid="{BEDC784D-726C-47DF-920B-113833D8EE02}"/>
    <cellStyle name="Nota 2 4 2 2 29 2" xfId="26782" xr:uid="{8A2838DC-FB3C-41E9-ABAF-5384C279456E}"/>
    <cellStyle name="Nota 2 4 2 2 29 3" xfId="43804" xr:uid="{9A8D0537-A0AD-4EAF-8A50-8C933F479975}"/>
    <cellStyle name="Nota 2 4 2 2 3" xfId="1379" xr:uid="{74ABC97D-9FF3-4EA8-AA91-A7B309FECFEA}"/>
    <cellStyle name="Nota 2 4 2 2 3 2" xfId="18634" xr:uid="{BC165327-95F8-4F19-998B-ABD4C1D68290}"/>
    <cellStyle name="Nota 2 4 2 2 3 3" xfId="35656" xr:uid="{B29975DF-166D-4FDB-AD98-6BB73AD7753A}"/>
    <cellStyle name="Nota 2 4 2 2 30" xfId="9823" xr:uid="{73A74626-BA78-49CB-8C76-7BEC3102F44D}"/>
    <cellStyle name="Nota 2 4 2 2 30 2" xfId="27078" xr:uid="{A12E15DC-4B63-4052-8FD5-05CE0E21B09F}"/>
    <cellStyle name="Nota 2 4 2 2 30 3" xfId="44100" xr:uid="{CB417739-C2A0-4119-B434-6F381EAD5CF7}"/>
    <cellStyle name="Nota 2 4 2 2 31" xfId="10123" xr:uid="{D63671D2-119C-45A6-B99A-FC8758CB0E29}"/>
    <cellStyle name="Nota 2 4 2 2 31 2" xfId="27378" xr:uid="{E4B5D8F8-D6D6-44B9-AB94-3110618F5293}"/>
    <cellStyle name="Nota 2 4 2 2 31 3" xfId="44400" xr:uid="{F3BFF01E-AE87-4080-9E25-F4077B73CDE9}"/>
    <cellStyle name="Nota 2 4 2 2 32" xfId="10415" xr:uid="{3048FC8E-F0BB-48DC-BB3E-8C5EA6485D34}"/>
    <cellStyle name="Nota 2 4 2 2 32 2" xfId="27670" xr:uid="{A3314E0A-8868-4D7D-A294-CC7D3CFB980D}"/>
    <cellStyle name="Nota 2 4 2 2 32 3" xfId="44692" xr:uid="{35163BB9-B327-43F3-8670-B7A56916E117}"/>
    <cellStyle name="Nota 2 4 2 2 33" xfId="10705" xr:uid="{D20B5AD8-1380-4D18-8D25-E909279B3670}"/>
    <cellStyle name="Nota 2 4 2 2 33 2" xfId="27960" xr:uid="{CEA054CB-EE07-405D-B0AC-91924D1CF025}"/>
    <cellStyle name="Nota 2 4 2 2 33 3" xfId="44982" xr:uid="{457E0E53-3F76-46C0-86EE-43B4FDC0B9B4}"/>
    <cellStyle name="Nota 2 4 2 2 34" xfId="10982" xr:uid="{31A5ECFD-43EF-453F-B947-2729C8C18BD6}"/>
    <cellStyle name="Nota 2 4 2 2 34 2" xfId="28237" xr:uid="{A243B272-F3C1-4805-B675-3D05FF07D10A}"/>
    <cellStyle name="Nota 2 4 2 2 34 3" xfId="45259" xr:uid="{CF8FBEDC-1B17-4B34-B882-024FC3D2DEC5}"/>
    <cellStyle name="Nota 2 4 2 2 35" xfId="11242" xr:uid="{60A330F9-182D-4456-87A6-E91A3BE92C92}"/>
    <cellStyle name="Nota 2 4 2 2 35 2" xfId="28497" xr:uid="{1EBDDDED-EF29-4D7E-863C-6F45F077230E}"/>
    <cellStyle name="Nota 2 4 2 2 35 3" xfId="45519" xr:uid="{DE51D1AD-9CB0-4C4C-A195-557B5DF6F87D}"/>
    <cellStyle name="Nota 2 4 2 2 36" xfId="11484" xr:uid="{48A437CE-BFE1-4289-B9E6-039D648FF796}"/>
    <cellStyle name="Nota 2 4 2 2 36 2" xfId="28739" xr:uid="{9FFC79C4-4025-4D55-BDE0-5A27B5654B4C}"/>
    <cellStyle name="Nota 2 4 2 2 36 3" xfId="45761" xr:uid="{6866F392-BCDC-4B2D-9839-419B531D8B91}"/>
    <cellStyle name="Nota 2 4 2 2 37" xfId="12031" xr:uid="{847F7812-F975-4EDF-A15B-F9B8BFC668D5}"/>
    <cellStyle name="Nota 2 4 2 2 37 2" xfId="29286" xr:uid="{79AE4321-021C-49ED-A319-1F5C236B5FB4}"/>
    <cellStyle name="Nota 2 4 2 2 37 3" xfId="46172" xr:uid="{FE38D2B0-7AA0-43EF-8CDF-8058EE674BAF}"/>
    <cellStyle name="Nota 2 4 2 2 38" xfId="12498" xr:uid="{ED525BA8-55E3-40AA-AD5A-2DAD4CE2D87A}"/>
    <cellStyle name="Nota 2 4 2 2 38 2" xfId="29753" xr:uid="{19401D39-0698-4821-833A-0EAAE7FC1DE6}"/>
    <cellStyle name="Nota 2 4 2 2 38 3" xfId="46623" xr:uid="{08E386A7-7196-4BCE-9081-6385E66AE68B}"/>
    <cellStyle name="Nota 2 4 2 2 39" xfId="12808" xr:uid="{33332BC4-3A5B-4375-8F1E-FB896D73F37C}"/>
    <cellStyle name="Nota 2 4 2 2 39 2" xfId="30063" xr:uid="{9C9A6263-049D-400E-8C2E-28E2AA68F5CE}"/>
    <cellStyle name="Nota 2 4 2 2 39 3" xfId="46933" xr:uid="{8C7D73F3-712C-4A7C-AB29-3F9D8EE8DA5A}"/>
    <cellStyle name="Nota 2 4 2 2 4" xfId="1742" xr:uid="{54611171-B4B3-463D-AE42-D7670FFB313E}"/>
    <cellStyle name="Nota 2 4 2 2 4 2" xfId="18997" xr:uid="{F6CB2798-9FE1-47EF-838F-F42C7C53DE7A}"/>
    <cellStyle name="Nota 2 4 2 2 4 3" xfId="36019" xr:uid="{2D5EB38D-39D7-466E-A675-9986FDB3AD51}"/>
    <cellStyle name="Nota 2 4 2 2 40" xfId="11667" xr:uid="{67E2EF31-29E8-410D-BDA3-944F31B6CA63}"/>
    <cellStyle name="Nota 2 4 2 2 40 2" xfId="28922" xr:uid="{73E64225-A9CF-4DB5-BCA3-4F42E605DA65}"/>
    <cellStyle name="Nota 2 4 2 2 40 3" xfId="45939" xr:uid="{D1BC6384-D435-449A-94D6-D0D0B5FEDBB1}"/>
    <cellStyle name="Nota 2 4 2 2 41" xfId="13204" xr:uid="{9E13E8A8-6DF6-47D5-89B7-B3FEBF6A0900}"/>
    <cellStyle name="Nota 2 4 2 2 41 2" xfId="30459" xr:uid="{CDD1BE6C-36FA-4FEF-B7B5-4514C9812D06}"/>
    <cellStyle name="Nota 2 4 2 2 41 3" xfId="47329" xr:uid="{9512E3A0-5289-4110-8BB9-F1EFE60ECF6B}"/>
    <cellStyle name="Nota 2 4 2 2 42" xfId="13748" xr:uid="{693C35B8-F531-43DB-AD09-8C958C70F8F8}"/>
    <cellStyle name="Nota 2 4 2 2 42 2" xfId="31003" xr:uid="{B0F2459B-2B09-4766-A4E6-594042831588}"/>
    <cellStyle name="Nota 2 4 2 2 42 3" xfId="47873" xr:uid="{A9023802-EDB6-4B4C-9D22-722961E310C2}"/>
    <cellStyle name="Nota 2 4 2 2 43" xfId="14058" xr:uid="{81B2405A-C106-47AF-A514-8447A9F77290}"/>
    <cellStyle name="Nota 2 4 2 2 43 2" xfId="31313" xr:uid="{33CBFE8F-AA56-4FDB-B1F4-C6E4E5508C82}"/>
    <cellStyle name="Nota 2 4 2 2 43 3" xfId="48183" xr:uid="{1C1AE511-B922-43F8-A2FA-7BB08F18C838}"/>
    <cellStyle name="Nota 2 4 2 2 44" xfId="13347" xr:uid="{4F7F738D-AB7B-41E6-8505-6C5D2B88021B}"/>
    <cellStyle name="Nota 2 4 2 2 44 2" xfId="30602" xr:uid="{1E0B4560-66FB-4CAA-BDF6-3BFFA574A8E5}"/>
    <cellStyle name="Nota 2 4 2 2 44 3" xfId="47472" xr:uid="{3D75CF17-D781-466A-9A8A-B8D91FB9E107}"/>
    <cellStyle name="Nota 2 4 2 2 45" xfId="14686" xr:uid="{7FE23A04-AA87-40E9-9906-512D6A6039FD}"/>
    <cellStyle name="Nota 2 4 2 2 45 2" xfId="31941" xr:uid="{CF028410-0086-418B-BA69-4A18141933F2}"/>
    <cellStyle name="Nota 2 4 2 2 45 3" xfId="48811" xr:uid="{158F825C-2EC7-4D75-B868-AE0A8DF90061}"/>
    <cellStyle name="Nota 2 4 2 2 46" xfId="14948" xr:uid="{3E356646-822B-49B7-B4DA-3BD772C81262}"/>
    <cellStyle name="Nota 2 4 2 2 46 2" xfId="32203" xr:uid="{4584E838-9BBF-4F0E-9BDB-CE6D5D0A536A}"/>
    <cellStyle name="Nota 2 4 2 2 46 3" xfId="49073" xr:uid="{C0014D36-D258-4055-ABA7-5EC169B33CA8}"/>
    <cellStyle name="Nota 2 4 2 2 47" xfId="15258" xr:uid="{A05B1BA2-A284-42C5-A156-043FFE38BE70}"/>
    <cellStyle name="Nota 2 4 2 2 47 2" xfId="32513" xr:uid="{4C9B4B97-521F-40BB-8BEE-F7A864A03D1D}"/>
    <cellStyle name="Nota 2 4 2 2 47 3" xfId="49383" xr:uid="{4D5D3563-20B9-4C89-AA3C-150698FB6D36}"/>
    <cellStyle name="Nota 2 4 2 2 48" xfId="15563" xr:uid="{8341372D-1A88-4914-9650-053456484BE9}"/>
    <cellStyle name="Nota 2 4 2 2 48 2" xfId="32818" xr:uid="{364AA3F3-254D-4212-91CD-909163808DE9}"/>
    <cellStyle name="Nota 2 4 2 2 48 3" xfId="49688" xr:uid="{05B93027-C61A-4CC4-8853-4E2F0346DFC6}"/>
    <cellStyle name="Nota 2 4 2 2 49" xfId="15860" xr:uid="{A9A035F6-3F73-4CAD-BDE6-8E20D5A7F36C}"/>
    <cellStyle name="Nota 2 4 2 2 49 2" xfId="33115" xr:uid="{A8ECD273-3077-4060-9F56-107ECF1DFC7E}"/>
    <cellStyle name="Nota 2 4 2 2 49 3" xfId="49985" xr:uid="{B6345418-A1C8-4749-B78E-771DDA7FC405}"/>
    <cellStyle name="Nota 2 4 2 2 5" xfId="2055" xr:uid="{29D9284B-5AF9-4915-909C-2FF77D6BD670}"/>
    <cellStyle name="Nota 2 4 2 2 5 2" xfId="19310" xr:uid="{740CA114-4AE6-4E53-882F-38E9FC9AC0E2}"/>
    <cellStyle name="Nota 2 4 2 2 5 3" xfId="36332" xr:uid="{ECC3CAA7-1F7F-48FE-ADFC-28AC7D317A4E}"/>
    <cellStyle name="Nota 2 4 2 2 50" xfId="16152" xr:uid="{18B61057-30B2-4CC0-82BA-301E1FD601D7}"/>
    <cellStyle name="Nota 2 4 2 2 50 2" xfId="33407" xr:uid="{9DC4BD73-5629-4278-9D69-C8A1AA5C6684}"/>
    <cellStyle name="Nota 2 4 2 2 50 3" xfId="50277" xr:uid="{12F2F864-0964-403C-BBF9-FD9A367306D3}"/>
    <cellStyle name="Nota 2 4 2 2 51" xfId="16433" xr:uid="{51579DB9-E2A6-441D-8D28-59420324DBB4}"/>
    <cellStyle name="Nota 2 4 2 2 51 2" xfId="33688" xr:uid="{ECB109D1-F700-498D-B991-4578A27EE9BA}"/>
    <cellStyle name="Nota 2 4 2 2 51 3" xfId="50558" xr:uid="{1BDAFCAC-082D-4541-84E5-D50D95863ADB}"/>
    <cellStyle name="Nota 2 4 2 2 52" xfId="16704" xr:uid="{606A550B-EBA2-44A0-A4B6-D8A62EAAC515}"/>
    <cellStyle name="Nota 2 4 2 2 52 2" xfId="33959" xr:uid="{DD4208B7-D050-4315-A45C-96D422A4F765}"/>
    <cellStyle name="Nota 2 4 2 2 52 3" xfId="50829" xr:uid="{16B3DB8F-BB2D-4D83-84B1-3BB7FEA48C95}"/>
    <cellStyle name="Nota 2 4 2 2 53" xfId="16959" xr:uid="{7BA271ED-2AEE-4089-8096-A6C2D6606B71}"/>
    <cellStyle name="Nota 2 4 2 2 53 2" xfId="34214" xr:uid="{CFBC7DB3-F6D8-4CD5-81FC-D36A97842A70}"/>
    <cellStyle name="Nota 2 4 2 2 53 3" xfId="51084" xr:uid="{E2A5BA3B-F01C-40DB-80FE-3AF5475627EE}"/>
    <cellStyle name="Nota 2 4 2 2 54" xfId="17201" xr:uid="{B107235B-D54F-4459-A90C-F895D378A1EC}"/>
    <cellStyle name="Nota 2 4 2 2 54 2" xfId="34456" xr:uid="{A7CB819E-4081-404E-9444-D2B61FDBB456}"/>
    <cellStyle name="Nota 2 4 2 2 54 3" xfId="51326" xr:uid="{35505482-4F44-4598-86E0-7BF5C861F9B7}"/>
    <cellStyle name="Nota 2 4 2 2 55" xfId="17891" xr:uid="{656801C8-D337-49EC-B2A7-FE991C4B5421}"/>
    <cellStyle name="Nota 2 4 2 2 56" xfId="34929" xr:uid="{0FCFC5FC-E346-4E80-9AA5-F7BAD0DBF0A9}"/>
    <cellStyle name="Nota 2 4 2 2 6" xfId="2365" xr:uid="{E7BB07A5-5C03-4252-96D4-91574213F8BA}"/>
    <cellStyle name="Nota 2 4 2 2 6 2" xfId="19620" xr:uid="{DBB5F589-FA1F-4F5F-AA9E-3FE07C6130B1}"/>
    <cellStyle name="Nota 2 4 2 2 6 3" xfId="36642" xr:uid="{9457BA07-DC0F-4474-9054-0CA48535DB5D}"/>
    <cellStyle name="Nota 2 4 2 2 7" xfId="2674" xr:uid="{D451E51A-A0AE-4B01-AFB7-51E7F27F59FE}"/>
    <cellStyle name="Nota 2 4 2 2 7 2" xfId="19929" xr:uid="{8D02DE5C-C687-4490-914B-B5A89FD630E6}"/>
    <cellStyle name="Nota 2 4 2 2 7 3" xfId="36951" xr:uid="{DDA9C470-6ECB-4492-899F-B75452570C5F}"/>
    <cellStyle name="Nota 2 4 2 2 8" xfId="2981" xr:uid="{E394976D-856E-4EE7-828B-846EA1984A86}"/>
    <cellStyle name="Nota 2 4 2 2 8 2" xfId="20236" xr:uid="{327B2873-EE77-4208-9FB6-16FBE659EEFA}"/>
    <cellStyle name="Nota 2 4 2 2 8 3" xfId="37258" xr:uid="{34A9B1A5-84C3-4C43-A9DA-BE9F4ECAA2F1}"/>
    <cellStyle name="Nota 2 4 2 2 9" xfId="3290" xr:uid="{3F331858-91F9-4D0E-ACB4-7586202E8476}"/>
    <cellStyle name="Nota 2 4 2 2 9 2" xfId="20545" xr:uid="{0C70F2DC-A629-47ED-86FF-6202B1E2B605}"/>
    <cellStyle name="Nota 2 4 2 2 9 3" xfId="37567" xr:uid="{BE72AB9E-D09F-4FD0-9652-90430A3CC3B3}"/>
    <cellStyle name="Nota 2 4 2 20" xfId="5284" xr:uid="{4E56096C-BAF3-429D-B02D-9D63726095A1}"/>
    <cellStyle name="Nota 2 4 2 20 2" xfId="22539" xr:uid="{7D9BD30E-A38D-441D-9472-848634019D35}"/>
    <cellStyle name="Nota 2 4 2 20 3" xfId="39561" xr:uid="{9DC9AE5A-E41A-4D75-A07A-3A8D292C487E}"/>
    <cellStyle name="Nota 2 4 2 21" xfId="5105" xr:uid="{6AA60545-3275-45D4-8063-086AF7BA7C16}"/>
    <cellStyle name="Nota 2 4 2 21 2" xfId="22360" xr:uid="{DB82C136-5211-4F5C-86A6-B97FAFDFBFA4}"/>
    <cellStyle name="Nota 2 4 2 21 3" xfId="39382" xr:uid="{CC2E8C96-34C6-4802-A0A1-90A333FDB24C}"/>
    <cellStyle name="Nota 2 4 2 22" xfId="5655" xr:uid="{A90F7270-82BD-4F14-879D-2CE4ACD16BB5}"/>
    <cellStyle name="Nota 2 4 2 22 2" xfId="22910" xr:uid="{34E48EA2-9D5D-4491-9C96-B81EBFEFDEFA}"/>
    <cellStyle name="Nota 2 4 2 22 3" xfId="39932" xr:uid="{0ECFD685-1C99-4A8E-A985-45474AE78D0B}"/>
    <cellStyle name="Nota 2 4 2 23" xfId="5323" xr:uid="{2B857460-C001-4BE9-8CE1-72B046728266}"/>
    <cellStyle name="Nota 2 4 2 23 2" xfId="22578" xr:uid="{0E7A07B1-8CDA-4AD4-BA1D-7B35BA76F8BC}"/>
    <cellStyle name="Nota 2 4 2 23 3" xfId="39600" xr:uid="{FF46D4C5-38D7-4F1C-8592-50B134B314BE}"/>
    <cellStyle name="Nota 2 4 2 24" xfId="5750" xr:uid="{838A5FA4-C92D-47E9-A3B0-2C61306F6A9A}"/>
    <cellStyle name="Nota 2 4 2 24 2" xfId="23005" xr:uid="{FBF951F4-21ED-47DF-B5F5-E85D61248AF7}"/>
    <cellStyle name="Nota 2 4 2 24 3" xfId="40027" xr:uid="{4EB7F74E-632A-4A9C-9C2C-9EA6B996CBCC}"/>
    <cellStyle name="Nota 2 4 2 25" xfId="5452" xr:uid="{0FE24C8B-A412-4C18-A4F4-1671F4620A43}"/>
    <cellStyle name="Nota 2 4 2 25 2" xfId="22707" xr:uid="{8B5181FE-2696-4C3F-A3E6-74173743D8F5}"/>
    <cellStyle name="Nota 2 4 2 25 3" xfId="39729" xr:uid="{63791C0F-1DA3-44DE-ACB9-A3B2E539309E}"/>
    <cellStyle name="Nota 2 4 2 26" xfId="6592" xr:uid="{4FAE0B97-D163-449E-9F3F-5141B1DAA6B2}"/>
    <cellStyle name="Nota 2 4 2 26 2" xfId="23847" xr:uid="{7C150640-FCA7-405E-AD3D-2507D380D9EC}"/>
    <cellStyle name="Nota 2 4 2 26 3" xfId="40869" xr:uid="{B9B5CBD1-073C-4380-A09B-B6B7E43CAD2F}"/>
    <cellStyle name="Nota 2 4 2 27" xfId="7014" xr:uid="{4B3019FB-50F7-491E-BA5C-53936BC9CC3F}"/>
    <cellStyle name="Nota 2 4 2 27 2" xfId="24269" xr:uid="{64435C19-AD10-44F8-955B-A500C982739E}"/>
    <cellStyle name="Nota 2 4 2 27 3" xfId="41291" xr:uid="{12F5AAC9-B9F1-4F4B-8061-D0F6E5302B56}"/>
    <cellStyle name="Nota 2 4 2 28" xfId="7323" xr:uid="{390CDF84-0192-40CF-B461-C090F69F598A}"/>
    <cellStyle name="Nota 2 4 2 28 2" xfId="24578" xr:uid="{7A00FA21-AE44-4DAC-A60A-4E6C90E163E2}"/>
    <cellStyle name="Nota 2 4 2 28 3" xfId="41600" xr:uid="{BB286893-C42F-4EEE-89F7-28CBD7A60E8A}"/>
    <cellStyle name="Nota 2 4 2 29" xfId="1962" xr:uid="{6EA8B9DE-18E5-45B4-954D-11D80314D15C}"/>
    <cellStyle name="Nota 2 4 2 29 2" xfId="19217" xr:uid="{064CE834-CA95-4F3B-8353-3359238F7338}"/>
    <cellStyle name="Nota 2 4 2 29 3" xfId="36239" xr:uid="{4AC223C2-0D27-46AF-AB92-DC7B61697E93}"/>
    <cellStyle name="Nota 2 4 2 3" xfId="733" xr:uid="{7DC5691A-E0BF-41F0-BF4C-C45C55B0EFF8}"/>
    <cellStyle name="Nota 2 4 2 3 10" xfId="3695" xr:uid="{B3E59C6A-29CD-4EC4-A2A8-E97EAD55ABEB}"/>
    <cellStyle name="Nota 2 4 2 3 10 2" xfId="20950" xr:uid="{3219B50A-604D-4121-BD88-F2A32C1B33D6}"/>
    <cellStyle name="Nota 2 4 2 3 10 3" xfId="37972" xr:uid="{0439E1B1-1DB9-4F5D-B9EF-C5B5F039D14D}"/>
    <cellStyle name="Nota 2 4 2 3 11" xfId="4002" xr:uid="{84C3EB52-3840-4672-A210-C2EE3363798F}"/>
    <cellStyle name="Nota 2 4 2 3 11 2" xfId="21257" xr:uid="{14518AE0-A14D-4F25-8E34-2138B5510F50}"/>
    <cellStyle name="Nota 2 4 2 3 11 3" xfId="38279" xr:uid="{1C3D0B14-15A9-4355-9098-99248DBC2E51}"/>
    <cellStyle name="Nota 2 4 2 3 12" xfId="4303" xr:uid="{763084FC-3135-472F-8BE9-5151823D2BBE}"/>
    <cellStyle name="Nota 2 4 2 3 12 2" xfId="21558" xr:uid="{F04DC346-80B5-4519-B5B3-A15270E4A8A6}"/>
    <cellStyle name="Nota 2 4 2 3 12 3" xfId="38580" xr:uid="{F6CB84AF-0062-4B87-AC84-AC196AFDD3BA}"/>
    <cellStyle name="Nota 2 4 2 3 13" xfId="4601" xr:uid="{CD119FF4-22E6-4D90-91B2-34382A46DA41}"/>
    <cellStyle name="Nota 2 4 2 3 13 2" xfId="21856" xr:uid="{65D3B7CE-C703-4F8A-B6C4-CB64CC8F2B82}"/>
    <cellStyle name="Nota 2 4 2 3 13 3" xfId="38878" xr:uid="{CA194134-D516-45B5-97C2-F03745BE76FC}"/>
    <cellStyle name="Nota 2 4 2 3 14" xfId="4900" xr:uid="{41BA8907-9A3A-4960-9AB4-770611F0239A}"/>
    <cellStyle name="Nota 2 4 2 3 14 2" xfId="22155" xr:uid="{74FF5116-4396-401E-A3CC-A31B429F4AD2}"/>
    <cellStyle name="Nota 2 4 2 3 14 3" xfId="39177" xr:uid="{3154B953-9D1F-461E-A6D7-49AEC163B6BC}"/>
    <cellStyle name="Nota 2 4 2 3 15" xfId="5182" xr:uid="{D49554F7-B159-4DDF-8CD1-146A3EB25B30}"/>
    <cellStyle name="Nota 2 4 2 3 15 2" xfId="22437" xr:uid="{FB00EF13-F4D9-419C-85D5-DEFC257606EC}"/>
    <cellStyle name="Nota 2 4 2 3 15 3" xfId="39459" xr:uid="{B18BED58-E9AB-425F-8BEE-2F531596EA5C}"/>
    <cellStyle name="Nota 2 4 2 3 16" xfId="5569" xr:uid="{ABA689E6-B768-42C3-88EC-060248CDA5A1}"/>
    <cellStyle name="Nota 2 4 2 3 16 2" xfId="22824" xr:uid="{E631B79A-106B-4D01-AE16-1F2F9629C9D6}"/>
    <cellStyle name="Nota 2 4 2 3 16 3" xfId="39846" xr:uid="{7744D85D-0208-40F6-AAFA-A67D63ABDE43}"/>
    <cellStyle name="Nota 2 4 2 3 17" xfId="5876" xr:uid="{83303EE0-EBE9-4DD3-9243-D11A4CB18510}"/>
    <cellStyle name="Nota 2 4 2 3 17 2" xfId="23131" xr:uid="{03813D79-7ED6-4BC6-8435-E55653602AFD}"/>
    <cellStyle name="Nota 2 4 2 3 17 3" xfId="40153" xr:uid="{40412C24-CD4B-4C8C-A92C-882C052CD247}"/>
    <cellStyle name="Nota 2 4 2 3 18" xfId="6200" xr:uid="{37A13EAF-095D-443C-853E-D3973CE2EE8F}"/>
    <cellStyle name="Nota 2 4 2 3 18 2" xfId="23455" xr:uid="{D85E48DC-C083-4865-86BF-C3734AC2EE2A}"/>
    <cellStyle name="Nota 2 4 2 3 18 3" xfId="40477" xr:uid="{819226C5-2D86-46AF-9158-0B9027915E0B}"/>
    <cellStyle name="Nota 2 4 2 3 19" xfId="6515" xr:uid="{456F6936-EED0-4CA7-828D-962A4F744424}"/>
    <cellStyle name="Nota 2 4 2 3 19 2" xfId="23770" xr:uid="{EC62A60A-4D14-4F5D-866F-00BD86EBC8C1}"/>
    <cellStyle name="Nota 2 4 2 3 19 3" xfId="40792" xr:uid="{C9AFAD3F-90A1-4100-A3D5-FD5AF9C8C72D}"/>
    <cellStyle name="Nota 2 4 2 3 2" xfId="1182" xr:uid="{2FF7E62E-F03A-4DA7-9AAD-279046D1C873}"/>
    <cellStyle name="Nota 2 4 2 3 2 2" xfId="18437" xr:uid="{B8B44E08-79C3-4E6C-8FB1-EBE4CD67F08F}"/>
    <cellStyle name="Nota 2 4 2 3 2 3" xfId="35459" xr:uid="{AC3FF822-CD86-4009-92A6-5B11A73705D5}"/>
    <cellStyle name="Nota 2 4 2 3 20" xfId="6830" xr:uid="{FA244CBA-22B7-49BC-9AF4-5284C7794980}"/>
    <cellStyle name="Nota 2 4 2 3 20 2" xfId="24085" xr:uid="{E5E8861A-45AB-4EB5-903B-A3DB11810989}"/>
    <cellStyle name="Nota 2 4 2 3 20 3" xfId="41107" xr:uid="{0302AE24-601E-478D-81AE-9532EF50A2B1}"/>
    <cellStyle name="Nota 2 4 2 3 21" xfId="7141" xr:uid="{FDDB0C42-052C-4094-A04D-CD58D6DFF37D}"/>
    <cellStyle name="Nota 2 4 2 3 21 2" xfId="24396" xr:uid="{B79CFDF5-52CA-4DD3-916D-EDCD6AD746C8}"/>
    <cellStyle name="Nota 2 4 2 3 21 3" xfId="41418" xr:uid="{299EACDF-07AE-4E5E-B8C5-FA16F3B706AB}"/>
    <cellStyle name="Nota 2 4 2 3 22" xfId="7451" xr:uid="{66EBE44A-9B81-4F09-BB60-CCC2A598B74D}"/>
    <cellStyle name="Nota 2 4 2 3 22 2" xfId="24706" xr:uid="{2728AC47-2AF4-4C59-8441-F60D609BB449}"/>
    <cellStyle name="Nota 2 4 2 3 22 3" xfId="41728" xr:uid="{06E04A98-8D40-4C46-862F-612614E9A336}"/>
    <cellStyle name="Nota 2 4 2 3 23" xfId="7761" xr:uid="{C1BE59EE-5629-4197-9700-76407969E182}"/>
    <cellStyle name="Nota 2 4 2 3 23 2" xfId="25016" xr:uid="{2DD425F3-27BA-4A48-8F27-9C9A94CE3FA9}"/>
    <cellStyle name="Nota 2 4 2 3 23 3" xfId="42038" xr:uid="{B56F9ADB-6E1E-4DBC-BE5E-5B824AC55E77}"/>
    <cellStyle name="Nota 2 4 2 3 24" xfId="8071" xr:uid="{92A09BD6-F690-4AB7-AAB2-E8E2AD031070}"/>
    <cellStyle name="Nota 2 4 2 3 24 2" xfId="25326" xr:uid="{CF4F83F1-7027-485F-9B01-AAA8302D3B50}"/>
    <cellStyle name="Nota 2 4 2 3 24 3" xfId="42348" xr:uid="{8E0F2BBD-B567-475F-93D6-C6F10E30F0B5}"/>
    <cellStyle name="Nota 2 4 2 3 25" xfId="8384" xr:uid="{CD40E005-3AA6-42B1-84E3-1B9AF2F08B05}"/>
    <cellStyle name="Nota 2 4 2 3 25 2" xfId="25639" xr:uid="{69136ABA-B2BE-49D5-9BE3-6D87610A9164}"/>
    <cellStyle name="Nota 2 4 2 3 25 3" xfId="42661" xr:uid="{4E8A09E9-17CD-48E5-8417-E252BDEB61E3}"/>
    <cellStyle name="Nota 2 4 2 3 26" xfId="8692" xr:uid="{50A9A201-A852-423A-A982-032E19AB2B35}"/>
    <cellStyle name="Nota 2 4 2 3 26 2" xfId="25947" xr:uid="{B48D2688-3D76-445A-B5B2-6457D3AD49A4}"/>
    <cellStyle name="Nota 2 4 2 3 26 3" xfId="42969" xr:uid="{5AC62EBA-8C3A-4517-8FBF-155100AA4463}"/>
    <cellStyle name="Nota 2 4 2 3 27" xfId="9002" xr:uid="{2723219F-815F-4CB6-A783-157247A50D56}"/>
    <cellStyle name="Nota 2 4 2 3 27 2" xfId="26257" xr:uid="{E04DFAC5-0329-4655-9965-176CDF8BB3F2}"/>
    <cellStyle name="Nota 2 4 2 3 27 3" xfId="43279" xr:uid="{5991CAE0-B5D5-44D0-A0FF-E5627BCB6D7B}"/>
    <cellStyle name="Nota 2 4 2 3 28" xfId="9255" xr:uid="{7BCAC56D-7F40-446C-B400-DC8753AFCF8A}"/>
    <cellStyle name="Nota 2 4 2 3 28 2" xfId="26510" xr:uid="{63D9A23C-43C0-4383-BE01-589C8F93877C}"/>
    <cellStyle name="Nota 2 4 2 3 28 3" xfId="43532" xr:uid="{0048C96D-3A80-4C74-B7CB-3A6AB973E455}"/>
    <cellStyle name="Nota 2 4 2 3 29" xfId="9624" xr:uid="{42C40A02-42ED-4EDB-943A-0792C9FAE80F}"/>
    <cellStyle name="Nota 2 4 2 3 29 2" xfId="26879" xr:uid="{3ED557C1-21BE-4222-BE83-8A0E8C87BB4A}"/>
    <cellStyle name="Nota 2 4 2 3 29 3" xfId="43901" xr:uid="{E8B08794-D38C-48A9-9104-2E5DF58113C2}"/>
    <cellStyle name="Nota 2 4 2 3 3" xfId="1473" xr:uid="{AEAA629B-18DB-408B-BE42-80024EFA48AC}"/>
    <cellStyle name="Nota 2 4 2 3 3 2" xfId="18728" xr:uid="{3FC355AB-6A9F-48BB-B3DA-4126657EEAE3}"/>
    <cellStyle name="Nota 2 4 2 3 3 3" xfId="35750" xr:uid="{9290E28A-0943-4C2A-AFF7-4C34102B6760}"/>
    <cellStyle name="Nota 2 4 2 3 30" xfId="9919" xr:uid="{A5F7CC46-E053-4362-B82E-1AD3F3CE843E}"/>
    <cellStyle name="Nota 2 4 2 3 30 2" xfId="27174" xr:uid="{9DCC9878-E374-4224-95DD-36C6B51A317A}"/>
    <cellStyle name="Nota 2 4 2 3 30 3" xfId="44196" xr:uid="{1A1D1E86-1F92-4C9D-9C9F-D1D7AD558416}"/>
    <cellStyle name="Nota 2 4 2 3 31" xfId="10219" xr:uid="{0BB6DC57-E741-400A-9236-B0CE106F767B}"/>
    <cellStyle name="Nota 2 4 2 3 31 2" xfId="27474" xr:uid="{3BAC3888-3B60-43DB-A579-550F026FD8A0}"/>
    <cellStyle name="Nota 2 4 2 3 31 3" xfId="44496" xr:uid="{8F776663-33C5-4EB4-9E26-88F348090AA8}"/>
    <cellStyle name="Nota 2 4 2 3 32" xfId="10507" xr:uid="{5AA79A6A-5CD9-4D19-9EAB-ED50AD0BE8A4}"/>
    <cellStyle name="Nota 2 4 2 3 32 2" xfId="27762" xr:uid="{8BD11C0F-93D7-476D-B038-0C24F836A57A}"/>
    <cellStyle name="Nota 2 4 2 3 32 3" xfId="44784" xr:uid="{DF8C93A0-126B-46F0-B905-DB1ABF4B81B4}"/>
    <cellStyle name="Nota 2 4 2 3 33" xfId="10797" xr:uid="{D6AB332F-9D4B-4A2B-8CD7-C1D366FEFD83}"/>
    <cellStyle name="Nota 2 4 2 3 33 2" xfId="28052" xr:uid="{6E8702AE-F519-456F-B179-4E527136F72A}"/>
    <cellStyle name="Nota 2 4 2 3 33 3" xfId="45074" xr:uid="{A51DCAAA-FE08-4D69-8F29-E4D2F551C38D}"/>
    <cellStyle name="Nota 2 4 2 3 34" xfId="11071" xr:uid="{266C0843-F911-46AD-8071-B1C1846B9AAB}"/>
    <cellStyle name="Nota 2 4 2 3 34 2" xfId="28326" xr:uid="{9A41C4A7-B770-41ED-8BD4-A89BB2BB9B58}"/>
    <cellStyle name="Nota 2 4 2 3 34 3" xfId="45348" xr:uid="{606C9FF4-5E5A-4CDD-B35E-69815CFDD729}"/>
    <cellStyle name="Nota 2 4 2 3 35" xfId="11328" xr:uid="{61B432F5-C55D-43D6-9857-89599BCCBC1A}"/>
    <cellStyle name="Nota 2 4 2 3 35 2" xfId="28583" xr:uid="{9F60EF20-B441-48E5-BDA1-A062360B7D3A}"/>
    <cellStyle name="Nota 2 4 2 3 35 3" xfId="45605" xr:uid="{90CC9ABD-0D13-4C84-8897-D3965F997F59}"/>
    <cellStyle name="Nota 2 4 2 3 36" xfId="11565" xr:uid="{D98A629A-6679-422C-A372-6D848E22C9BE}"/>
    <cellStyle name="Nota 2 4 2 3 36 2" xfId="28820" xr:uid="{09FC2140-BF1A-4F74-8AB8-C7DE0A737555}"/>
    <cellStyle name="Nota 2 4 2 3 36 3" xfId="45842" xr:uid="{1608904B-BF65-4C62-9F32-0ECF65B27BBF}"/>
    <cellStyle name="Nota 2 4 2 3 37" xfId="12128" xr:uid="{4FD21730-E9D7-4EAF-8B11-EA13E19F545A}"/>
    <cellStyle name="Nota 2 4 2 3 37 2" xfId="29383" xr:uid="{12B2550E-6C9C-477E-92CD-5B07E22B6FE7}"/>
    <cellStyle name="Nota 2 4 2 3 37 3" xfId="46253" xr:uid="{B59E195B-3E33-459D-9ED8-8158EE1936C5}"/>
    <cellStyle name="Nota 2 4 2 3 38" xfId="12595" xr:uid="{07C6DB78-37CC-4C51-8A19-6BA9D1DEE410}"/>
    <cellStyle name="Nota 2 4 2 3 38 2" xfId="29850" xr:uid="{C6DC62E0-2F58-4B71-A719-DC8894CE6224}"/>
    <cellStyle name="Nota 2 4 2 3 38 3" xfId="46720" xr:uid="{9D85492F-2CF0-4BEB-A1F1-714CBEE269A6}"/>
    <cellStyle name="Nota 2 4 2 3 39" xfId="12905" xr:uid="{D3340090-0654-4B23-9B6B-5E15B730D9B9}"/>
    <cellStyle name="Nota 2 4 2 3 39 2" xfId="30160" xr:uid="{9737E518-C46E-4FF9-8DEE-1D8353DF7C37}"/>
    <cellStyle name="Nota 2 4 2 3 39 3" xfId="47030" xr:uid="{8B964E8E-AC0D-4570-9BFB-0CFD3D7B4996}"/>
    <cellStyle name="Nota 2 4 2 3 4" xfId="1839" xr:uid="{10393565-93D5-4DAC-929D-778ADE245266}"/>
    <cellStyle name="Nota 2 4 2 3 4 2" xfId="19094" xr:uid="{8ED7915A-3D49-4029-B6BE-1321D6153C88}"/>
    <cellStyle name="Nota 2 4 2 3 4 3" xfId="36116" xr:uid="{0284CA7C-4AD4-4E6D-A37F-4F36857FBB54}"/>
    <cellStyle name="Nota 2 4 2 3 40" xfId="13287" xr:uid="{4B9E1FB5-6680-47CE-B61C-536539B72666}"/>
    <cellStyle name="Nota 2 4 2 3 40 2" xfId="30542" xr:uid="{318D6153-83FC-417E-B025-A5C7AE1681BC}"/>
    <cellStyle name="Nota 2 4 2 3 40 3" xfId="47412" xr:uid="{D7101A97-EC53-4A64-A323-0C32F88EDB53}"/>
    <cellStyle name="Nota 2 4 2 3 41" xfId="13260" xr:uid="{C2478271-18FE-444B-AFD7-5DA4E20C6A76}"/>
    <cellStyle name="Nota 2 4 2 3 41 2" xfId="30515" xr:uid="{9DA3671D-E84D-4A13-84E8-C93D998648A3}"/>
    <cellStyle name="Nota 2 4 2 3 41 3" xfId="47385" xr:uid="{4BF096DB-4804-49AC-8BB0-885126148071}"/>
    <cellStyle name="Nota 2 4 2 3 42" xfId="13845" xr:uid="{31A07DE9-8F0A-40B3-B1DD-AE66F87D8AD9}"/>
    <cellStyle name="Nota 2 4 2 3 42 2" xfId="31100" xr:uid="{3F8DBBBE-99EF-4A1B-BDAF-03FCCD7AD15B}"/>
    <cellStyle name="Nota 2 4 2 3 42 3" xfId="47970" xr:uid="{B37F0040-C6B6-4D18-B9EA-20CC72D24229}"/>
    <cellStyle name="Nota 2 4 2 3 43" xfId="14155" xr:uid="{AA406FAA-1BD2-419F-A835-9F26C3F22BB0}"/>
    <cellStyle name="Nota 2 4 2 3 43 2" xfId="31410" xr:uid="{B3C51071-22D3-47ED-B90A-A29BACC4AB7A}"/>
    <cellStyle name="Nota 2 4 2 3 43 3" xfId="48280" xr:uid="{F188C409-EDE9-47E8-8F81-730C0E8D8952}"/>
    <cellStyle name="Nota 2 4 2 3 44" xfId="13778" xr:uid="{C705EEB5-776E-40AE-B045-5C44527F955D}"/>
    <cellStyle name="Nota 2 4 2 3 44 2" xfId="31033" xr:uid="{54755093-91EC-40DE-BD94-7AA4B86EFFEF}"/>
    <cellStyle name="Nota 2 4 2 3 44 3" xfId="47903" xr:uid="{15C78253-0C95-4704-A6A0-A7AFF818697E}"/>
    <cellStyle name="Nota 2 4 2 3 45" xfId="14783" xr:uid="{1DABF038-DA06-4D0E-A1DF-2041CAB211BA}"/>
    <cellStyle name="Nota 2 4 2 3 45 2" xfId="32038" xr:uid="{8CC6842B-756F-4B11-B145-666AFA4D36A3}"/>
    <cellStyle name="Nota 2 4 2 3 45 3" xfId="48908" xr:uid="{E3C1B584-A735-419B-B359-1548FDF32BEC}"/>
    <cellStyle name="Nota 2 4 2 3 46" xfId="15045" xr:uid="{7B10BA8D-874C-4BDA-8677-B7AF0F677A77}"/>
    <cellStyle name="Nota 2 4 2 3 46 2" xfId="32300" xr:uid="{CCFDC9F0-A9E7-46F1-8AFE-5FE909EF0683}"/>
    <cellStyle name="Nota 2 4 2 3 46 3" xfId="49170" xr:uid="{1392DB0E-2EAD-431B-80BD-F439CB52EF5B}"/>
    <cellStyle name="Nota 2 4 2 3 47" xfId="15354" xr:uid="{D8672ABE-CD89-430C-994B-C25E30CE4AAD}"/>
    <cellStyle name="Nota 2 4 2 3 47 2" xfId="32609" xr:uid="{9FED5427-9458-4100-9C0D-B48B5CC42982}"/>
    <cellStyle name="Nota 2 4 2 3 47 3" xfId="49479" xr:uid="{2820A55D-4725-4183-9E3F-4B0010E44B36}"/>
    <cellStyle name="Nota 2 4 2 3 48" xfId="15659" xr:uid="{BC94B487-8705-49E6-B018-D1EA75770DFE}"/>
    <cellStyle name="Nota 2 4 2 3 48 2" xfId="32914" xr:uid="{54C3B998-3219-4156-B251-4EB15EBC0FAE}"/>
    <cellStyle name="Nota 2 4 2 3 48 3" xfId="49784" xr:uid="{EB663A1E-3016-452F-BDC4-34C748BE0B02}"/>
    <cellStyle name="Nota 2 4 2 3 49" xfId="15955" xr:uid="{2733291E-701A-421B-BF81-D98D01EA4E1F}"/>
    <cellStyle name="Nota 2 4 2 3 49 2" xfId="33210" xr:uid="{D3F0BDBC-9EFF-485A-91EF-A7FD8715279A}"/>
    <cellStyle name="Nota 2 4 2 3 49 3" xfId="50080" xr:uid="{39388CE8-3EDC-4A47-BEB0-81243FD884E1}"/>
    <cellStyle name="Nota 2 4 2 3 5" xfId="2152" xr:uid="{80B809F2-3848-415C-AC60-8E23F996C2D0}"/>
    <cellStyle name="Nota 2 4 2 3 5 2" xfId="19407" xr:uid="{07E3A189-7231-44D0-8B7A-E94117CB51D6}"/>
    <cellStyle name="Nota 2 4 2 3 5 3" xfId="36429" xr:uid="{6FD981EC-1A96-49A8-887C-B4500E8C3A9D}"/>
    <cellStyle name="Nota 2 4 2 3 50" xfId="16247" xr:uid="{432AEEE6-C8A7-4736-835A-B6A75B3638CD}"/>
    <cellStyle name="Nota 2 4 2 3 50 2" xfId="33502" xr:uid="{BDF06AD2-6B70-45EB-8DF4-3F594F1983F7}"/>
    <cellStyle name="Nota 2 4 2 3 50 3" xfId="50372" xr:uid="{A568D4AC-5CB7-4279-9684-F13E57E4F4C8}"/>
    <cellStyle name="Nota 2 4 2 3 51" xfId="16525" xr:uid="{D079DAA1-D270-41CD-9F04-5D16EE17CF41}"/>
    <cellStyle name="Nota 2 4 2 3 51 2" xfId="33780" xr:uid="{780A8F5E-6551-4181-B62F-46E2B5A54901}"/>
    <cellStyle name="Nota 2 4 2 3 51 3" xfId="50650" xr:uid="{59518350-5342-44E5-B65B-BA9FD5CAF901}"/>
    <cellStyle name="Nota 2 4 2 3 52" xfId="16793" xr:uid="{8F2619D4-8B94-4C94-A5AF-159E773CFAB6}"/>
    <cellStyle name="Nota 2 4 2 3 52 2" xfId="34048" xr:uid="{6376D8D7-65B2-4ED0-AC41-E8B4E34721D7}"/>
    <cellStyle name="Nota 2 4 2 3 52 3" xfId="50918" xr:uid="{F7A8AA97-6E79-4F98-B659-03CCA8911485}"/>
    <cellStyle name="Nota 2 4 2 3 53" xfId="17045" xr:uid="{AD32F818-6254-474F-8D2F-5148812EC92F}"/>
    <cellStyle name="Nota 2 4 2 3 53 2" xfId="34300" xr:uid="{87A064BE-52B1-47FE-87CC-6653A03AA067}"/>
    <cellStyle name="Nota 2 4 2 3 53 3" xfId="51170" xr:uid="{D8D7FAD0-0271-4165-9221-4713C1A68BDB}"/>
    <cellStyle name="Nota 2 4 2 3 54" xfId="17282" xr:uid="{8052B645-8DE1-4514-9312-A52F2411E9C8}"/>
    <cellStyle name="Nota 2 4 2 3 54 2" xfId="34537" xr:uid="{571B2F39-5E32-4DBA-9AA7-BA48130F85B6}"/>
    <cellStyle name="Nota 2 4 2 3 54 3" xfId="51407" xr:uid="{14CB0667-8A38-4DA1-AB13-83FD577AF31E}"/>
    <cellStyle name="Nota 2 4 2 3 55" xfId="17988" xr:uid="{E2D5DFA7-F797-457F-9BBD-31E48664BBB2}"/>
    <cellStyle name="Nota 2 4 2 3 56" xfId="35010" xr:uid="{70D6DBE9-9646-4FF8-A957-823B1D778454}"/>
    <cellStyle name="Nota 2 4 2 3 6" xfId="2462" xr:uid="{ADE9E5C2-37E6-4B5C-8BF2-631800F059E0}"/>
    <cellStyle name="Nota 2 4 2 3 6 2" xfId="19717" xr:uid="{6D03D125-3B42-4CB7-9991-131FBE3431BB}"/>
    <cellStyle name="Nota 2 4 2 3 6 3" xfId="36739" xr:uid="{286CEF70-EFA3-41B3-96B8-6CE20509806D}"/>
    <cellStyle name="Nota 2 4 2 3 7" xfId="2771" xr:uid="{429DD928-DF46-4789-B4C2-3DA2E6B0378B}"/>
    <cellStyle name="Nota 2 4 2 3 7 2" xfId="20026" xr:uid="{50323BF5-3C6B-4C8C-BD2F-697CD92001F5}"/>
    <cellStyle name="Nota 2 4 2 3 7 3" xfId="37048" xr:uid="{26E2CBBE-7B16-400F-A4E5-B6E9FA7C5450}"/>
    <cellStyle name="Nota 2 4 2 3 8" xfId="3077" xr:uid="{44550875-3D86-4815-8E58-59505FBE10FD}"/>
    <cellStyle name="Nota 2 4 2 3 8 2" xfId="20332" xr:uid="{007D55C8-5682-4FB8-B9BD-ACC0CF64CE80}"/>
    <cellStyle name="Nota 2 4 2 3 8 3" xfId="37354" xr:uid="{1474EE4D-941A-4BCC-8B55-553E527FE0AC}"/>
    <cellStyle name="Nota 2 4 2 3 9" xfId="3387" xr:uid="{F4BCA5E4-C73B-4B85-8EA3-5526BC2DBEEE}"/>
    <cellStyle name="Nota 2 4 2 3 9 2" xfId="20642" xr:uid="{6E0D22C6-D45F-43DD-8C4C-CC1ABE4BEB62}"/>
    <cellStyle name="Nota 2 4 2 3 9 3" xfId="37664" xr:uid="{7CC4FD6C-D82F-4600-8367-B1790583FDE0}"/>
    <cellStyle name="Nota 2 4 2 30" xfId="7645" xr:uid="{7EF91AD3-7FE0-49F3-B917-BCAB96BDA546}"/>
    <cellStyle name="Nota 2 4 2 30 2" xfId="24900" xr:uid="{2262769E-9663-4557-8C07-E61AB45EC322}"/>
    <cellStyle name="Nota 2 4 2 30 3" xfId="41922" xr:uid="{395AEE81-B80E-4682-9C36-CF8DEC14947D}"/>
    <cellStyle name="Nota 2 4 2 31" xfId="8256" xr:uid="{1A3152E3-DAF8-4A68-8C54-6EBCF659DEA4}"/>
    <cellStyle name="Nota 2 4 2 31 2" xfId="25511" xr:uid="{4A56DB19-9C27-4545-9F52-759549C2266A}"/>
    <cellStyle name="Nota 2 4 2 31 3" xfId="42533" xr:uid="{C0C9D2C6-0D78-44CC-BCFA-19A9EFBE78EE}"/>
    <cellStyle name="Nota 2 4 2 32" xfId="7651" xr:uid="{C4F21188-9DF8-4140-B9C0-B958C729E141}"/>
    <cellStyle name="Nota 2 4 2 32 2" xfId="24906" xr:uid="{B92DC990-C51C-4314-9978-3062C3E618C1}"/>
    <cellStyle name="Nota 2 4 2 32 3" xfId="41928" xr:uid="{FE71B824-37EE-445C-933F-2A2A36B6996B}"/>
    <cellStyle name="Nota 2 4 2 33" xfId="9334" xr:uid="{8654D850-4D49-432D-9B8A-06943F137D21}"/>
    <cellStyle name="Nota 2 4 2 33 2" xfId="26589" xr:uid="{254376A1-4E78-4411-A0E3-F949618092B0}"/>
    <cellStyle name="Nota 2 4 2 33 3" xfId="43611" xr:uid="{5CF41EB2-90C7-470A-BE77-F7A22EEB595D}"/>
    <cellStyle name="Nota 2 4 2 34" xfId="9170" xr:uid="{B10BCF6A-9CB5-455F-9D09-5CF94E679A5A}"/>
    <cellStyle name="Nota 2 4 2 34 2" xfId="26425" xr:uid="{5FDEB1D7-F5D6-41DC-82CB-972BB77D96CD}"/>
    <cellStyle name="Nota 2 4 2 34 3" xfId="43447" xr:uid="{B0547AB5-3703-4D39-90D1-E99F2FAD5CD7}"/>
    <cellStyle name="Nota 2 4 2 35" xfId="9498" xr:uid="{18FBCCE3-AE51-4B5A-8335-AC31226C766B}"/>
    <cellStyle name="Nota 2 4 2 35 2" xfId="26753" xr:uid="{C8962ADD-4DC1-4FDB-8564-5B3B01124667}"/>
    <cellStyle name="Nota 2 4 2 35 3" xfId="43775" xr:uid="{EC17387C-015E-4661-81AD-4712A6C17546}"/>
    <cellStyle name="Nota 2 4 2 36" xfId="9796" xr:uid="{779DD300-DECA-4680-8C82-684C17775C8A}"/>
    <cellStyle name="Nota 2 4 2 36 2" xfId="27051" xr:uid="{B441C6C4-179D-4994-B5EB-2A42E2A1E31D}"/>
    <cellStyle name="Nota 2 4 2 36 3" xfId="44073" xr:uid="{48E691D2-4008-46E6-A8EC-946B4A3F2600}"/>
    <cellStyle name="Nota 2 4 2 37" xfId="9307" xr:uid="{77C8AA72-B299-4C00-A668-AC21A000A7BE}"/>
    <cellStyle name="Nota 2 4 2 37 2" xfId="26562" xr:uid="{D9CE5806-CAFA-4E84-AD87-FAA4DDBAB97B}"/>
    <cellStyle name="Nota 2 4 2 37 3" xfId="43584" xr:uid="{0E58F1E8-2BD7-4332-8F82-8AAEE2C97A84}"/>
    <cellStyle name="Nota 2 4 2 38" xfId="9442" xr:uid="{8DAAE972-2596-4F65-8E8C-F5BB0E1EBE93}"/>
    <cellStyle name="Nota 2 4 2 38 2" xfId="26697" xr:uid="{F44F816E-56EF-4431-975A-A96B1E01CE6C}"/>
    <cellStyle name="Nota 2 4 2 38 3" xfId="43719" xr:uid="{D72D0E1C-2957-4362-BA3A-C2DE673B65B2}"/>
    <cellStyle name="Nota 2 4 2 39" xfId="9849" xr:uid="{37DBAD4C-C8D5-4C7D-8794-03CABE155EC1}"/>
    <cellStyle name="Nota 2 4 2 39 2" xfId="27104" xr:uid="{4EAFF67F-8F5D-4849-AB34-FECAF419E480}"/>
    <cellStyle name="Nota 2 4 2 39 3" xfId="44126" xr:uid="{396B4EBA-8611-47A0-93C0-04950DF7231C}"/>
    <cellStyle name="Nota 2 4 2 4" xfId="775" xr:uid="{B5B0A8B2-9209-4756-8071-A072CE7F3F53}"/>
    <cellStyle name="Nota 2 4 2 4 10" xfId="3737" xr:uid="{7A7F4104-0F3A-41A4-90D7-8C8B1C2C96E9}"/>
    <cellStyle name="Nota 2 4 2 4 10 2" xfId="20992" xr:uid="{370A49BD-F5C1-46BA-9E74-F9208DC86A56}"/>
    <cellStyle name="Nota 2 4 2 4 10 3" xfId="38014" xr:uid="{A3F4981C-7225-4221-A9E9-29990B0C1D2A}"/>
    <cellStyle name="Nota 2 4 2 4 11" xfId="4044" xr:uid="{83BCA9B7-3C1A-4978-9C95-C9FC36688984}"/>
    <cellStyle name="Nota 2 4 2 4 11 2" xfId="21299" xr:uid="{4F59182E-5A57-4D66-BDFD-E1AEB0EE6B99}"/>
    <cellStyle name="Nota 2 4 2 4 11 3" xfId="38321" xr:uid="{E414C157-AD80-4ADC-8772-A4A8299AC03A}"/>
    <cellStyle name="Nota 2 4 2 4 12" xfId="4345" xr:uid="{C35CA6AB-FBBD-452C-9A5A-EB26ADCE1BEB}"/>
    <cellStyle name="Nota 2 4 2 4 12 2" xfId="21600" xr:uid="{47A1B294-A8F7-4B88-979F-17C9FCECB679}"/>
    <cellStyle name="Nota 2 4 2 4 12 3" xfId="38622" xr:uid="{FA8586CA-54FD-4E7B-87D2-66FE6937020E}"/>
    <cellStyle name="Nota 2 4 2 4 13" xfId="4643" xr:uid="{E2042F20-11B9-4E0A-9D38-04B29FCA1BA7}"/>
    <cellStyle name="Nota 2 4 2 4 13 2" xfId="21898" xr:uid="{B0C05508-3828-4A48-80E6-14670DFF77F3}"/>
    <cellStyle name="Nota 2 4 2 4 13 3" xfId="38920" xr:uid="{692769C8-986B-4FFE-8ACC-EBBD0D4F7D69}"/>
    <cellStyle name="Nota 2 4 2 4 14" xfId="4942" xr:uid="{C0ACD278-A2AD-4547-822F-C2C335F682F6}"/>
    <cellStyle name="Nota 2 4 2 4 14 2" xfId="22197" xr:uid="{D582560C-B6E4-43F9-A8F5-42DC5B1E3266}"/>
    <cellStyle name="Nota 2 4 2 4 14 3" xfId="39219" xr:uid="{ED31D790-0864-40DA-A42B-326C8C6147F6}"/>
    <cellStyle name="Nota 2 4 2 4 15" xfId="5224" xr:uid="{D9CFC949-0A72-4E67-B075-243EBCD1D807}"/>
    <cellStyle name="Nota 2 4 2 4 15 2" xfId="22479" xr:uid="{4EFD0CA1-7732-4FE5-A33E-49A5FB5B4BC9}"/>
    <cellStyle name="Nota 2 4 2 4 15 3" xfId="39501" xr:uid="{E5377994-E913-490C-A853-81C96ABC8996}"/>
    <cellStyle name="Nota 2 4 2 4 16" xfId="5611" xr:uid="{21C0B93B-DB08-445D-9C3F-B3D67CA2AD10}"/>
    <cellStyle name="Nota 2 4 2 4 16 2" xfId="22866" xr:uid="{E55AA8D7-90D0-4393-AA0A-525FEA36D932}"/>
    <cellStyle name="Nota 2 4 2 4 16 3" xfId="39888" xr:uid="{2F69B9FE-71A3-4E8E-A9E5-B5E32F54E91A}"/>
    <cellStyle name="Nota 2 4 2 4 17" xfId="5929" xr:uid="{94FBBC0A-E4A9-4D7F-926C-B02A410C169D}"/>
    <cellStyle name="Nota 2 4 2 4 17 2" xfId="23184" xr:uid="{66175B7C-A70F-4372-92DA-3024B48A2833}"/>
    <cellStyle name="Nota 2 4 2 4 17 3" xfId="40206" xr:uid="{4A9032B1-1F5C-432E-9B0D-9814499F5D57}"/>
    <cellStyle name="Nota 2 4 2 4 18" xfId="6242" xr:uid="{51102C12-FEB0-4ACE-AB0F-EE8893D6082F}"/>
    <cellStyle name="Nota 2 4 2 4 18 2" xfId="23497" xr:uid="{A951CA12-0123-40FE-88B6-6907CA239A53}"/>
    <cellStyle name="Nota 2 4 2 4 18 3" xfId="40519" xr:uid="{DCCC08A3-B5F3-42A2-86A3-A9D0D09A7182}"/>
    <cellStyle name="Nota 2 4 2 4 19" xfId="6557" xr:uid="{C0312BFD-DA77-404C-9B5C-D770769761CD}"/>
    <cellStyle name="Nota 2 4 2 4 19 2" xfId="23812" xr:uid="{0C1BCD3B-69C7-4644-9419-0ADB2A174959}"/>
    <cellStyle name="Nota 2 4 2 4 19 3" xfId="40834" xr:uid="{5BD2A188-C7F4-497C-994E-F739F358F384}"/>
    <cellStyle name="Nota 2 4 2 4 2" xfId="1224" xr:uid="{6160B176-12F9-47E8-9D34-9BDF45B68438}"/>
    <cellStyle name="Nota 2 4 2 4 2 2" xfId="18479" xr:uid="{E0145206-521E-4333-907C-27D9ADB75045}"/>
    <cellStyle name="Nota 2 4 2 4 2 3" xfId="35501" xr:uid="{C891CB6B-60CA-4841-A8CA-BEB3FC2BBE55}"/>
    <cellStyle name="Nota 2 4 2 4 20" xfId="6872" xr:uid="{16630EFE-DFC9-4791-8C32-37CC95BA93B2}"/>
    <cellStyle name="Nota 2 4 2 4 20 2" xfId="24127" xr:uid="{303B733C-DF36-4C86-A614-98ED902308EB}"/>
    <cellStyle name="Nota 2 4 2 4 20 3" xfId="41149" xr:uid="{0670353C-F1F6-4940-A2E6-A75AD7AE2228}"/>
    <cellStyle name="Nota 2 4 2 4 21" xfId="7183" xr:uid="{824D4537-F373-4725-BC1A-F7A74C2D41A8}"/>
    <cellStyle name="Nota 2 4 2 4 21 2" xfId="24438" xr:uid="{0787CEA0-9CC2-4EF3-9661-33A7E75976F1}"/>
    <cellStyle name="Nota 2 4 2 4 21 3" xfId="41460" xr:uid="{EEDB1612-77BC-40EE-8358-F537D0278CD3}"/>
    <cellStyle name="Nota 2 4 2 4 22" xfId="7493" xr:uid="{7D5BE462-D8EC-42CC-B8EF-162AD809BA29}"/>
    <cellStyle name="Nota 2 4 2 4 22 2" xfId="24748" xr:uid="{B058D5A1-0E4D-40CB-AA00-21CE17453FFA}"/>
    <cellStyle name="Nota 2 4 2 4 22 3" xfId="41770" xr:uid="{D6BE473D-C89B-4B5B-96A3-7D2BC511266A}"/>
    <cellStyle name="Nota 2 4 2 4 23" xfId="7803" xr:uid="{3BD8E79A-1A0C-4AA3-BD1E-32EBD39087EE}"/>
    <cellStyle name="Nota 2 4 2 4 23 2" xfId="25058" xr:uid="{BD04C19A-B9A8-4811-B004-E6FEAED41D5F}"/>
    <cellStyle name="Nota 2 4 2 4 23 3" xfId="42080" xr:uid="{FA645079-1A21-46A7-AB7A-8A145F387918}"/>
    <cellStyle name="Nota 2 4 2 4 24" xfId="8113" xr:uid="{6D0C87E4-BF20-4CDF-A50A-F48BC62FD18A}"/>
    <cellStyle name="Nota 2 4 2 4 24 2" xfId="25368" xr:uid="{BD1AAE73-FA55-4CE3-81C0-DD8A12DC558D}"/>
    <cellStyle name="Nota 2 4 2 4 24 3" xfId="42390" xr:uid="{C7E2A11F-5518-4BDF-8E01-C6784186D674}"/>
    <cellStyle name="Nota 2 4 2 4 25" xfId="8426" xr:uid="{2AAA0E87-F892-4253-9044-19988EC12E1B}"/>
    <cellStyle name="Nota 2 4 2 4 25 2" xfId="25681" xr:uid="{E75196D8-D5F4-485A-A58A-2BB9BC9D6E28}"/>
    <cellStyle name="Nota 2 4 2 4 25 3" xfId="42703" xr:uid="{5386A8C6-5886-43B5-BCBD-5C336F1463ED}"/>
    <cellStyle name="Nota 2 4 2 4 26" xfId="8734" xr:uid="{C6429E6B-F901-48CA-B890-97FB0E1DA7F3}"/>
    <cellStyle name="Nota 2 4 2 4 26 2" xfId="25989" xr:uid="{C8A8EFCE-EE28-41AE-89D2-A88D2AC8F138}"/>
    <cellStyle name="Nota 2 4 2 4 26 3" xfId="43011" xr:uid="{E2F0C9B8-7060-459E-8EBB-3634356BC343}"/>
    <cellStyle name="Nota 2 4 2 4 27" xfId="9044" xr:uid="{EE296785-A540-48DC-BB78-F4412E8D9343}"/>
    <cellStyle name="Nota 2 4 2 4 27 2" xfId="26299" xr:uid="{E297D470-3139-4A09-87E5-599980898223}"/>
    <cellStyle name="Nota 2 4 2 4 27 3" xfId="43321" xr:uid="{CF1D973F-19BB-4FB2-AE04-38C355C3BF23}"/>
    <cellStyle name="Nota 2 4 2 4 28" xfId="8822" xr:uid="{FD091080-2D61-4509-895C-2DD5A0B45C46}"/>
    <cellStyle name="Nota 2 4 2 4 28 2" xfId="26077" xr:uid="{22610C51-8BEC-4BFE-AB53-C426ECB43EEA}"/>
    <cellStyle name="Nota 2 4 2 4 28 3" xfId="43099" xr:uid="{5998DE22-01CC-4FC0-BECF-F38603C05A5C}"/>
    <cellStyle name="Nota 2 4 2 4 29" xfId="9666" xr:uid="{022FEBFC-685C-46E7-BF7C-FF4CC649BCF2}"/>
    <cellStyle name="Nota 2 4 2 4 29 2" xfId="26921" xr:uid="{8D55DF38-4C5A-4D83-8420-7C6601D6ED1E}"/>
    <cellStyle name="Nota 2 4 2 4 29 3" xfId="43943" xr:uid="{D877D03D-1EF1-4AA5-AD73-46C2BD376618}"/>
    <cellStyle name="Nota 2 4 2 4 3" xfId="1515" xr:uid="{7E9634ED-2228-425F-8FA2-42DCE96A1E74}"/>
    <cellStyle name="Nota 2 4 2 4 3 2" xfId="18770" xr:uid="{8E8018B1-D842-4E3A-AFCA-E72958AFC7F5}"/>
    <cellStyle name="Nota 2 4 2 4 3 3" xfId="35792" xr:uid="{1C65E10B-4B0D-4B04-B74A-2A7558F7A94F}"/>
    <cellStyle name="Nota 2 4 2 4 30" xfId="9961" xr:uid="{9576A5F3-A567-4037-8967-938ADFBD36A8}"/>
    <cellStyle name="Nota 2 4 2 4 30 2" xfId="27216" xr:uid="{2D828662-0DE0-482D-9D07-A4B596588704}"/>
    <cellStyle name="Nota 2 4 2 4 30 3" xfId="44238" xr:uid="{8C8589FF-DF69-40D2-8757-D42683E1D389}"/>
    <cellStyle name="Nota 2 4 2 4 31" xfId="10261" xr:uid="{5BC6D44F-3020-410B-875E-C14189A9D1AE}"/>
    <cellStyle name="Nota 2 4 2 4 31 2" xfId="27516" xr:uid="{A15B1345-BB7B-4DD1-A4A1-837D119A7A86}"/>
    <cellStyle name="Nota 2 4 2 4 31 3" xfId="44538" xr:uid="{695D0C40-F3E5-4EC6-859F-5E7111088E4E}"/>
    <cellStyle name="Nota 2 4 2 4 32" xfId="10549" xr:uid="{E83C793D-5903-45A8-A514-1A59FBAA1915}"/>
    <cellStyle name="Nota 2 4 2 4 32 2" xfId="27804" xr:uid="{BC93B5A9-B96F-44FC-B9F5-B6ED5B2CD62C}"/>
    <cellStyle name="Nota 2 4 2 4 32 3" xfId="44826" xr:uid="{305B3CBB-AA45-432E-929E-ABA7C942468D}"/>
    <cellStyle name="Nota 2 4 2 4 33" xfId="10839" xr:uid="{543DB791-7893-4037-AD74-141855884492}"/>
    <cellStyle name="Nota 2 4 2 4 33 2" xfId="28094" xr:uid="{BAE1B27F-D198-4997-8DAB-375EA52E85D9}"/>
    <cellStyle name="Nota 2 4 2 4 33 3" xfId="45116" xr:uid="{4E84DC6D-62EF-46E1-9F76-EB6416EB5C74}"/>
    <cellStyle name="Nota 2 4 2 4 34" xfId="11113" xr:uid="{456D318C-9BFB-4E77-85A5-7ED1E74CA7E1}"/>
    <cellStyle name="Nota 2 4 2 4 34 2" xfId="28368" xr:uid="{3BBD7622-D223-4256-BEA9-34EED7001A4D}"/>
    <cellStyle name="Nota 2 4 2 4 34 3" xfId="45390" xr:uid="{00997DF4-2C7B-4F8E-89E8-98CE711963D4}"/>
    <cellStyle name="Nota 2 4 2 4 35" xfId="11370" xr:uid="{B4BD3A45-F26D-4AA0-A74E-815680DE7707}"/>
    <cellStyle name="Nota 2 4 2 4 35 2" xfId="28625" xr:uid="{B8954240-B86A-45A8-9CAD-204D00392447}"/>
    <cellStyle name="Nota 2 4 2 4 35 3" xfId="45647" xr:uid="{24D1948A-C5B4-4BD9-A19F-1FAD40B56B5B}"/>
    <cellStyle name="Nota 2 4 2 4 36" xfId="11607" xr:uid="{0CCD2CC5-0BC0-49DD-9A4E-B06604321C1B}"/>
    <cellStyle name="Nota 2 4 2 4 36 2" xfId="28862" xr:uid="{757A35C2-F2AE-4C2E-8FC0-6DD794E90AC1}"/>
    <cellStyle name="Nota 2 4 2 4 36 3" xfId="45884" xr:uid="{775286BB-9856-4011-A0A2-5F885974752B}"/>
    <cellStyle name="Nota 2 4 2 4 37" xfId="12170" xr:uid="{BE3AD761-28CD-4408-9CD1-238FB4BBF88D}"/>
    <cellStyle name="Nota 2 4 2 4 37 2" xfId="29425" xr:uid="{DDF33A15-4443-48B7-81AC-FB8B6E0EA727}"/>
    <cellStyle name="Nota 2 4 2 4 37 3" xfId="46295" xr:uid="{2E192E2C-6680-4E3C-951E-A0213EC22F03}"/>
    <cellStyle name="Nota 2 4 2 4 38" xfId="12637" xr:uid="{7DA34151-4C38-43A0-8E15-4C4E42860163}"/>
    <cellStyle name="Nota 2 4 2 4 38 2" xfId="29892" xr:uid="{440EBF76-F065-4EBA-BA68-0C6A5D3A1693}"/>
    <cellStyle name="Nota 2 4 2 4 38 3" xfId="46762" xr:uid="{976219BD-48C0-472D-87A0-0143BEAC45D6}"/>
    <cellStyle name="Nota 2 4 2 4 39" xfId="12947" xr:uid="{3116DBDF-13CF-41AA-8E1F-3936EF33066A}"/>
    <cellStyle name="Nota 2 4 2 4 39 2" xfId="30202" xr:uid="{EBC3D58C-FDB9-404D-9B98-6C9342AADF3F}"/>
    <cellStyle name="Nota 2 4 2 4 39 3" xfId="47072" xr:uid="{20A3D3AB-5A4A-4D11-8322-2CCC3C2D2679}"/>
    <cellStyle name="Nota 2 4 2 4 4" xfId="1881" xr:uid="{D99443BD-6D30-4BA9-A121-4822EC9BD6C2}"/>
    <cellStyle name="Nota 2 4 2 4 4 2" xfId="19136" xr:uid="{417A1A83-33AC-45EA-A1BD-6148F80F0019}"/>
    <cellStyle name="Nota 2 4 2 4 4 3" xfId="36158" xr:uid="{234CED04-FAE6-47D6-9AFD-690968527A49}"/>
    <cellStyle name="Nota 2 4 2 4 40" xfId="13146" xr:uid="{6FA0AAB2-2273-48C6-A506-3CB979ACC868}"/>
    <cellStyle name="Nota 2 4 2 4 40 2" xfId="30401" xr:uid="{5A925394-A2D5-4F14-A278-9ECF267F6BDE}"/>
    <cellStyle name="Nota 2 4 2 4 40 3" xfId="47271" xr:uid="{344C0962-FDC6-4994-AD6B-D11DDD84FEAB}"/>
    <cellStyle name="Nota 2 4 2 4 41" xfId="13491" xr:uid="{FD50D0D1-E55F-4CE0-AFAB-47A127171CCF}"/>
    <cellStyle name="Nota 2 4 2 4 41 2" xfId="30746" xr:uid="{312B2135-895F-4C85-BD40-B7F96C06DF1D}"/>
    <cellStyle name="Nota 2 4 2 4 41 3" xfId="47616" xr:uid="{FB3553DC-1FC8-4493-B0E5-6AEEE69D8297}"/>
    <cellStyle name="Nota 2 4 2 4 42" xfId="13887" xr:uid="{B1FC022E-643E-494D-9565-5EC4848E853B}"/>
    <cellStyle name="Nota 2 4 2 4 42 2" xfId="31142" xr:uid="{23CE3EB0-5051-451B-8799-8832DC06AC55}"/>
    <cellStyle name="Nota 2 4 2 4 42 3" xfId="48012" xr:uid="{DC78DC94-31BF-4419-9FF3-380F832C3D61}"/>
    <cellStyle name="Nota 2 4 2 4 43" xfId="14197" xr:uid="{A72D373A-CB37-4718-8F65-C96D14BFE116}"/>
    <cellStyle name="Nota 2 4 2 4 43 2" xfId="31452" xr:uid="{00618368-2F85-4FBD-862B-7111EEEC2327}"/>
    <cellStyle name="Nota 2 4 2 4 43 3" xfId="48322" xr:uid="{6796BF51-F276-411A-B379-E75CA7937A0A}"/>
    <cellStyle name="Nota 2 4 2 4 44" xfId="14424" xr:uid="{D96D9CCD-EC1F-43EE-A299-FC5956F03AF1}"/>
    <cellStyle name="Nota 2 4 2 4 44 2" xfId="31679" xr:uid="{84B9F701-0E69-4976-80AE-6EF4CC034615}"/>
    <cellStyle name="Nota 2 4 2 4 44 3" xfId="48549" xr:uid="{F2C95002-2F54-489B-B0CD-80DBAFD2C1CD}"/>
    <cellStyle name="Nota 2 4 2 4 45" xfId="14825" xr:uid="{69C1B534-CF45-4313-AAD3-9D07C86D3E4D}"/>
    <cellStyle name="Nota 2 4 2 4 45 2" xfId="32080" xr:uid="{D9DA7194-CC3B-437A-9A9E-60FE14C959FF}"/>
    <cellStyle name="Nota 2 4 2 4 45 3" xfId="48950" xr:uid="{98D2C253-6977-4211-85D7-5D37EC02AD67}"/>
    <cellStyle name="Nota 2 4 2 4 46" xfId="15087" xr:uid="{3FBE78A3-BC8C-4C36-AE56-7122B39D1AC6}"/>
    <cellStyle name="Nota 2 4 2 4 46 2" xfId="32342" xr:uid="{0F084CE8-01D0-4F87-A5C8-444304DE0895}"/>
    <cellStyle name="Nota 2 4 2 4 46 3" xfId="49212" xr:uid="{8A26501A-28F2-4C55-8EF4-9A24B296745F}"/>
    <cellStyle name="Nota 2 4 2 4 47" xfId="15396" xr:uid="{1C09FEA4-5851-49CC-A052-4CFBD3C772AF}"/>
    <cellStyle name="Nota 2 4 2 4 47 2" xfId="32651" xr:uid="{6B5F1F8A-73C6-4091-ACF0-9377583C904B}"/>
    <cellStyle name="Nota 2 4 2 4 47 3" xfId="49521" xr:uid="{9867F3F5-FF4B-4A75-847F-17C1993CD5F6}"/>
    <cellStyle name="Nota 2 4 2 4 48" xfId="15701" xr:uid="{D995CA36-8D3A-439C-A37E-242992D28F98}"/>
    <cellStyle name="Nota 2 4 2 4 48 2" xfId="32956" xr:uid="{F70BF5FC-5F7B-406C-853E-46BE219B7868}"/>
    <cellStyle name="Nota 2 4 2 4 48 3" xfId="49826" xr:uid="{CFFD4362-6A30-49CA-8709-B6C1F025F163}"/>
    <cellStyle name="Nota 2 4 2 4 49" xfId="15997" xr:uid="{AC9049BC-7EC7-49C2-80FD-58F8ABBEB38F}"/>
    <cellStyle name="Nota 2 4 2 4 49 2" xfId="33252" xr:uid="{A4A6BD60-E135-40F6-913E-CABA0246FC9A}"/>
    <cellStyle name="Nota 2 4 2 4 49 3" xfId="50122" xr:uid="{A1A6656B-F429-4965-8676-7105C8568569}"/>
    <cellStyle name="Nota 2 4 2 4 5" xfId="2194" xr:uid="{54AAE852-F155-4400-88AE-55497DD5C6CD}"/>
    <cellStyle name="Nota 2 4 2 4 5 2" xfId="19449" xr:uid="{E47FF20A-3203-4FC9-8D58-AB995E4E1436}"/>
    <cellStyle name="Nota 2 4 2 4 5 3" xfId="36471" xr:uid="{8CFEB640-939B-41D4-9787-39E0464C7744}"/>
    <cellStyle name="Nota 2 4 2 4 50" xfId="16289" xr:uid="{CDED4357-6870-48E1-A82E-9E9D1D51A96E}"/>
    <cellStyle name="Nota 2 4 2 4 50 2" xfId="33544" xr:uid="{C1006926-45AC-437D-9CDA-FA3A065E2AF8}"/>
    <cellStyle name="Nota 2 4 2 4 50 3" xfId="50414" xr:uid="{BB9858A6-42EB-4FEB-B079-6456BF14AB7B}"/>
    <cellStyle name="Nota 2 4 2 4 51" xfId="16567" xr:uid="{1FF38B80-335C-4C55-A730-05DFBAC1E293}"/>
    <cellStyle name="Nota 2 4 2 4 51 2" xfId="33822" xr:uid="{B2AAF1F7-06D7-478E-A29D-91160A723681}"/>
    <cellStyle name="Nota 2 4 2 4 51 3" xfId="50692" xr:uid="{D0153AD7-0CBF-4780-BB6E-2C691FAE95F8}"/>
    <cellStyle name="Nota 2 4 2 4 52" xfId="16835" xr:uid="{87A4E6F8-790D-491A-99B8-ED8215184422}"/>
    <cellStyle name="Nota 2 4 2 4 52 2" xfId="34090" xr:uid="{65698843-7397-4041-B5F7-DB25D97F163A}"/>
    <cellStyle name="Nota 2 4 2 4 52 3" xfId="50960" xr:uid="{C5A50F0E-8F84-4A56-96CA-2B1F3FDCBF7F}"/>
    <cellStyle name="Nota 2 4 2 4 53" xfId="17087" xr:uid="{32588058-79EB-4D08-8DED-D8F819E83D8A}"/>
    <cellStyle name="Nota 2 4 2 4 53 2" xfId="34342" xr:uid="{44D997BE-77E1-4F68-9430-DCB928E551FD}"/>
    <cellStyle name="Nota 2 4 2 4 53 3" xfId="51212" xr:uid="{05BF90CC-B369-4BB7-89E7-950CD519286F}"/>
    <cellStyle name="Nota 2 4 2 4 54" xfId="17324" xr:uid="{34824516-907A-4E89-95AF-42EFA79FC59D}"/>
    <cellStyle name="Nota 2 4 2 4 54 2" xfId="34579" xr:uid="{A1C465B5-54E2-4898-830F-58CB517D24D8}"/>
    <cellStyle name="Nota 2 4 2 4 54 3" xfId="51449" xr:uid="{E5BFDE6A-2BAB-4369-8F8B-E1DE01029754}"/>
    <cellStyle name="Nota 2 4 2 4 55" xfId="18030" xr:uid="{6407A52E-D2D3-4A97-8605-99B5DB28A8A2}"/>
    <cellStyle name="Nota 2 4 2 4 56" xfId="35052" xr:uid="{F33C69E5-E0F8-41BA-A9FF-7D5917ADA631}"/>
    <cellStyle name="Nota 2 4 2 4 6" xfId="2504" xr:uid="{606C1B74-30F1-4049-B7AB-E12910D44C8D}"/>
    <cellStyle name="Nota 2 4 2 4 6 2" xfId="19759" xr:uid="{13D4EB81-B7EC-4B38-9E9B-E29B4EFE69EC}"/>
    <cellStyle name="Nota 2 4 2 4 6 3" xfId="36781" xr:uid="{E48E6936-88BF-4F5A-814E-1D459DDB4636}"/>
    <cellStyle name="Nota 2 4 2 4 7" xfId="2813" xr:uid="{7DE88CCD-5756-4A33-8B3A-A042EA7C67E7}"/>
    <cellStyle name="Nota 2 4 2 4 7 2" xfId="20068" xr:uid="{894617E1-3F8C-4BBE-BE87-E88119189DCA}"/>
    <cellStyle name="Nota 2 4 2 4 7 3" xfId="37090" xr:uid="{64622CB8-3F30-4904-B0D0-17AFA99C06D5}"/>
    <cellStyle name="Nota 2 4 2 4 8" xfId="3119" xr:uid="{E6375FB8-9A56-493E-BA85-D74AACF62EF2}"/>
    <cellStyle name="Nota 2 4 2 4 8 2" xfId="20374" xr:uid="{C7FEE536-3A22-4D22-9E35-94230F2D44F2}"/>
    <cellStyle name="Nota 2 4 2 4 8 3" xfId="37396" xr:uid="{90BE77F7-6C33-4015-81FD-B0BDFD919D7C}"/>
    <cellStyle name="Nota 2 4 2 4 9" xfId="3429" xr:uid="{C93BAB35-61C9-4BF8-8FE9-F2942590922B}"/>
    <cellStyle name="Nota 2 4 2 4 9 2" xfId="20684" xr:uid="{CA22D985-FF5E-43DC-A323-514E441C6972}"/>
    <cellStyle name="Nota 2 4 2 4 9 3" xfId="37706" xr:uid="{A5EC508C-0BA2-40CF-9596-459F6F77406D}"/>
    <cellStyle name="Nota 2 4 2 40" xfId="10149" xr:uid="{73EB2C81-7D51-4C25-AF75-4A35503CBAA2}"/>
    <cellStyle name="Nota 2 4 2 40 2" xfId="27404" xr:uid="{92CA708C-2440-42B7-ADFF-2EDA522F7477}"/>
    <cellStyle name="Nota 2 4 2 40 3" xfId="44426" xr:uid="{D5105EBB-8E9A-4161-B197-C110ADDFAF7F}"/>
    <cellStyle name="Nota 2 4 2 41" xfId="11843" xr:uid="{077E3B33-05EE-48AD-9289-6D904EE6F59A}"/>
    <cellStyle name="Nota 2 4 2 41 2" xfId="29098" xr:uid="{E183C76E-8DE9-4EA0-B4EF-12B32A6198B9}"/>
    <cellStyle name="Nota 2 4 2 41 3" xfId="46060" xr:uid="{43DD63A4-13F5-42F4-879A-4199CDEE4647}"/>
    <cellStyle name="Nota 2 4 2 42" xfId="12310" xr:uid="{4699CAF5-2034-4942-9B0D-9F9F078BBBF0}"/>
    <cellStyle name="Nota 2 4 2 42 2" xfId="29565" xr:uid="{DA9FD196-AC88-4A5F-91FA-DC7161B33EC6}"/>
    <cellStyle name="Nota 2 4 2 42 3" xfId="46435" xr:uid="{CED8D16C-AFBF-4F10-8511-DE341D11950B}"/>
    <cellStyle name="Nota 2 4 2 43" xfId="12246" xr:uid="{16725D8A-E850-4987-82C8-5E57AA5A85A2}"/>
    <cellStyle name="Nota 2 4 2 43 2" xfId="29501" xr:uid="{36F213DA-0B10-4FE0-A451-333BC0D5AD01}"/>
    <cellStyle name="Nota 2 4 2 43 3" xfId="46371" xr:uid="{EFD49A5F-F6E0-427B-B190-B56E7CA9E881}"/>
    <cellStyle name="Nota 2 4 2 44" xfId="13145" xr:uid="{3DD14C0B-F590-474C-951E-D3A10B6B3E2B}"/>
    <cellStyle name="Nota 2 4 2 44 2" xfId="30400" xr:uid="{68D7EB4E-D62B-49DE-A36F-9F6D4B1D9EFB}"/>
    <cellStyle name="Nota 2 4 2 44 3" xfId="47270" xr:uid="{24233EC2-BD3F-41AB-A730-DFAF62802BEF}"/>
    <cellStyle name="Nota 2 4 2 45" xfId="13206" xr:uid="{2A7A0C58-2361-437D-A7FF-1B4F5F21EB64}"/>
    <cellStyle name="Nota 2 4 2 45 2" xfId="30461" xr:uid="{2F894A78-EF9C-482C-BE72-07E228FEDD35}"/>
    <cellStyle name="Nota 2 4 2 45 3" xfId="47331" xr:uid="{079BC36B-329C-46A9-8C5A-9AAE70DB4524}"/>
    <cellStyle name="Nota 2 4 2 46" xfId="13059" xr:uid="{CE83920B-8CB8-4C35-905B-A53E10C63A48}"/>
    <cellStyle name="Nota 2 4 2 46 2" xfId="30314" xr:uid="{BA1EF9EE-DC34-4DA1-A400-B91FBB00BA7D}"/>
    <cellStyle name="Nota 2 4 2 46 3" xfId="47184" xr:uid="{C233CC07-1B9B-47B4-B0BA-5FD4A5B95B9B}"/>
    <cellStyle name="Nota 2 4 2 47" xfId="12782" xr:uid="{14800823-CF5D-42CA-8ABA-2E45B00D1761}"/>
    <cellStyle name="Nota 2 4 2 47 2" xfId="30037" xr:uid="{86571AC4-7CBB-4F93-B47F-30582B378F75}"/>
    <cellStyle name="Nota 2 4 2 47 3" xfId="46907" xr:uid="{78E7EC38-E27D-48C2-AB49-73F26E118199}"/>
    <cellStyle name="Nota 2 4 2 48" xfId="13223" xr:uid="{A07FAF12-83FA-4DD7-980D-B136ADC574EB}"/>
    <cellStyle name="Nota 2 4 2 48 2" xfId="30478" xr:uid="{8228D217-59AD-4648-9539-C4A851386B0E}"/>
    <cellStyle name="Nota 2 4 2 48 3" xfId="47348" xr:uid="{8FE5815D-4974-45D6-B73B-E5B2A8010F36}"/>
    <cellStyle name="Nota 2 4 2 49" xfId="14526" xr:uid="{E9A91658-4EC5-453B-97E8-0A8073D6DA05}"/>
    <cellStyle name="Nota 2 4 2 49 2" xfId="31781" xr:uid="{86280C2C-6EB0-4E18-9687-AEE273C62EC1}"/>
    <cellStyle name="Nota 2 4 2 49 3" xfId="48651" xr:uid="{ACEDC4C5-7DB5-4083-B41E-4E11B84E81FE}"/>
    <cellStyle name="Nota 2 4 2 5" xfId="448" xr:uid="{6D7729A0-2983-4248-AEFE-38B75403096B}"/>
    <cellStyle name="Nota 2 4 2 5 2" xfId="17703" xr:uid="{03BFA2AF-47ED-4073-913A-798C35BF4AF7}"/>
    <cellStyle name="Nota 2 4 2 5 3" xfId="34817" xr:uid="{E19B1359-F73B-4944-9864-7FBCB426346C}"/>
    <cellStyle name="Nota 2 4 2 50" xfId="13707" xr:uid="{0F639283-D196-4E44-8258-EA4CDCB77DBF}"/>
    <cellStyle name="Nota 2 4 2 50 2" xfId="30962" xr:uid="{043F1291-B9E0-44F3-8316-2FD88B66200F}"/>
    <cellStyle name="Nota 2 4 2 50 3" xfId="47832" xr:uid="{9A78AF1F-F625-4181-A2B4-B9D89817155E}"/>
    <cellStyle name="Nota 2 4 2 51" xfId="14321" xr:uid="{0A258D84-A488-4EA4-962F-079258627462}"/>
    <cellStyle name="Nota 2 4 2 51 2" xfId="31576" xr:uid="{C6EEB8FB-2E00-4BC6-B7FD-F3A9A5BE6674}"/>
    <cellStyle name="Nota 2 4 2 51 3" xfId="48446" xr:uid="{7324062A-38F7-4663-B8E1-E69745953853}"/>
    <cellStyle name="Nota 2 4 2 52" xfId="13729" xr:uid="{EFD43358-B535-49F5-8BCB-9ED03D941558}"/>
    <cellStyle name="Nota 2 4 2 52 2" xfId="30984" xr:uid="{E97A8F6D-0611-4A58-AA52-25CAC7735655}"/>
    <cellStyle name="Nota 2 4 2 52 3" xfId="47854" xr:uid="{E903D844-E6B6-4C7F-80C4-B2AE47250181}"/>
    <cellStyle name="Nota 2 4 2 53" xfId="15304" xr:uid="{475AC2F7-181F-4C87-848E-9E8F0DC8E975}"/>
    <cellStyle name="Nota 2 4 2 53 2" xfId="32559" xr:uid="{F9EEBE24-F51A-479D-A59D-3F8714960E35}"/>
    <cellStyle name="Nota 2 4 2 53 3" xfId="49429" xr:uid="{E80BCD93-51DA-4F94-BDF1-91B98785D1E7}"/>
    <cellStyle name="Nota 2 4 2 54" xfId="15535" xr:uid="{2F39D41A-5CB4-465C-873B-55E60B3D9F58}"/>
    <cellStyle name="Nota 2 4 2 54 2" xfId="32790" xr:uid="{4589AD22-6AB8-476C-AE54-A1905585CB05}"/>
    <cellStyle name="Nota 2 4 2 54 3" xfId="49660" xr:uid="{FAF39B37-6394-449D-B21C-11FAE930E0BC}"/>
    <cellStyle name="Nota 2 4 2 55" xfId="15833" xr:uid="{8477EC03-5786-47A7-AF1A-501F2107769F}"/>
    <cellStyle name="Nota 2 4 2 55 2" xfId="33088" xr:uid="{7DE83F8C-7885-4886-9C63-A141B3CEBC73}"/>
    <cellStyle name="Nota 2 4 2 55 3" xfId="49958" xr:uid="{2EE5DF9C-2D17-4953-AF63-18261405D861}"/>
    <cellStyle name="Nota 2 4 2 56" xfId="16128" xr:uid="{B3A3BAD0-CBC2-4907-9332-03BC1380C164}"/>
    <cellStyle name="Nota 2 4 2 56 2" xfId="33383" xr:uid="{2A1221CC-1F8F-43AF-A232-63AA32A291C0}"/>
    <cellStyle name="Nota 2 4 2 56 3" xfId="50253" xr:uid="{D5294B75-83FF-4F95-9977-273D8A95CBB2}"/>
    <cellStyle name="Nota 2 4 2 57" xfId="16412" xr:uid="{3C53AF0D-B548-4B7C-BBB6-2451F36C427C}"/>
    <cellStyle name="Nota 2 4 2 57 2" xfId="33667" xr:uid="{30DFD627-FC98-463B-8ED5-30919182CE25}"/>
    <cellStyle name="Nota 2 4 2 57 3" xfId="50537" xr:uid="{BF866059-9602-4DF3-9C2D-AD5650AF4461}"/>
    <cellStyle name="Nota 2 4 2 58" xfId="15886" xr:uid="{7870884A-917C-4233-A2B9-905C28DAA26A}"/>
    <cellStyle name="Nota 2 4 2 58 2" xfId="33141" xr:uid="{2842EBC2-231D-445E-A4CB-C3A61268082F}"/>
    <cellStyle name="Nota 2 4 2 58 3" xfId="50011" xr:uid="{C4F28542-B250-4D08-B8CE-E8B16661EE0A}"/>
    <cellStyle name="Nota 2 4 2 59" xfId="17465" xr:uid="{0EE7854D-5ABC-45CE-97F7-DA18B008537A}"/>
    <cellStyle name="Nota 2 4 2 6" xfId="908" xr:uid="{FEAE054D-FD3F-44C0-89BD-03D642C30A1E}"/>
    <cellStyle name="Nota 2 4 2 6 2" xfId="18163" xr:uid="{4D618297-2993-4DB0-9B89-FBA71FC781B9}"/>
    <cellStyle name="Nota 2 4 2 6 3" xfId="35185" xr:uid="{AB0FBB3B-A032-49D1-B675-25A708166DAD}"/>
    <cellStyle name="Nota 2 4 2 60" xfId="34655" xr:uid="{BEDD7CD3-6919-4B7C-A21E-98367280B782}"/>
    <cellStyle name="Nota 2 4 2 7" xfId="310" xr:uid="{43AE92B7-7240-4407-AD48-67448931217E}"/>
    <cellStyle name="Nota 2 4 2 7 2" xfId="17565" xr:uid="{9A648AA0-5301-4949-A01D-DE65665C28C1}"/>
    <cellStyle name="Nota 2 4 2 7 3" xfId="34734" xr:uid="{25B17F50-F210-4E4F-A125-AF91D95990E1}"/>
    <cellStyle name="Nota 2 4 2 8" xfId="1554" xr:uid="{CFB09B6F-C911-4877-B139-D0526DC8DA37}"/>
    <cellStyle name="Nota 2 4 2 8 2" xfId="18809" xr:uid="{128FD13E-60C6-4A95-9D73-84220EE8083B}"/>
    <cellStyle name="Nota 2 4 2 8 3" xfId="35831" xr:uid="{68C0FE19-17DC-4849-9940-3F5F64C6A33E}"/>
    <cellStyle name="Nota 2 4 2 9" xfId="896" xr:uid="{CCAE5795-B459-4AD8-9629-BBD9D35DE8A4}"/>
    <cellStyle name="Nota 2 4 2 9 2" xfId="18151" xr:uid="{70FF4242-3887-4269-A93B-9526BC9AE66C}"/>
    <cellStyle name="Nota 2 4 2 9 3" xfId="35173" xr:uid="{912DF1BA-BA71-4604-9FEB-648029923AD2}"/>
    <cellStyle name="Nota 2 4 20" xfId="2654" xr:uid="{F9EC9A64-D19C-44A3-B345-B7897924973D}"/>
    <cellStyle name="Nota 2 4 20 2" xfId="19909" xr:uid="{2C3EA3DE-45FA-4E67-ACD4-5077576274BD}"/>
    <cellStyle name="Nota 2 4 20 3" xfId="36931" xr:uid="{BD5726F8-6069-47CB-B33B-0C7E3E9055D9}"/>
    <cellStyle name="Nota 2 4 21" xfId="5040" xr:uid="{166F1F23-9155-40FB-A262-FCB1B500E4B9}"/>
    <cellStyle name="Nota 2 4 21 2" xfId="22295" xr:uid="{58E84EC3-2A1C-49A0-B0F3-28D0F1E0337C}"/>
    <cellStyle name="Nota 2 4 21 3" xfId="39317" xr:uid="{1DA693D7-6D4F-4F9C-8AB4-A1CFA785DA90}"/>
    <cellStyle name="Nota 2 4 22" xfId="5840" xr:uid="{38180D4F-FBE2-4EE7-8343-6C26E349948F}"/>
    <cellStyle name="Nota 2 4 22 2" xfId="23095" xr:uid="{4BF6C8F3-A23C-4B82-93B3-1167FACB373C}"/>
    <cellStyle name="Nota 2 4 22 3" xfId="40117" xr:uid="{7F77D477-2311-4BB9-B70B-E62D7BD0082A}"/>
    <cellStyle name="Nota 2 4 23" xfId="5106" xr:uid="{72736C79-4A79-46B2-B15C-F52345A1940C}"/>
    <cellStyle name="Nota 2 4 23 2" xfId="22361" xr:uid="{A8779D66-5BF9-4432-82E6-3CE35B3674EF}"/>
    <cellStyle name="Nota 2 4 23 3" xfId="39383" xr:uid="{E6086CB1-EBD2-4590-B236-EE808B80C7E0}"/>
    <cellStyle name="Nota 2 4 24" xfId="5748" xr:uid="{545CFB5C-4DCB-4A20-9CBB-2ABF62F344B6}"/>
    <cellStyle name="Nota 2 4 24 2" xfId="23003" xr:uid="{556A52E4-D5AA-4D77-A097-04FF38CF68B0}"/>
    <cellStyle name="Nota 2 4 24 3" xfId="40025" xr:uid="{DF47E0D5-11E4-47D6-B8D2-7B571C7A742A}"/>
    <cellStyle name="Nota 2 4 25" xfId="6052" xr:uid="{D1DB19E9-185B-4431-8F03-F59690C90FBA}"/>
    <cellStyle name="Nota 2 4 25 2" xfId="23307" xr:uid="{642655A6-04F4-4DA1-98E3-25E4E1467656}"/>
    <cellStyle name="Nota 2 4 25 3" xfId="40329" xr:uid="{7CF90191-3C54-4033-8030-A1C4F95ADA4D}"/>
    <cellStyle name="Nota 2 4 26" xfId="5931" xr:uid="{28DE0A08-BF5A-4A98-9E0C-AB202943C057}"/>
    <cellStyle name="Nota 2 4 26 2" xfId="23186" xr:uid="{774E1814-C045-4D4B-B7BA-9469B233E814}"/>
    <cellStyle name="Nota 2 4 26 3" xfId="40208" xr:uid="{02AB29C6-E903-4CF0-8605-6EA6B76B7DA3}"/>
    <cellStyle name="Nota 2 4 27" xfId="6725" xr:uid="{73FD49FD-9272-4ECA-AD5A-EF84517AD923}"/>
    <cellStyle name="Nota 2 4 27 2" xfId="23980" xr:uid="{8C40D96D-601E-4DF3-9C91-16FCE3FBF72F}"/>
    <cellStyle name="Nota 2 4 27 3" xfId="41002" xr:uid="{F8518772-46FD-41C9-ADC2-49ACF73C55EC}"/>
    <cellStyle name="Nota 2 4 28" xfId="7036" xr:uid="{2EE76897-1570-4011-A2CD-6428EEF69E67}"/>
    <cellStyle name="Nota 2 4 28 2" xfId="24291" xr:uid="{E7EB639F-001D-4349-96F7-CF3CADF7B055}"/>
    <cellStyle name="Nota 2 4 28 3" xfId="41313" xr:uid="{A4AA4B13-3C26-4938-A5AD-51A7F405773D}"/>
    <cellStyle name="Nota 2 4 29" xfId="7346" xr:uid="{85B3B8B4-0DE2-4C71-8456-44E842AA281B}"/>
    <cellStyle name="Nota 2 4 29 2" xfId="24601" xr:uid="{FD6A111C-389D-4E10-95E5-B334AAF8B93A}"/>
    <cellStyle name="Nota 2 4 29 3" xfId="41623" xr:uid="{BC85B60A-7728-4C95-9CBD-4AF405117AEC}"/>
    <cellStyle name="Nota 2 4 3" xfId="558" xr:uid="{B7EB4DEB-48F5-44FC-9307-6F2D1A0377A9}"/>
    <cellStyle name="Nota 2 4 3 10" xfId="3522" xr:uid="{ECADCA32-3511-49A8-9D13-D5B42CD51507}"/>
    <cellStyle name="Nota 2 4 3 10 2" xfId="20777" xr:uid="{D7F89665-4D15-4158-B06D-D3C819FA1C08}"/>
    <cellStyle name="Nota 2 4 3 10 3" xfId="37799" xr:uid="{5F5E9D9E-B5EB-4418-BA71-22867F047356}"/>
    <cellStyle name="Nota 2 4 3 11" xfId="3829" xr:uid="{CE1DBDC4-F4B1-47BD-B9B5-FD282591A8CD}"/>
    <cellStyle name="Nota 2 4 3 11 2" xfId="21084" xr:uid="{B4310F96-F684-436A-9CF8-374AE2F6EF5E}"/>
    <cellStyle name="Nota 2 4 3 11 3" xfId="38106" xr:uid="{F9EB18F7-130C-4370-AE13-8EFECD80D2CC}"/>
    <cellStyle name="Nota 2 4 3 12" xfId="4134" xr:uid="{2710B882-336D-46F7-B8D2-0DE5CD0AC59D}"/>
    <cellStyle name="Nota 2 4 3 12 2" xfId="21389" xr:uid="{B7943171-1F8F-4A68-AD4F-F442AE5DB947}"/>
    <cellStyle name="Nota 2 4 3 12 3" xfId="38411" xr:uid="{0599DDAB-74E7-4CB7-92E7-AF0B49279590}"/>
    <cellStyle name="Nota 2 4 3 13" xfId="4435" xr:uid="{0D28E998-B6A9-4DCE-8B42-2783FA10160F}"/>
    <cellStyle name="Nota 2 4 3 13 2" xfId="21690" xr:uid="{6CF3612D-8126-4D78-9717-AC1C76A19140}"/>
    <cellStyle name="Nota 2 4 3 13 3" xfId="38712" xr:uid="{AEB2D9F5-137B-4C00-B69B-AD968BE70D76}"/>
    <cellStyle name="Nota 2 4 3 14" xfId="4733" xr:uid="{4A538AD0-0163-4F5B-89B7-A2C8513BA120}"/>
    <cellStyle name="Nota 2 4 3 14 2" xfId="21988" xr:uid="{0453E7C2-6001-4176-BD29-F02E4DDD7B67}"/>
    <cellStyle name="Nota 2 4 3 14 3" xfId="39010" xr:uid="{3E828111-E6CA-4C03-AF6B-E21CAA2364B8}"/>
    <cellStyle name="Nota 2 4 3 15" xfId="5026" xr:uid="{E603AC4F-0AA0-4FEB-BF7B-66ACDCF59F59}"/>
    <cellStyle name="Nota 2 4 3 15 2" xfId="22281" xr:uid="{2A2816D8-9508-4A12-93C2-4BCB673BF60A}"/>
    <cellStyle name="Nota 2 4 3 15 3" xfId="39303" xr:uid="{2F0163EB-14A0-449E-94FF-451F98CBDF4E}"/>
    <cellStyle name="Nota 2 4 3 16" xfId="5394" xr:uid="{C052741D-6554-4E53-91FB-956C5588D7D6}"/>
    <cellStyle name="Nota 2 4 3 16 2" xfId="22649" xr:uid="{7F39FADA-A3D3-4CF0-A781-D11F3778FC1E}"/>
    <cellStyle name="Nota 2 4 3 16 3" xfId="39671" xr:uid="{CE554F0E-8F4D-45CF-9D41-239BF947AACE}"/>
    <cellStyle name="Nota 2 4 3 17" xfId="5836" xr:uid="{4F472132-54E7-4FD0-81E1-4F4BA9A94E5E}"/>
    <cellStyle name="Nota 2 4 3 17 2" xfId="23091" xr:uid="{482D2C88-490E-480F-9473-6D2E88BAA263}"/>
    <cellStyle name="Nota 2 4 3 17 3" xfId="40113" xr:uid="{718F5D32-0E18-4BC3-9D13-0B76454E086C}"/>
    <cellStyle name="Nota 2 4 3 18" xfId="6025" xr:uid="{1518967C-25A5-4427-8774-98A177EAC998}"/>
    <cellStyle name="Nota 2 4 3 18 2" xfId="23280" xr:uid="{DEBD2DFB-9AD3-443D-8116-C3F741DA6956}"/>
    <cellStyle name="Nota 2 4 3 18 3" xfId="40302" xr:uid="{F014195B-6256-4EED-8993-17A7F72612E0}"/>
    <cellStyle name="Nota 2 4 3 19" xfId="6340" xr:uid="{660E3A5F-5EAD-4B4E-8E71-1663D632E13A}"/>
    <cellStyle name="Nota 2 4 3 19 2" xfId="23595" xr:uid="{4234E5B1-048A-4B4B-961E-71182D0A4419}"/>
    <cellStyle name="Nota 2 4 3 19 3" xfId="40617" xr:uid="{FE21102E-D0C5-4937-AE90-6ADA52983325}"/>
    <cellStyle name="Nota 2 4 3 2" xfId="1015" xr:uid="{6D927784-F262-4B98-BA9D-E94039CBD0BE}"/>
    <cellStyle name="Nota 2 4 3 2 2" xfId="18270" xr:uid="{298581BD-669D-4D0D-946A-875A592256DD}"/>
    <cellStyle name="Nota 2 4 3 2 3" xfId="35292" xr:uid="{111E05BD-087F-426E-AAFA-BEDC43A863CF}"/>
    <cellStyle name="Nota 2 4 3 20" xfId="6655" xr:uid="{348AE85E-C816-4855-9273-D746C6418640}"/>
    <cellStyle name="Nota 2 4 3 20 2" xfId="23910" xr:uid="{74FDE6A1-F500-4A29-9B5A-4C7B4BC4AF1A}"/>
    <cellStyle name="Nota 2 4 3 20 3" xfId="40932" xr:uid="{F5FA22A6-9806-4AC4-8723-37DC2EB01C5F}"/>
    <cellStyle name="Nota 2 4 3 21" xfId="6967" xr:uid="{5403D0DC-6BD2-49F6-AC1C-6D9F95780781}"/>
    <cellStyle name="Nota 2 4 3 21 2" xfId="24222" xr:uid="{FBA86E21-37AD-4AF3-82C1-E948006BD0F3}"/>
    <cellStyle name="Nota 2 4 3 21 3" xfId="41244" xr:uid="{3CB99AC6-F6CC-4018-9238-44920AD30B8F}"/>
    <cellStyle name="Nota 2 4 3 22" xfId="7276" xr:uid="{0959E047-AA34-4DD2-880B-49EDB004FA5D}"/>
    <cellStyle name="Nota 2 4 3 22 2" xfId="24531" xr:uid="{7B0636F7-E25E-45E3-951C-F8266D70F185}"/>
    <cellStyle name="Nota 2 4 3 22 3" xfId="41553" xr:uid="{BF4D56EA-D93B-4F56-AB65-6AD56AFB760E}"/>
    <cellStyle name="Nota 2 4 3 23" xfId="7586" xr:uid="{A4BE15B2-C6D3-41FE-AB4A-D26E0B2BA5F1}"/>
    <cellStyle name="Nota 2 4 3 23 2" xfId="24841" xr:uid="{69391A9B-8E66-47A4-A9F2-BF47D9978989}"/>
    <cellStyle name="Nota 2 4 3 23 3" xfId="41863" xr:uid="{8FB55CA8-6175-4BA4-9D2F-945C08E3FBCE}"/>
    <cellStyle name="Nota 2 4 3 24" xfId="7896" xr:uid="{5DA9B9DA-0488-40D5-A2FE-5BE4A641CE73}"/>
    <cellStyle name="Nota 2 4 3 24 2" xfId="25151" xr:uid="{9A42ADE3-1188-45D6-97C0-6E85AA76F1CF}"/>
    <cellStyle name="Nota 2 4 3 24 3" xfId="42173" xr:uid="{A031612F-2867-478D-9338-EB3EA82C57F2}"/>
    <cellStyle name="Nota 2 4 3 25" xfId="8209" xr:uid="{B89DBB97-AE28-4015-BC4E-B14ED64E31A9}"/>
    <cellStyle name="Nota 2 4 3 25 2" xfId="25464" xr:uid="{244DE194-BE2F-4706-949B-002B4A9C681E}"/>
    <cellStyle name="Nota 2 4 3 25 3" xfId="42486" xr:uid="{9916D5A9-57E0-4858-B71C-C9BAF72A3E19}"/>
    <cellStyle name="Nota 2 4 3 26" xfId="8519" xr:uid="{C87E0B2A-950A-43BC-8DE9-A10F8E136DF2}"/>
    <cellStyle name="Nota 2 4 3 26 2" xfId="25774" xr:uid="{33C5BFA4-49DD-4013-9DDC-2B1AAD19161A}"/>
    <cellStyle name="Nota 2 4 3 26 3" xfId="42796" xr:uid="{212B3A66-02CB-4CEE-8A28-7F77D4AC8B06}"/>
    <cellStyle name="Nota 2 4 3 27" xfId="8827" xr:uid="{9D720D4B-2954-4ED5-8E2F-E51466FB28DE}"/>
    <cellStyle name="Nota 2 4 3 27 2" xfId="26082" xr:uid="{FCFCC13B-E7D8-4A83-B950-F292C17682DC}"/>
    <cellStyle name="Nota 2 4 3 27 3" xfId="43104" xr:uid="{95A4ADBF-A303-486F-B6F5-935929E87194}"/>
    <cellStyle name="Nota 2 4 3 28" xfId="6133" xr:uid="{4BD2185E-23D9-4AFA-97F7-B743EBF6D64D}"/>
    <cellStyle name="Nota 2 4 3 28 2" xfId="23388" xr:uid="{07B7AAE4-6736-46F9-96E7-24054918E2C2}"/>
    <cellStyle name="Nota 2 4 3 28 3" xfId="40410" xr:uid="{DE3120E0-A843-43FA-AAB8-D53F3F7784F7}"/>
    <cellStyle name="Nota 2 4 3 29" xfId="9451" xr:uid="{878BCB11-D55A-499F-B27F-CA89C7A97C24}"/>
    <cellStyle name="Nota 2 4 3 29 2" xfId="26706" xr:uid="{6BC60785-0867-4CEF-93A2-5C92DF200CAE}"/>
    <cellStyle name="Nota 2 4 3 29 3" xfId="43728" xr:uid="{9CD3DF9E-EBC1-486A-8D5C-12D76104061D}"/>
    <cellStyle name="Nota 2 4 3 3" xfId="1313" xr:uid="{80560447-A844-4D61-B326-C68E16E6BB5C}"/>
    <cellStyle name="Nota 2 4 3 3 2" xfId="18568" xr:uid="{B8129C14-CB61-4400-9F0F-6A3CB9451FF5}"/>
    <cellStyle name="Nota 2 4 3 3 3" xfId="35590" xr:uid="{36DC8DA3-B9B5-43AB-AFBB-6F5717F24990}"/>
    <cellStyle name="Nota 2 4 3 30" xfId="9752" xr:uid="{62CCE727-0C38-445F-869C-AB62DB040888}"/>
    <cellStyle name="Nota 2 4 3 30 2" xfId="27007" xr:uid="{1E83C629-C02D-4B8A-935B-E3B5E3863D4F}"/>
    <cellStyle name="Nota 2 4 3 30 3" xfId="44029" xr:uid="{61E11FDA-CC25-4958-9698-426C9EC34292}"/>
    <cellStyle name="Nota 2 4 3 31" xfId="10052" xr:uid="{8779F1A1-5CFE-4E78-9F48-7A2B3971F7BC}"/>
    <cellStyle name="Nota 2 4 3 31 2" xfId="27307" xr:uid="{118D702E-6ED8-4D3A-841A-50D74EE5857C}"/>
    <cellStyle name="Nota 2 4 3 31 3" xfId="44329" xr:uid="{27927F31-1861-46E3-BA69-BFE3F4204D43}"/>
    <cellStyle name="Nota 2 4 3 32" xfId="10345" xr:uid="{9B917A67-E843-462B-94FB-E8D601D14503}"/>
    <cellStyle name="Nota 2 4 3 32 2" xfId="27600" xr:uid="{78929045-D085-4B6A-8D70-A9F81151D918}"/>
    <cellStyle name="Nota 2 4 3 32 3" xfId="44622" xr:uid="{936A2857-75AB-4E9D-B88A-D4A8DDFF3C75}"/>
    <cellStyle name="Nota 2 4 3 33" xfId="10638" xr:uid="{E3FCFD6B-4731-4CFC-A9E0-3F27C05295E4}"/>
    <cellStyle name="Nota 2 4 3 33 2" xfId="27893" xr:uid="{7D9ED33A-FF21-4E52-9BC1-5B1F4D7D7440}"/>
    <cellStyle name="Nota 2 4 3 33 3" xfId="44915" xr:uid="{6DE2917E-D6D6-4AF7-99CA-D59A0D053C22}"/>
    <cellStyle name="Nota 2 4 3 34" xfId="10923" xr:uid="{34EE7723-98EE-4A37-A06C-2BC1AB78AEC5}"/>
    <cellStyle name="Nota 2 4 3 34 2" xfId="28178" xr:uid="{F35E2003-0B6A-45F8-987E-73C971E1127B}"/>
    <cellStyle name="Nota 2 4 3 34 3" xfId="45200" xr:uid="{D58BBB4F-E849-438D-90E2-1E0618D6DF7F}"/>
    <cellStyle name="Nota 2 4 3 35" xfId="11193" xr:uid="{07F4C82C-E3D3-4E28-9F18-6E49802394D3}"/>
    <cellStyle name="Nota 2 4 3 35 2" xfId="28448" xr:uid="{533629CB-D710-4B90-A3A7-89FF2964AE23}"/>
    <cellStyle name="Nota 2 4 3 35 3" xfId="45470" xr:uid="{F0D672E5-D991-4A26-9E0D-A055D7B21485}"/>
    <cellStyle name="Nota 2 4 3 36" xfId="11444" xr:uid="{D463BF42-D10E-499F-8F9D-112355DDF056}"/>
    <cellStyle name="Nota 2 4 3 36 2" xfId="28699" xr:uid="{4AB8D47D-38EB-4136-941F-074447FF6914}"/>
    <cellStyle name="Nota 2 4 3 36 3" xfId="45721" xr:uid="{25EBF009-7AFB-4950-8451-30B7C4F175E6}"/>
    <cellStyle name="Nota 2 4 3 37" xfId="11953" xr:uid="{02C5B04D-FB06-4017-B183-2283D3B5F1E2}"/>
    <cellStyle name="Nota 2 4 3 37 2" xfId="29208" xr:uid="{48DD7217-89DE-4DB8-964D-422B37B0D807}"/>
    <cellStyle name="Nota 2 4 3 37 3" xfId="46132" xr:uid="{699ABAF3-78D7-4F0F-B295-8706F14D4D28}"/>
    <cellStyle name="Nota 2 4 3 38" xfId="12420" xr:uid="{E98D9E15-BA5B-45F9-8B07-8A349A009192}"/>
    <cellStyle name="Nota 2 4 3 38 2" xfId="29675" xr:uid="{F80E3A90-581A-4E92-8F17-2873199A23FD}"/>
    <cellStyle name="Nota 2 4 3 38 3" xfId="46545" xr:uid="{5DE13C06-D23F-479B-9861-0ACBCE396D11}"/>
    <cellStyle name="Nota 2 4 3 39" xfId="12730" xr:uid="{3ABC2C91-6419-4F6A-B7F1-29CAC6BFB7B9}"/>
    <cellStyle name="Nota 2 4 3 39 2" xfId="29985" xr:uid="{A59D09DD-9B54-4385-BDD6-C4437F63BB36}"/>
    <cellStyle name="Nota 2 4 3 39 3" xfId="46855" xr:uid="{375E7D14-D9CE-4DC3-B3C3-626D2CC992FA}"/>
    <cellStyle name="Nota 2 4 3 4" xfId="1664" xr:uid="{37DE74D4-0EE5-450A-B00C-81BA3DE86C0B}"/>
    <cellStyle name="Nota 2 4 3 4 2" xfId="18919" xr:uid="{B5A8A4C1-DE0C-4F66-815B-330F08989099}"/>
    <cellStyle name="Nota 2 4 3 4 3" xfId="35941" xr:uid="{01F25FCF-17E8-4AC8-A0DA-47B307FC06F4}"/>
    <cellStyle name="Nota 2 4 3 40" xfId="12438" xr:uid="{C9B5DC32-7386-45E2-A3E4-BFEC50C1859B}"/>
    <cellStyle name="Nota 2 4 3 40 2" xfId="29693" xr:uid="{EE70FB2B-E1DA-490D-9E78-5A141A9999B0}"/>
    <cellStyle name="Nota 2 4 3 40 3" xfId="46563" xr:uid="{DB0F3BB8-EBAA-4737-B586-20FD3A47E258}"/>
    <cellStyle name="Nota 2 4 3 41" xfId="12364" xr:uid="{97F8E623-CC69-4CE6-A31D-83BE0C9DF95D}"/>
    <cellStyle name="Nota 2 4 3 41 2" xfId="29619" xr:uid="{5174722C-BD77-4A70-A61E-A37413AECBB0}"/>
    <cellStyle name="Nota 2 4 3 41 3" xfId="46489" xr:uid="{0C895D2F-A8F2-407D-A535-83C265AC82E1}"/>
    <cellStyle name="Nota 2 4 3 42" xfId="13670" xr:uid="{FB2654E5-4CC3-42A6-BCFE-4D1126FE5EA1}"/>
    <cellStyle name="Nota 2 4 3 42 2" xfId="30925" xr:uid="{578B514D-E854-428A-8299-8B3E72067B75}"/>
    <cellStyle name="Nota 2 4 3 42 3" xfId="47795" xr:uid="{7E426FF3-1285-43D5-867D-485835FC836D}"/>
    <cellStyle name="Nota 2 4 3 43" xfId="13980" xr:uid="{72A26E66-421E-40CF-AE59-D1EA7B46A755}"/>
    <cellStyle name="Nota 2 4 3 43 2" xfId="31235" xr:uid="{5E427FCB-FA97-4F06-B3FD-4D64A52DD0DF}"/>
    <cellStyle name="Nota 2 4 3 43 3" xfId="48105" xr:uid="{BCAEC41A-3186-4CE4-9016-E6D8D9F8D2E3}"/>
    <cellStyle name="Nota 2 4 3 44" xfId="13963" xr:uid="{21ED9D5C-CA84-43D4-AB68-A24851C76FB2}"/>
    <cellStyle name="Nota 2 4 3 44 2" xfId="31218" xr:uid="{C1BBBFC4-C6D9-4203-A0F7-B63749F8FD46}"/>
    <cellStyle name="Nota 2 4 3 44 3" xfId="48088" xr:uid="{F44D8F1D-B6C2-4F3B-A317-D9DC0FF80078}"/>
    <cellStyle name="Nota 2 4 3 45" xfId="14608" xr:uid="{4771E0F6-F4F2-4632-A99B-B9E85A3E5EBC}"/>
    <cellStyle name="Nota 2 4 3 45 2" xfId="31863" xr:uid="{3517BFD1-1609-42B1-9893-BFFF6D29788A}"/>
    <cellStyle name="Nota 2 4 3 45 3" xfId="48733" xr:uid="{B29FEFEE-21F2-41BC-BABC-39AC15A52637}"/>
    <cellStyle name="Nota 2 4 3 46" xfId="14870" xr:uid="{C788AAE7-35B7-488C-A206-6EA66F074E9B}"/>
    <cellStyle name="Nota 2 4 3 46 2" xfId="32125" xr:uid="{5416AD2E-0322-4B72-AFEE-B0A025EAF838}"/>
    <cellStyle name="Nota 2 4 3 46 3" xfId="48995" xr:uid="{AEA9CF4C-7B1B-4D81-B961-75241C470CCD}"/>
    <cellStyle name="Nota 2 4 3 47" xfId="15182" xr:uid="{685CE212-198C-485A-AAAB-6D5B4D01FFDC}"/>
    <cellStyle name="Nota 2 4 3 47 2" xfId="32437" xr:uid="{F9201C6F-D7EA-4168-9370-75446F4BEDFD}"/>
    <cellStyle name="Nota 2 4 3 47 3" xfId="49307" xr:uid="{9C631EBB-DD4F-4EFA-9A5E-B15EA0CF8C94}"/>
    <cellStyle name="Nota 2 4 3 48" xfId="15489" xr:uid="{25A6EDF8-E6A7-4601-8BA5-1F7193422934}"/>
    <cellStyle name="Nota 2 4 3 48 2" xfId="32744" xr:uid="{57D66564-1866-4A9D-95B6-6B9D3FEFA2E2}"/>
    <cellStyle name="Nota 2 4 3 48 3" xfId="49614" xr:uid="{8096FED1-B5A4-47D8-954A-19F1B0983DD7}"/>
    <cellStyle name="Nota 2 4 3 49" xfId="15788" xr:uid="{6069939F-BC17-4D7D-8347-F83039A160F7}"/>
    <cellStyle name="Nota 2 4 3 49 2" xfId="33043" xr:uid="{3C2372BA-3E1A-4713-86DA-BDE57BCDEB3F}"/>
    <cellStyle name="Nota 2 4 3 49 3" xfId="49913" xr:uid="{B13BE681-A75A-40F5-8662-B23DDB6BFCA4}"/>
    <cellStyle name="Nota 2 4 3 5" xfId="1977" xr:uid="{B347AA47-581E-45D3-B9CF-32D9252EEB2C}"/>
    <cellStyle name="Nota 2 4 3 5 2" xfId="19232" xr:uid="{FFEFC593-2E2B-4870-BC8D-615CC8274D5E}"/>
    <cellStyle name="Nota 2 4 3 5 3" xfId="36254" xr:uid="{11D41C2B-92EB-4C28-8584-5D6124494D59}"/>
    <cellStyle name="Nota 2 4 3 50" xfId="16084" xr:uid="{673B437A-B61B-4417-95C8-71324FB27ADE}"/>
    <cellStyle name="Nota 2 4 3 50 2" xfId="33339" xr:uid="{0B59357B-0FEB-4C94-9086-8031BAE3CC40}"/>
    <cellStyle name="Nota 2 4 3 50 3" xfId="50209" xr:uid="{9DAD5FE7-9B7D-475A-9A66-45889DCE7667}"/>
    <cellStyle name="Nota 2 4 3 51" xfId="16371" xr:uid="{44AE6706-EB68-43FB-A4A3-A1813E84B409}"/>
    <cellStyle name="Nota 2 4 3 51 2" xfId="33626" xr:uid="{6CDBC984-0FAC-4897-B787-F3072F4810ED}"/>
    <cellStyle name="Nota 2 4 3 51 3" xfId="50496" xr:uid="{F2CAF2BA-280F-4510-9E1D-381C330740F6}"/>
    <cellStyle name="Nota 2 4 3 52" xfId="16646" xr:uid="{356D5757-F102-4997-AE0E-EF9D21BF49EB}"/>
    <cellStyle name="Nota 2 4 3 52 2" xfId="33901" xr:uid="{58647214-608E-4843-AA21-B4B5B035E97F}"/>
    <cellStyle name="Nota 2 4 3 52 3" xfId="50771" xr:uid="{05924F2B-10E5-49FC-9B9B-E0B928A604AE}"/>
    <cellStyle name="Nota 2 4 3 53" xfId="16910" xr:uid="{15AFECFB-7F49-4435-99D2-8FEA082E32B1}"/>
    <cellStyle name="Nota 2 4 3 53 2" xfId="34165" xr:uid="{54F65331-0683-43F3-8B78-E7599E7552B8}"/>
    <cellStyle name="Nota 2 4 3 53 3" xfId="51035" xr:uid="{B7B79267-E686-45D3-9E7E-14961BA36566}"/>
    <cellStyle name="Nota 2 4 3 54" xfId="17161" xr:uid="{E1CC3C36-E84C-4D85-89E6-C1CFA44BD036}"/>
    <cellStyle name="Nota 2 4 3 54 2" xfId="34416" xr:uid="{65DCFEFB-7368-40C2-BD6E-BC40C21B1CE9}"/>
    <cellStyle name="Nota 2 4 3 54 3" xfId="51286" xr:uid="{3368DDF2-9BDC-4881-820E-348E4A883EA5}"/>
    <cellStyle name="Nota 2 4 3 55" xfId="17813" xr:uid="{C50D913A-2C33-4513-8253-BE663FB55D68}"/>
    <cellStyle name="Nota 2 4 3 56" xfId="34889" xr:uid="{ECC68583-6499-41CD-9ECE-7131D7CC9489}"/>
    <cellStyle name="Nota 2 4 3 6" xfId="2287" xr:uid="{91EF41F4-69FA-49D0-A2DD-BA32B25695CE}"/>
    <cellStyle name="Nota 2 4 3 6 2" xfId="19542" xr:uid="{85B7751A-E6F2-4191-861B-B23158B36E0A}"/>
    <cellStyle name="Nota 2 4 3 6 3" xfId="36564" xr:uid="{F639996B-5380-470A-B09E-D73FF3BC7679}"/>
    <cellStyle name="Nota 2 4 3 7" xfId="2597" xr:uid="{EBCA3F28-E44B-4DEB-9B1D-9262B7F26CDE}"/>
    <cellStyle name="Nota 2 4 3 7 2" xfId="19852" xr:uid="{FD9CB550-D0C1-41EF-819D-24CA8E3C47C1}"/>
    <cellStyle name="Nota 2 4 3 7 3" xfId="36874" xr:uid="{354AC0A0-1EA7-48B3-BD59-EE664F0F7155}"/>
    <cellStyle name="Nota 2 4 3 8" xfId="2904" xr:uid="{125EDC09-0D0B-4991-8B70-D55E3092F522}"/>
    <cellStyle name="Nota 2 4 3 8 2" xfId="20159" xr:uid="{B5D73378-67CA-494A-BC7B-5C3BF52746B0}"/>
    <cellStyle name="Nota 2 4 3 8 3" xfId="37181" xr:uid="{48E1B3D0-7ED5-4E29-A033-21FC6C322633}"/>
    <cellStyle name="Nota 2 4 3 9" xfId="3212" xr:uid="{E33CED51-70A6-4F40-8528-3D0D61074E11}"/>
    <cellStyle name="Nota 2 4 3 9 2" xfId="20467" xr:uid="{98C54AC9-64DB-4CEA-B10B-F16DD90FB44A}"/>
    <cellStyle name="Nota 2 4 3 9 3" xfId="37489" xr:uid="{04022745-40D4-4ABD-B9FC-B90D146A8E53}"/>
    <cellStyle name="Nota 2 4 30" xfId="5902" xr:uid="{99D4F222-8533-42C7-9F4C-4CE0AB5A4F62}"/>
    <cellStyle name="Nota 2 4 30 2" xfId="23157" xr:uid="{7B51DA13-D26D-4B44-8DA0-F6C7DDE48A47}"/>
    <cellStyle name="Nota 2 4 30 3" xfId="40179" xr:uid="{33CAFE85-92F8-4A41-85D2-8283C3AE4E58}"/>
    <cellStyle name="Nota 2 4 31" xfId="7966" xr:uid="{4DE349C0-F13C-4F9E-80CC-E44D2EB1DC0B}"/>
    <cellStyle name="Nota 2 4 31 2" xfId="25221" xr:uid="{46907942-69E4-4397-90B4-B2E05DE9496D}"/>
    <cellStyle name="Nota 2 4 31 3" xfId="42243" xr:uid="{7C04A12A-C7C7-4E35-AE5A-546C38C60703}"/>
    <cellStyle name="Nota 2 4 32" xfId="8279" xr:uid="{7E0CAAD8-5EAD-4EF0-974B-5A9AC5785424}"/>
    <cellStyle name="Nota 2 4 32 2" xfId="25534" xr:uid="{425996C9-F570-4573-80E1-329442A81DE6}"/>
    <cellStyle name="Nota 2 4 32 3" xfId="42556" xr:uid="{3469BDF6-88B1-4E04-91DF-4773A7F6EB56}"/>
    <cellStyle name="Nota 2 4 33" xfId="8585" xr:uid="{39D7CA44-B2FE-421D-A3D2-68E123A30BB0}"/>
    <cellStyle name="Nota 2 4 33 2" xfId="25840" xr:uid="{86BAB3BB-0403-45C5-B09C-B68A35155B2F}"/>
    <cellStyle name="Nota 2 4 33 3" xfId="42862" xr:uid="{D664E946-3744-4D64-BB8E-F70BBD3DA8C2}"/>
    <cellStyle name="Nota 2 4 34" xfId="8554" xr:uid="{2D72F7ED-CE4F-4353-82E6-44A8C3028E10}"/>
    <cellStyle name="Nota 2 4 34 2" xfId="25809" xr:uid="{C85E89D8-E2EB-487C-9EAA-276CB60560B7}"/>
    <cellStyle name="Nota 2 4 34 3" xfId="42831" xr:uid="{C38EF632-1BF4-4D2B-B647-BD0CB319765E}"/>
    <cellStyle name="Nota 2 4 35" xfId="8630" xr:uid="{213A6058-4B93-4CD4-9F68-628929EB9C1A}"/>
    <cellStyle name="Nota 2 4 35 2" xfId="25885" xr:uid="{E499525B-0DC1-40CE-9AFB-A9C63A46B9BB}"/>
    <cellStyle name="Nota 2 4 35 3" xfId="42907" xr:uid="{3A862CBE-6845-457A-AAEC-EFD35DB54C99}"/>
    <cellStyle name="Nota 2 4 36" xfId="9519" xr:uid="{A4D6C133-748B-400C-8FCD-1CAD71FFB469}"/>
    <cellStyle name="Nota 2 4 36 2" xfId="26774" xr:uid="{0ACCADD2-9EFD-4758-B704-34149E71765B}"/>
    <cellStyle name="Nota 2 4 36 3" xfId="43796" xr:uid="{1077B7F0-4B84-4DEC-A439-2349B7FED377}"/>
    <cellStyle name="Nota 2 4 37" xfId="9815" xr:uid="{A404F5C1-D0C7-4EE2-B317-49DAA3E90351}"/>
    <cellStyle name="Nota 2 4 37 2" xfId="27070" xr:uid="{F36D27F2-760F-4032-B1A1-0239E23709EF}"/>
    <cellStyle name="Nota 2 4 37 3" xfId="44092" xr:uid="{8D2688D8-2C33-4838-9E65-D77942991E9C}"/>
    <cellStyle name="Nota 2 4 38" xfId="9183" xr:uid="{1A66A8CB-5856-4C95-A30C-D3DAF5D1C5AA}"/>
    <cellStyle name="Nota 2 4 38 2" xfId="26438" xr:uid="{D9AAC0B0-02EC-4065-A606-0DD28E319F98}"/>
    <cellStyle name="Nota 2 4 38 3" xfId="43460" xr:uid="{31712BF8-1A02-4F70-ADDF-8FC6C6A64E9F}"/>
    <cellStyle name="Nota 2 4 39" xfId="10069" xr:uid="{71B26D77-4C33-4CAE-8E26-2D2D681759F1}"/>
    <cellStyle name="Nota 2 4 39 2" xfId="27324" xr:uid="{E7A8809D-EB3C-49C9-BB0A-22DB265AA09A}"/>
    <cellStyle name="Nota 2 4 39 3" xfId="44346" xr:uid="{CD7AAA15-B285-4B6E-80A7-287400A951FB}"/>
    <cellStyle name="Nota 2 4 4" xfId="688" xr:uid="{819C7B23-8B04-4A84-9D36-DE9EDEE1951E}"/>
    <cellStyle name="Nota 2 4 4 10" xfId="3650" xr:uid="{A2FDF792-31E3-4B2A-B7A0-E91703A6AC8B}"/>
    <cellStyle name="Nota 2 4 4 10 2" xfId="20905" xr:uid="{475C2D0A-2674-4B07-A2B0-14E513A57E9D}"/>
    <cellStyle name="Nota 2 4 4 10 3" xfId="37927" xr:uid="{E9C1F26F-3B6C-47C7-89FD-F56E4BBA6090}"/>
    <cellStyle name="Nota 2 4 4 11" xfId="3957" xr:uid="{08118368-DE01-4484-9FBD-8686576765FB}"/>
    <cellStyle name="Nota 2 4 4 11 2" xfId="21212" xr:uid="{9C0F755F-6E32-46A2-8749-007696C91EDA}"/>
    <cellStyle name="Nota 2 4 4 11 3" xfId="38234" xr:uid="{B5E15185-62B7-4B9E-8718-F321F21786A8}"/>
    <cellStyle name="Nota 2 4 4 12" xfId="4258" xr:uid="{7FA769AA-2158-46F2-A295-DE035757CD33}"/>
    <cellStyle name="Nota 2 4 4 12 2" xfId="21513" xr:uid="{D9A7FFD4-EE86-43E1-8EC7-AEF8D07B22F6}"/>
    <cellStyle name="Nota 2 4 4 12 3" xfId="38535" xr:uid="{4F1BB3A7-CE48-40FB-8565-8FD5AD81DF76}"/>
    <cellStyle name="Nota 2 4 4 13" xfId="4556" xr:uid="{8CAB4270-78A6-486E-AB11-FB5416573A74}"/>
    <cellStyle name="Nota 2 4 4 13 2" xfId="21811" xr:uid="{31F23C1B-071E-42D4-89F2-540B58279AAB}"/>
    <cellStyle name="Nota 2 4 4 13 3" xfId="38833" xr:uid="{0B424020-F5F2-44BE-B079-F2CE3011050A}"/>
    <cellStyle name="Nota 2 4 4 14" xfId="4855" xr:uid="{42E1101B-6F43-4D9B-86AA-312FF0B8676E}"/>
    <cellStyle name="Nota 2 4 4 14 2" xfId="22110" xr:uid="{4C447AC3-4C93-417C-9977-40F46F8EAF28}"/>
    <cellStyle name="Nota 2 4 4 14 3" xfId="39132" xr:uid="{E4A4211B-5732-4FD1-8C5B-867AC503D672}"/>
    <cellStyle name="Nota 2 4 4 15" xfId="5137" xr:uid="{22A71951-71CD-4516-A3F2-10B8F888EA5E}"/>
    <cellStyle name="Nota 2 4 4 15 2" xfId="22392" xr:uid="{14C032DD-ED5F-40ED-BD82-3F4D90955283}"/>
    <cellStyle name="Nota 2 4 4 15 3" xfId="39414" xr:uid="{8138F14E-FD94-4047-91D9-35717AE57028}"/>
    <cellStyle name="Nota 2 4 4 16" xfId="5524" xr:uid="{4A6BDCCC-D81F-41D7-8ABF-D06975699185}"/>
    <cellStyle name="Nota 2 4 4 16 2" xfId="22779" xr:uid="{E429C1B9-1EE0-4AE2-8D49-4FFF46EAA5EF}"/>
    <cellStyle name="Nota 2 4 4 16 3" xfId="39801" xr:uid="{266CA07E-15DA-498B-BCA6-42E1BAD75393}"/>
    <cellStyle name="Nota 2 4 4 17" xfId="5838" xr:uid="{B875043A-FAFA-4F95-BE13-461A9D6A7C2A}"/>
    <cellStyle name="Nota 2 4 4 17 2" xfId="23093" xr:uid="{8D3882F0-40E0-458D-AFBD-B23A70CD247E}"/>
    <cellStyle name="Nota 2 4 4 17 3" xfId="40115" xr:uid="{30EECA05-F2F0-4A40-8A88-156D8CF805ED}"/>
    <cellStyle name="Nota 2 4 4 18" xfId="6155" xr:uid="{A6680FB4-A840-46D4-83C5-5C61728396EA}"/>
    <cellStyle name="Nota 2 4 4 18 2" xfId="23410" xr:uid="{6DAE1F2F-D274-42D4-91B5-DA0F91ABE37B}"/>
    <cellStyle name="Nota 2 4 4 18 3" xfId="40432" xr:uid="{4551BD60-B827-4D63-AC05-3E235882C828}"/>
    <cellStyle name="Nota 2 4 4 19" xfId="6470" xr:uid="{9667BC40-F215-4417-96BC-11C861869F86}"/>
    <cellStyle name="Nota 2 4 4 19 2" xfId="23725" xr:uid="{403561DD-C7E6-4DBB-BCDC-0D393EB17678}"/>
    <cellStyle name="Nota 2 4 4 19 3" xfId="40747" xr:uid="{61782630-DCAC-4ED8-BF2C-B5EA79D6CAF0}"/>
    <cellStyle name="Nota 2 4 4 2" xfId="1137" xr:uid="{F29110EB-4642-448E-8C61-5B1F8D7B0507}"/>
    <cellStyle name="Nota 2 4 4 2 2" xfId="18392" xr:uid="{D68E41AF-842B-4969-AC31-EBADC0D38299}"/>
    <cellStyle name="Nota 2 4 4 2 3" xfId="35414" xr:uid="{281E5C47-05E2-4843-9906-5CFCBB075176}"/>
    <cellStyle name="Nota 2 4 4 20" xfId="6785" xr:uid="{026F3E7C-07CD-4893-820B-D5C82C03E18B}"/>
    <cellStyle name="Nota 2 4 4 20 2" xfId="24040" xr:uid="{235595A6-8F33-4B8B-A6DA-66D359327E33}"/>
    <cellStyle name="Nota 2 4 4 20 3" xfId="41062" xr:uid="{798483D4-D8DE-434D-9980-46D8F6E31125}"/>
    <cellStyle name="Nota 2 4 4 21" xfId="7096" xr:uid="{3BC2A622-C1B8-4689-83FC-427271E0C489}"/>
    <cellStyle name="Nota 2 4 4 21 2" xfId="24351" xr:uid="{C90E4E45-F000-43D0-A57F-FD9D14B39CE1}"/>
    <cellStyle name="Nota 2 4 4 21 3" xfId="41373" xr:uid="{18A77320-C1EE-4079-BEAF-EC4D7708B066}"/>
    <cellStyle name="Nota 2 4 4 22" xfId="7406" xr:uid="{4037BDE1-53E0-4603-88D0-C9710F64E0F3}"/>
    <cellStyle name="Nota 2 4 4 22 2" xfId="24661" xr:uid="{74BA218A-B5B6-4E34-B324-9364E2A1CE62}"/>
    <cellStyle name="Nota 2 4 4 22 3" xfId="41683" xr:uid="{995A6C1F-C654-4BC9-8A52-11CAAE5F2A64}"/>
    <cellStyle name="Nota 2 4 4 23" xfId="7716" xr:uid="{DFA02922-59D6-4037-A3C5-E05611B949C7}"/>
    <cellStyle name="Nota 2 4 4 23 2" xfId="24971" xr:uid="{7E5ACAA8-B9B4-4263-90CB-A5B679AAFFD8}"/>
    <cellStyle name="Nota 2 4 4 23 3" xfId="41993" xr:uid="{CC212390-54FC-49E0-A390-26E1380BB513}"/>
    <cellStyle name="Nota 2 4 4 24" xfId="8026" xr:uid="{B9473826-CE62-45C5-A01C-BB82EDF197D6}"/>
    <cellStyle name="Nota 2 4 4 24 2" xfId="25281" xr:uid="{40D47A0B-C4AB-488F-8E9F-D1461DC016C8}"/>
    <cellStyle name="Nota 2 4 4 24 3" xfId="42303" xr:uid="{52D12F86-18EC-45D3-A4EF-815218F3B883}"/>
    <cellStyle name="Nota 2 4 4 25" xfId="8339" xr:uid="{8C4076E8-F32D-4D2F-86DD-8D41BA70C5D2}"/>
    <cellStyle name="Nota 2 4 4 25 2" xfId="25594" xr:uid="{EED8E7A1-AA93-4DBB-B513-2D3D3B4FB348}"/>
    <cellStyle name="Nota 2 4 4 25 3" xfId="42616" xr:uid="{10B72579-C4A5-4831-A2E2-B41A45F28F21}"/>
    <cellStyle name="Nota 2 4 4 26" xfId="8647" xr:uid="{8FCEE536-D145-43A9-A1F4-A8BA0BA0C1DF}"/>
    <cellStyle name="Nota 2 4 4 26 2" xfId="25902" xr:uid="{FF3EA7C9-66DC-4902-8212-E08AB5FCE1F0}"/>
    <cellStyle name="Nota 2 4 4 26 3" xfId="42924" xr:uid="{7B17D034-58DB-4B18-B436-486326D3544D}"/>
    <cellStyle name="Nota 2 4 4 27" xfId="8957" xr:uid="{A8533FC8-1EBD-43A5-862E-82C869136F71}"/>
    <cellStyle name="Nota 2 4 4 27 2" xfId="26212" xr:uid="{6F1EA296-914B-41E1-B26B-0A4C9F6478DC}"/>
    <cellStyle name="Nota 2 4 4 27 3" xfId="43234" xr:uid="{90ABBEC7-D42F-4641-B714-0BB75B499FA6}"/>
    <cellStyle name="Nota 2 4 4 28" xfId="8862" xr:uid="{04738850-5688-4DFB-8C7F-3F78A5AF6BC5}"/>
    <cellStyle name="Nota 2 4 4 28 2" xfId="26117" xr:uid="{75092477-7AE1-4EBC-8DB7-67F0ADABC289}"/>
    <cellStyle name="Nota 2 4 4 28 3" xfId="43139" xr:uid="{3C2DCC84-200D-432F-9814-60EE6C658C42}"/>
    <cellStyle name="Nota 2 4 4 29" xfId="9579" xr:uid="{936DD26C-DB9D-456A-B0C2-DF562D106459}"/>
    <cellStyle name="Nota 2 4 4 29 2" xfId="26834" xr:uid="{670732AC-7207-4F32-AAEE-61E4DBE0F218}"/>
    <cellStyle name="Nota 2 4 4 29 3" xfId="43856" xr:uid="{D012C973-1622-4B55-A4DE-3C8D0FFD346A}"/>
    <cellStyle name="Nota 2 4 4 3" xfId="1428" xr:uid="{A346EF53-0B4E-430A-BF50-08BBFE7631CB}"/>
    <cellStyle name="Nota 2 4 4 3 2" xfId="18683" xr:uid="{64818EF7-E12E-428B-89EE-8B754F7C929F}"/>
    <cellStyle name="Nota 2 4 4 3 3" xfId="35705" xr:uid="{74FA2E20-FF27-41A9-99FD-6DC1FA75BDF5}"/>
    <cellStyle name="Nota 2 4 4 30" xfId="9874" xr:uid="{E4A642DA-BAA8-4F8A-BC6A-13A1F83FB2E0}"/>
    <cellStyle name="Nota 2 4 4 30 2" xfId="27129" xr:uid="{2B872852-73D0-45E4-9B60-6A8FE9209E60}"/>
    <cellStyle name="Nota 2 4 4 30 3" xfId="44151" xr:uid="{93BD9165-1D76-4ADD-854D-12F754258DAE}"/>
    <cellStyle name="Nota 2 4 4 31" xfId="10174" xr:uid="{D4C73937-10CD-4B6F-AECA-428465D8A150}"/>
    <cellStyle name="Nota 2 4 4 31 2" xfId="27429" xr:uid="{EE70FC0B-8A93-4331-A7E3-3FEF48E57328}"/>
    <cellStyle name="Nota 2 4 4 31 3" xfId="44451" xr:uid="{E5A00908-B970-42CE-90CE-5EEE6ADD5F7E}"/>
    <cellStyle name="Nota 2 4 4 32" xfId="10462" xr:uid="{98E3573D-4689-41E3-A03E-193B2DA44228}"/>
    <cellStyle name="Nota 2 4 4 32 2" xfId="27717" xr:uid="{6A7DF583-C68D-49CC-BF21-3B7B5BCEE433}"/>
    <cellStyle name="Nota 2 4 4 32 3" xfId="44739" xr:uid="{3C2E1715-A54A-4FFD-873B-0F61D84688EA}"/>
    <cellStyle name="Nota 2 4 4 33" xfId="10752" xr:uid="{FEC97E9A-7D88-49C8-B723-1DA8A8934F34}"/>
    <cellStyle name="Nota 2 4 4 33 2" xfId="28007" xr:uid="{1389D08C-EB8B-4151-8E4C-6A951B28FD63}"/>
    <cellStyle name="Nota 2 4 4 33 3" xfId="45029" xr:uid="{AF9FAC2E-1E31-4BCD-ACDB-F5D2E93460D2}"/>
    <cellStyle name="Nota 2 4 4 34" xfId="11026" xr:uid="{6C48008D-11A1-4E8A-A96E-33B60C91CA87}"/>
    <cellStyle name="Nota 2 4 4 34 2" xfId="28281" xr:uid="{660BDBE1-FFD7-4FEF-9D4D-3CC48D417DF1}"/>
    <cellStyle name="Nota 2 4 4 34 3" xfId="45303" xr:uid="{CA9B5463-C691-4426-AF4E-C791CB3B42E6}"/>
    <cellStyle name="Nota 2 4 4 35" xfId="11283" xr:uid="{DB1C9EA5-8AF0-4034-970C-AA52CCCCA5A4}"/>
    <cellStyle name="Nota 2 4 4 35 2" xfId="28538" xr:uid="{8C138E9B-E05F-4A5B-B13B-8E71A9099ADF}"/>
    <cellStyle name="Nota 2 4 4 35 3" xfId="45560" xr:uid="{949FA7D2-2C1F-40AF-AB3E-0CE044B2F1EC}"/>
    <cellStyle name="Nota 2 4 4 36" xfId="11520" xr:uid="{A5399DE2-4362-43D8-B2CE-654D0C157062}"/>
    <cellStyle name="Nota 2 4 4 36 2" xfId="28775" xr:uid="{85C7BDF1-CBF9-4E01-A21B-C4B7A6BDD843}"/>
    <cellStyle name="Nota 2 4 4 36 3" xfId="45797" xr:uid="{C2FF1C83-B02D-478C-920A-2AE03474B550}"/>
    <cellStyle name="Nota 2 4 4 37" xfId="12083" xr:uid="{ABC00589-B449-4EE1-A24D-3583296EE84D}"/>
    <cellStyle name="Nota 2 4 4 37 2" xfId="29338" xr:uid="{D829EA70-A739-4349-A7A0-285FD8F85250}"/>
    <cellStyle name="Nota 2 4 4 37 3" xfId="46208" xr:uid="{1FD0BE40-33C4-4485-809C-70CD392940C5}"/>
    <cellStyle name="Nota 2 4 4 38" xfId="12550" xr:uid="{33E6F01F-6B59-4C52-8CC6-240F2203D8EA}"/>
    <cellStyle name="Nota 2 4 4 38 2" xfId="29805" xr:uid="{8FEEA480-157C-4C81-9D0C-34D1CCD17439}"/>
    <cellStyle name="Nota 2 4 4 38 3" xfId="46675" xr:uid="{ADE8A883-6197-4B3B-8B69-FDD48D6B2795}"/>
    <cellStyle name="Nota 2 4 4 39" xfId="12860" xr:uid="{BFA40E75-5711-4854-8DE4-63F960873827}"/>
    <cellStyle name="Nota 2 4 4 39 2" xfId="30115" xr:uid="{9415C67E-1A38-40A7-9EAE-5AAA505B8BBA}"/>
    <cellStyle name="Nota 2 4 4 39 3" xfId="46985" xr:uid="{78EBABA7-8459-4CEB-B61F-21A80B74A59B}"/>
    <cellStyle name="Nota 2 4 4 4" xfId="1794" xr:uid="{1213DB00-F77A-40A8-BDE5-323F6A3A7BB1}"/>
    <cellStyle name="Nota 2 4 4 4 2" xfId="19049" xr:uid="{7BF2A5BA-D8FC-4D4B-A595-1164B382D93D}"/>
    <cellStyle name="Nota 2 4 4 4 3" xfId="36071" xr:uid="{CFEAF899-8D04-4B73-A63E-800F3C4825FF}"/>
    <cellStyle name="Nota 2 4 4 40" xfId="13138" xr:uid="{A7F5CDD8-436B-4DDE-A13C-9C2F85E52706}"/>
    <cellStyle name="Nota 2 4 4 40 2" xfId="30393" xr:uid="{C02CF7BE-DE2A-44B1-9F88-B8F4F3597DDC}"/>
    <cellStyle name="Nota 2 4 4 40 3" xfId="47263" xr:uid="{FEA616EC-814C-4785-9471-A1A74B690A0D}"/>
    <cellStyle name="Nota 2 4 4 41" xfId="13317" xr:uid="{B07FF946-0418-4B47-829E-06C6635995E7}"/>
    <cellStyle name="Nota 2 4 4 41 2" xfId="30572" xr:uid="{39D5229E-A959-4B8B-B5AD-D35E54F09A36}"/>
    <cellStyle name="Nota 2 4 4 41 3" xfId="47442" xr:uid="{8A26C570-6016-4B4E-B144-90B6E345F7DC}"/>
    <cellStyle name="Nota 2 4 4 42" xfId="13800" xr:uid="{76724073-6CAD-4BA5-A932-2779039FB5E8}"/>
    <cellStyle name="Nota 2 4 4 42 2" xfId="31055" xr:uid="{368FF819-486C-464E-83C1-97E2CE0C6766}"/>
    <cellStyle name="Nota 2 4 4 42 3" xfId="47925" xr:uid="{14047503-32F0-4A37-80A3-D4037AFE6E2C}"/>
    <cellStyle name="Nota 2 4 4 43" xfId="14110" xr:uid="{8297AA46-41FB-493D-B81B-1138D7529C8F}"/>
    <cellStyle name="Nota 2 4 4 43 2" xfId="31365" xr:uid="{5BC8950E-0529-415A-9CE3-958AD837DBFF}"/>
    <cellStyle name="Nota 2 4 4 43 3" xfId="48235" xr:uid="{68A5758C-8E59-4794-936F-75DF10B41DBF}"/>
    <cellStyle name="Nota 2 4 4 44" xfId="14251" xr:uid="{E5054A83-9D0E-473F-9C42-C5DEE666814C}"/>
    <cellStyle name="Nota 2 4 4 44 2" xfId="31506" xr:uid="{B175484E-6F69-4D5A-A05A-D6169B0A946B}"/>
    <cellStyle name="Nota 2 4 4 44 3" xfId="48376" xr:uid="{DF958E5B-E5E7-4A69-A473-601A5F3B3EF3}"/>
    <cellStyle name="Nota 2 4 4 45" xfId="14738" xr:uid="{6DCC5295-DD6E-49F4-9E78-B28B71260064}"/>
    <cellStyle name="Nota 2 4 4 45 2" xfId="31993" xr:uid="{733C8C96-0797-4DB0-9C02-F437F72A0BC4}"/>
    <cellStyle name="Nota 2 4 4 45 3" xfId="48863" xr:uid="{319948E4-605E-47DA-9F8C-AE8F2F4DFEE8}"/>
    <cellStyle name="Nota 2 4 4 46" xfId="15000" xr:uid="{BF036CD3-5BCD-46C0-9E3A-0ED460E35D5F}"/>
    <cellStyle name="Nota 2 4 4 46 2" xfId="32255" xr:uid="{8F7AE2B6-AFC3-4846-B6A5-769D2622282C}"/>
    <cellStyle name="Nota 2 4 4 46 3" xfId="49125" xr:uid="{906A273C-9782-4043-A5B5-DF692A298D68}"/>
    <cellStyle name="Nota 2 4 4 47" xfId="15309" xr:uid="{79E7F6C4-9C24-4268-A260-490A38103EF5}"/>
    <cellStyle name="Nota 2 4 4 47 2" xfId="32564" xr:uid="{2052F580-6014-4984-B448-51E913928BD1}"/>
    <cellStyle name="Nota 2 4 4 47 3" xfId="49434" xr:uid="{9E48F4C3-CE88-4AD9-8B24-9E9547D34535}"/>
    <cellStyle name="Nota 2 4 4 48" xfId="15614" xr:uid="{D8EE91BB-209E-4C6E-90B5-152EE9623DF8}"/>
    <cellStyle name="Nota 2 4 4 48 2" xfId="32869" xr:uid="{B618C3B5-E889-4B23-9063-1B3E464953CE}"/>
    <cellStyle name="Nota 2 4 4 48 3" xfId="49739" xr:uid="{EFB05260-C53C-4FDE-9BEF-26960E1AF76E}"/>
    <cellStyle name="Nota 2 4 4 49" xfId="15910" xr:uid="{3DD1D2EA-7724-4008-8C6B-8A92DC66CA5E}"/>
    <cellStyle name="Nota 2 4 4 49 2" xfId="33165" xr:uid="{83A2242D-4414-4BD3-85AB-B5B413E6900F}"/>
    <cellStyle name="Nota 2 4 4 49 3" xfId="50035" xr:uid="{B6E668C9-1E7F-435D-BD0E-5ECCC67DC72F}"/>
    <cellStyle name="Nota 2 4 4 5" xfId="2107" xr:uid="{1B7D0356-175C-4DA2-96D0-952F0C1735D8}"/>
    <cellStyle name="Nota 2 4 4 5 2" xfId="19362" xr:uid="{B4870CA8-702B-41B4-8198-8409626B2BDA}"/>
    <cellStyle name="Nota 2 4 4 5 3" xfId="36384" xr:uid="{642AD3EE-DAA2-4E43-8E4E-33F14BC65B4E}"/>
    <cellStyle name="Nota 2 4 4 50" xfId="16202" xr:uid="{D6BF1DF8-EB53-4BEA-8509-7D103BBC8889}"/>
    <cellStyle name="Nota 2 4 4 50 2" xfId="33457" xr:uid="{790A7FAC-A091-45A7-8ABB-68B052E249DA}"/>
    <cellStyle name="Nota 2 4 4 50 3" xfId="50327" xr:uid="{54A77712-1221-4F8B-8A30-902E691E9CC2}"/>
    <cellStyle name="Nota 2 4 4 51" xfId="16480" xr:uid="{099B468E-0484-4D5B-A4BD-EFD4A9CDF634}"/>
    <cellStyle name="Nota 2 4 4 51 2" xfId="33735" xr:uid="{5DA7BE5A-628F-4267-89CE-5C07E8093C4D}"/>
    <cellStyle name="Nota 2 4 4 51 3" xfId="50605" xr:uid="{CB5B869D-B438-406E-B0C0-0861BB1DD657}"/>
    <cellStyle name="Nota 2 4 4 52" xfId="16748" xr:uid="{5155B25B-4CAA-49E5-8383-CB63F1C39A5E}"/>
    <cellStyle name="Nota 2 4 4 52 2" xfId="34003" xr:uid="{7F60C90A-C8B3-49CF-AA0D-5F51CF67E070}"/>
    <cellStyle name="Nota 2 4 4 52 3" xfId="50873" xr:uid="{5C133BED-054F-48D2-B913-73645E7098F7}"/>
    <cellStyle name="Nota 2 4 4 53" xfId="17000" xr:uid="{2085CAFB-4CC1-4AD5-94C0-90ABA48F87E0}"/>
    <cellStyle name="Nota 2 4 4 53 2" xfId="34255" xr:uid="{2BFF1616-909F-4732-B256-6BD6663A7558}"/>
    <cellStyle name="Nota 2 4 4 53 3" xfId="51125" xr:uid="{B4DDEA53-34CA-498E-8B3A-572000D48DF9}"/>
    <cellStyle name="Nota 2 4 4 54" xfId="17237" xr:uid="{1C7A5AA6-61BD-45A0-9549-4327CC222628}"/>
    <cellStyle name="Nota 2 4 4 54 2" xfId="34492" xr:uid="{5010AAED-9B21-48B4-AA99-B1A018FE9E77}"/>
    <cellStyle name="Nota 2 4 4 54 3" xfId="51362" xr:uid="{82A62D22-60B4-4CB4-8237-4D969E7B05A1}"/>
    <cellStyle name="Nota 2 4 4 55" xfId="17943" xr:uid="{B1F70CA4-2A18-4CE5-BABB-87176AB38122}"/>
    <cellStyle name="Nota 2 4 4 56" xfId="34965" xr:uid="{115C5A14-F93B-4060-97E0-E32EE4353DB3}"/>
    <cellStyle name="Nota 2 4 4 6" xfId="2417" xr:uid="{30C542A1-6C4B-411B-A01E-B50DFB1FD3F8}"/>
    <cellStyle name="Nota 2 4 4 6 2" xfId="19672" xr:uid="{AD11E290-DE0A-408F-987D-7E6F09EF3903}"/>
    <cellStyle name="Nota 2 4 4 6 3" xfId="36694" xr:uid="{9EECCFF9-6F40-4918-9112-4C02B24B6D95}"/>
    <cellStyle name="Nota 2 4 4 7" xfId="2726" xr:uid="{908AE314-40B4-40EF-B59E-849990B6646C}"/>
    <cellStyle name="Nota 2 4 4 7 2" xfId="19981" xr:uid="{9A0745DF-64CB-4FB4-938E-87E627E31050}"/>
    <cellStyle name="Nota 2 4 4 7 3" xfId="37003" xr:uid="{69D62AEE-1300-400C-934C-835A2602BF98}"/>
    <cellStyle name="Nota 2 4 4 8" xfId="3032" xr:uid="{53D59890-48E3-46F5-98E9-5F85E61065BF}"/>
    <cellStyle name="Nota 2 4 4 8 2" xfId="20287" xr:uid="{2AADD72E-AC5B-4930-9908-21F18C9D13B9}"/>
    <cellStyle name="Nota 2 4 4 8 3" xfId="37309" xr:uid="{C3C9CB9A-C4BC-4377-8036-DA3D70355196}"/>
    <cellStyle name="Nota 2 4 4 9" xfId="3342" xr:uid="{EECFE3CD-62A0-4A4A-BD47-FE600DA86DD1}"/>
    <cellStyle name="Nota 2 4 4 9 2" xfId="20597" xr:uid="{F5809A46-0D6B-432D-A71B-38ED35F5E0E9}"/>
    <cellStyle name="Nota 2 4 4 9 3" xfId="37619" xr:uid="{DA65B42F-B676-4F33-BD40-F7844868CF01}"/>
    <cellStyle name="Nota 2 4 40" xfId="10730" xr:uid="{7BE61677-2FB6-4B17-8660-F69EDC667298}"/>
    <cellStyle name="Nota 2 4 40 2" xfId="27985" xr:uid="{8A007F25-EFAB-4ADA-B6DE-FFE072E9ED2D}"/>
    <cellStyle name="Nota 2 4 40 3" xfId="45007" xr:uid="{6F2503B5-145E-4CA4-8105-831CAA48D880}"/>
    <cellStyle name="Nota 2 4 41" xfId="10947" xr:uid="{C517A916-811A-40BF-B6D5-8E8EECD2ED23}"/>
    <cellStyle name="Nota 2 4 41 2" xfId="28202" xr:uid="{110B7A0A-3B09-4A08-95AB-9D948DB32C94}"/>
    <cellStyle name="Nota 2 4 41 3" xfId="45224" xr:uid="{005B3069-EDE9-4282-B547-CCDAB398E6A2}"/>
    <cellStyle name="Nota 2 4 42" xfId="11765" xr:uid="{F3C94C3B-8B8A-49D6-B34A-91513C8E47AE}"/>
    <cellStyle name="Nota 2 4 42 2" xfId="29020" xr:uid="{07FFBBC3-C116-450A-97C5-F08CCBF7B09E}"/>
    <cellStyle name="Nota 2 4 42 3" xfId="46020" xr:uid="{B0DB0D41-103E-4438-85A0-870412A0CED3}"/>
    <cellStyle name="Nota 2 4 43" xfId="12232" xr:uid="{E5248CCD-A378-4F86-93BC-6003C324E481}"/>
    <cellStyle name="Nota 2 4 43 2" xfId="29487" xr:uid="{99043FD1-6205-405C-B0BB-FFE9B9C1A85C}"/>
    <cellStyle name="Nota 2 4 43 3" xfId="46357" xr:uid="{A193E697-A955-4302-8E62-6992271DDC18}"/>
    <cellStyle name="Nota 2 4 44" xfId="11743" xr:uid="{A51E5118-6BC7-4252-AA98-815C0E44280B}"/>
    <cellStyle name="Nota 2 4 44 2" xfId="28998" xr:uid="{017CFE31-D155-4243-A14F-E6D005DB5310}"/>
    <cellStyle name="Nota 2 4 44 3" xfId="46005" xr:uid="{B2B7403B-D7CA-4DFA-83C2-E381B4717883}"/>
    <cellStyle name="Nota 2 4 45" xfId="13111" xr:uid="{EB75FDF9-D7AD-4844-91A0-A0D56415D70F}"/>
    <cellStyle name="Nota 2 4 45 2" xfId="30366" xr:uid="{1431EFE0-83CE-46B7-9B76-46AFE4F1BA39}"/>
    <cellStyle name="Nota 2 4 45 3" xfId="47236" xr:uid="{75595C10-5A04-46A8-87B3-D36E55B5A45F}"/>
    <cellStyle name="Nota 2 4 46" xfId="12797" xr:uid="{43852760-7D0A-42D0-BF03-A65B1F04DDFC}"/>
    <cellStyle name="Nota 2 4 46 2" xfId="30052" xr:uid="{FFD0F55B-FA31-457C-B418-93872277A845}"/>
    <cellStyle name="Nota 2 4 46 3" xfId="46922" xr:uid="{DB5BFAB3-89F9-4AD4-B8F4-6A2E01CBC2F1}"/>
    <cellStyle name="Nota 2 4 47" xfId="13425" xr:uid="{3018A352-6F0C-4CA5-8854-63F3A8942BD6}"/>
    <cellStyle name="Nota 2 4 47 2" xfId="30680" xr:uid="{273D8B92-4D2C-47CA-B15F-82B7AF01924E}"/>
    <cellStyle name="Nota 2 4 47 3" xfId="47550" xr:uid="{3DA44696-6925-445B-BA0D-3CEA83841EF7}"/>
    <cellStyle name="Nota 2 4 48" xfId="13369" xr:uid="{60CDD08E-8CFA-450A-8365-263160D71B7A}"/>
    <cellStyle name="Nota 2 4 48 2" xfId="30624" xr:uid="{9B133827-47CB-4A31-B658-D5E012BA03F7}"/>
    <cellStyle name="Nota 2 4 48 3" xfId="47494" xr:uid="{8C408BC6-B8E7-430C-9619-7F02A6015F98}"/>
    <cellStyle name="Nota 2 4 49" xfId="14075" xr:uid="{D7AC7F9B-1C37-427E-A3AC-A167AD30801A}"/>
    <cellStyle name="Nota 2 4 49 2" xfId="31330" xr:uid="{6CBA014E-A379-4E74-90DD-DA35CD5D5546}"/>
    <cellStyle name="Nota 2 4 49 3" xfId="48200" xr:uid="{FC331760-085A-4444-8319-482DACA59E9E}"/>
    <cellStyle name="Nota 2 4 5" xfId="516" xr:uid="{B238D1C6-C8BF-4B87-83A0-DED78006CDF4}"/>
    <cellStyle name="Nota 2 4 5 10" xfId="3480" xr:uid="{B566F219-CAE9-4131-A3C2-EE85E19DD0FB}"/>
    <cellStyle name="Nota 2 4 5 10 2" xfId="20735" xr:uid="{F91248E2-9BA8-40D9-98E5-C95780B9C8DF}"/>
    <cellStyle name="Nota 2 4 5 10 3" xfId="37757" xr:uid="{DE7DE9A0-5C5D-4191-A07F-BA5AEB58BC42}"/>
    <cellStyle name="Nota 2 4 5 11" xfId="3788" xr:uid="{A23FCE50-0AC8-49CF-AE75-C19E5B96125D}"/>
    <cellStyle name="Nota 2 4 5 11 2" xfId="21043" xr:uid="{1DA90744-D88C-4483-B59C-367095738764}"/>
    <cellStyle name="Nota 2 4 5 11 3" xfId="38065" xr:uid="{4671C45C-D47D-4B76-B8DB-25110723BDE5}"/>
    <cellStyle name="Nota 2 4 5 12" xfId="4094" xr:uid="{12C0A36A-7B6D-4473-8B32-F497604D2B54}"/>
    <cellStyle name="Nota 2 4 5 12 2" xfId="21349" xr:uid="{5D3B489B-8FCB-434C-94B8-320953D70880}"/>
    <cellStyle name="Nota 2 4 5 12 3" xfId="38371" xr:uid="{4BA1961A-69B8-4D3A-A3B3-21AE260FB201}"/>
    <cellStyle name="Nota 2 4 5 13" xfId="4399" xr:uid="{555F804D-05C1-4759-A87F-B64F02EB9C88}"/>
    <cellStyle name="Nota 2 4 5 13 2" xfId="21654" xr:uid="{40B54134-DD1B-4E0E-870F-D2467811AF06}"/>
    <cellStyle name="Nota 2 4 5 13 3" xfId="38676" xr:uid="{A0887E98-EDF7-40F2-A8C3-EC544138A3B2}"/>
    <cellStyle name="Nota 2 4 5 14" xfId="4694" xr:uid="{1201F70E-092C-4CF0-8754-BAE219DD319E}"/>
    <cellStyle name="Nota 2 4 5 14 2" xfId="21949" xr:uid="{1A74594B-27B5-4964-B2CE-74365664D658}"/>
    <cellStyle name="Nota 2 4 5 14 3" xfId="38971" xr:uid="{7713C00E-0521-4DB7-874E-9DC55FF980B8}"/>
    <cellStyle name="Nota 2 4 5 15" xfId="4992" xr:uid="{39B8DB51-C0CE-4DF5-B867-3602B29978BA}"/>
    <cellStyle name="Nota 2 4 5 15 2" xfId="22247" xr:uid="{20D10F5E-C925-4A0C-9FEE-26477A507CED}"/>
    <cellStyle name="Nota 2 4 5 15 3" xfId="39269" xr:uid="{CEF031B8-8356-4299-BAB9-20B5A505EB56}"/>
    <cellStyle name="Nota 2 4 5 16" xfId="5352" xr:uid="{BCC2AEB9-77A9-43F8-8761-0672810CA23D}"/>
    <cellStyle name="Nota 2 4 5 16 2" xfId="22607" xr:uid="{8574CB68-60B3-47AF-9DC6-DFC8E52CC99F}"/>
    <cellStyle name="Nota 2 4 5 16 3" xfId="39629" xr:uid="{B506D709-1C7B-4428-977C-57A5F952BE23}"/>
    <cellStyle name="Nota 2 4 5 17" xfId="5773" xr:uid="{6350D9EA-D2B7-4B81-8726-24970B7B6A19}"/>
    <cellStyle name="Nota 2 4 5 17 2" xfId="23028" xr:uid="{E7555F13-A1BA-40CA-972E-686AD0AE2164}"/>
    <cellStyle name="Nota 2 4 5 17 3" xfId="40050" xr:uid="{58F8043B-1C89-4DF9-8520-5F1EBEC0EB05}"/>
    <cellStyle name="Nota 2 4 5 18" xfId="5983" xr:uid="{FCA64BAB-7E89-45CE-B1BA-25CBC224701E}"/>
    <cellStyle name="Nota 2 4 5 18 2" xfId="23238" xr:uid="{AAD8EA2E-CA5E-4E7F-BA9C-75227468E322}"/>
    <cellStyle name="Nota 2 4 5 18 3" xfId="40260" xr:uid="{8200DC5D-F311-4387-9EC3-A16C91AEF881}"/>
    <cellStyle name="Nota 2 4 5 19" xfId="6298" xr:uid="{40DFDF1C-7C3D-4885-B3C2-61D8A97E4A9C}"/>
    <cellStyle name="Nota 2 4 5 19 2" xfId="23553" xr:uid="{EE97391E-DFE2-4CFC-834B-A24BBD9865B9}"/>
    <cellStyle name="Nota 2 4 5 19 3" xfId="40575" xr:uid="{F90F0D36-1717-480C-AAB0-1AFD851B0D00}"/>
    <cellStyle name="Nota 2 4 5 2" xfId="975" xr:uid="{00811C78-9FFC-4C75-9BA7-556FF667D009}"/>
    <cellStyle name="Nota 2 4 5 2 2" xfId="18230" xr:uid="{F54D22B9-D32C-4ADD-8E7C-978ECCC95D66}"/>
    <cellStyle name="Nota 2 4 5 2 3" xfId="35252" xr:uid="{2E44B782-9DEF-420E-AE17-70ADCE02895B}"/>
    <cellStyle name="Nota 2 4 5 20" xfId="6613" xr:uid="{2BED3D43-2423-4302-BECB-B4299D3B14AE}"/>
    <cellStyle name="Nota 2 4 5 20 2" xfId="23868" xr:uid="{9E711971-C926-450C-9300-194969D59F81}"/>
    <cellStyle name="Nota 2 4 5 20 3" xfId="40890" xr:uid="{D72C7956-D237-417B-B403-2894A5AA92D5}"/>
    <cellStyle name="Nota 2 4 5 21" xfId="6925" xr:uid="{35965D29-4723-4F19-ACEF-36AF74C5A265}"/>
    <cellStyle name="Nota 2 4 5 21 2" xfId="24180" xr:uid="{0EF8B603-C0A2-4E66-AE51-C2A61ADD3945}"/>
    <cellStyle name="Nota 2 4 5 21 3" xfId="41202" xr:uid="{BEE223CF-EE6B-4399-87ED-C527EE07845A}"/>
    <cellStyle name="Nota 2 4 5 22" xfId="7234" xr:uid="{A94961F3-D649-4C8D-AA6D-EBFF68B05A20}"/>
    <cellStyle name="Nota 2 4 5 22 2" xfId="24489" xr:uid="{8902FA80-8073-4D38-B16B-EF1021B59005}"/>
    <cellStyle name="Nota 2 4 5 22 3" xfId="41511" xr:uid="{2D4BB6AB-8314-4C00-880C-6FABFA2A59C1}"/>
    <cellStyle name="Nota 2 4 5 23" xfId="7544" xr:uid="{4CFA1390-436D-41FF-9DC1-ED066467D927}"/>
    <cellStyle name="Nota 2 4 5 23 2" xfId="24799" xr:uid="{1BCE27B3-0AE2-40B9-BBC7-1062D8A05ED5}"/>
    <cellStyle name="Nota 2 4 5 23 3" xfId="41821" xr:uid="{C8DCAB3E-F773-4FA7-926E-0B8691F7111C}"/>
    <cellStyle name="Nota 2 4 5 24" xfId="7854" xr:uid="{09452F85-B782-4E26-877D-574492095393}"/>
    <cellStyle name="Nota 2 4 5 24 2" xfId="25109" xr:uid="{E71DB3B2-6FCC-405C-BD44-3DA8F3DC7510}"/>
    <cellStyle name="Nota 2 4 5 24 3" xfId="42131" xr:uid="{0A3577D8-DFAC-4E9A-88CC-83D3C4EFD798}"/>
    <cellStyle name="Nota 2 4 5 25" xfId="8167" xr:uid="{C9C796D3-B522-4A5B-9904-A6E95A959A88}"/>
    <cellStyle name="Nota 2 4 5 25 2" xfId="25422" xr:uid="{9A0D4B47-48E5-428D-A847-6D6F1B99326D}"/>
    <cellStyle name="Nota 2 4 5 25 3" xfId="42444" xr:uid="{20130B2D-A44C-41E5-818F-CCC2754AE97B}"/>
    <cellStyle name="Nota 2 4 5 26" xfId="8477" xr:uid="{070A18EF-41F5-47B3-B707-3DFF3E10A930}"/>
    <cellStyle name="Nota 2 4 5 26 2" xfId="25732" xr:uid="{9755F804-7000-4A4C-A3C8-95F33D492CFF}"/>
    <cellStyle name="Nota 2 4 5 26 3" xfId="42754" xr:uid="{D9235BB0-303C-4F45-BFC6-15CF381F13E0}"/>
    <cellStyle name="Nota 2 4 5 27" xfId="8785" xr:uid="{ABAB2B41-B66D-4CDB-A7D3-A6D828A8EE74}"/>
    <cellStyle name="Nota 2 4 5 27 2" xfId="26040" xr:uid="{ACADC345-6FDA-4578-A1FE-2491DF138947}"/>
    <cellStyle name="Nota 2 4 5 27 3" xfId="43062" xr:uid="{0CF4DC49-277C-4C6D-98B9-6915A99893E7}"/>
    <cellStyle name="Nota 2 4 5 28" xfId="7371" xr:uid="{00FDF081-D900-4D60-B396-E22BE2719FC4}"/>
    <cellStyle name="Nota 2 4 5 28 2" xfId="24626" xr:uid="{EFE05F5B-5D73-4A6C-A742-06756AD0353E}"/>
    <cellStyle name="Nota 2 4 5 28 3" xfId="41648" xr:uid="{76C73E18-6E18-4EFC-AAED-E2AA943A2A24}"/>
    <cellStyle name="Nota 2 4 5 29" xfId="9409" xr:uid="{A68FBCB5-70F2-40A0-8761-5793CB835F12}"/>
    <cellStyle name="Nota 2 4 5 29 2" xfId="26664" xr:uid="{ACF11759-0642-4574-9C20-991CC3ECB6A6}"/>
    <cellStyle name="Nota 2 4 5 29 3" xfId="43686" xr:uid="{EF54C485-2439-4DB2-BB0E-C8F0AC94DE8F}"/>
    <cellStyle name="Nota 2 4 5 3" xfId="1277" xr:uid="{E638C12C-E416-45A6-988F-248461FE5881}"/>
    <cellStyle name="Nota 2 4 5 3 2" xfId="18532" xr:uid="{F858C4F4-67A2-4515-8C79-AA1105CF987B}"/>
    <cellStyle name="Nota 2 4 5 3 3" xfId="35554" xr:uid="{02015AC5-C0ED-414C-895C-F0F033E212D0}"/>
    <cellStyle name="Nota 2 4 5 30" xfId="9717" xr:uid="{7500FFC7-2629-491D-B982-CC168E6E73AA}"/>
    <cellStyle name="Nota 2 4 5 30 2" xfId="26972" xr:uid="{885CEFCC-8364-4166-BDDF-5A8887CBDAF6}"/>
    <cellStyle name="Nota 2 4 5 30 3" xfId="43994" xr:uid="{FE1F800A-1FC1-43C8-A533-9A46C030AD4E}"/>
    <cellStyle name="Nota 2 4 5 31" xfId="10012" xr:uid="{90B19539-0FE2-423F-9905-CF4093806D3D}"/>
    <cellStyle name="Nota 2 4 5 31 2" xfId="27267" xr:uid="{34D80F28-D292-4477-91A1-7AB2A7376F74}"/>
    <cellStyle name="Nota 2 4 5 31 3" xfId="44289" xr:uid="{4771A3DF-0F09-4A06-B281-3B008CCD226B}"/>
    <cellStyle name="Nota 2 4 5 32" xfId="10310" xr:uid="{2E730101-0BCC-4F20-983A-8EBB841749DC}"/>
    <cellStyle name="Nota 2 4 5 32 2" xfId="27565" xr:uid="{E0EF74DC-3877-4FF1-B8D3-FF56880C0792}"/>
    <cellStyle name="Nota 2 4 5 32 3" xfId="44587" xr:uid="{2F697887-7D48-4E89-986C-C5AD39C547D4}"/>
    <cellStyle name="Nota 2 4 5 33" xfId="10600" xr:uid="{14693CBE-356D-4817-9A03-77C6B803EADA}"/>
    <cellStyle name="Nota 2 4 5 33 2" xfId="27855" xr:uid="{15FBCA6E-9876-40A5-B31B-6B18101D9640}"/>
    <cellStyle name="Nota 2 4 5 33 3" xfId="44877" xr:uid="{722B75C4-0A18-4FF5-8E5E-B09EDA49DBF2}"/>
    <cellStyle name="Nota 2 4 5 34" xfId="10890" xr:uid="{F46A4A2E-51CC-4563-95B7-2F8E40CD64D8}"/>
    <cellStyle name="Nota 2 4 5 34 2" xfId="28145" xr:uid="{093A259B-AF4C-447A-81DC-272AED99A685}"/>
    <cellStyle name="Nota 2 4 5 34 3" xfId="45167" xr:uid="{A95E146D-E3DB-42C6-AECE-86900A857A13}"/>
    <cellStyle name="Nota 2 4 5 35" xfId="11165" xr:uid="{FB6F7CAF-C4CA-45E1-ACD8-65A6BD6123B1}"/>
    <cellStyle name="Nota 2 4 5 35 2" xfId="28420" xr:uid="{147CD9C2-5BAA-420F-B1ED-13444B10D7EC}"/>
    <cellStyle name="Nota 2 4 5 35 3" xfId="45442" xr:uid="{B7653255-ECDC-4567-8086-0E944A491B00}"/>
    <cellStyle name="Nota 2 4 5 36" xfId="11419" xr:uid="{F562052F-4EC9-4531-BA33-D97A52506D0E}"/>
    <cellStyle name="Nota 2 4 5 36 2" xfId="28674" xr:uid="{36CE47BD-609A-4CEE-AD25-29D60BCAA452}"/>
    <cellStyle name="Nota 2 4 5 36 3" xfId="45696" xr:uid="{84F3679A-0461-43BB-AF79-E2B711B9CFBF}"/>
    <cellStyle name="Nota 2 4 5 37" xfId="11911" xr:uid="{49D7CA3E-04CD-46E6-BCB1-AF6F3581DD90}"/>
    <cellStyle name="Nota 2 4 5 37 2" xfId="29166" xr:uid="{146FA3AC-EB24-40E6-B3B2-E8A1B73921EA}"/>
    <cellStyle name="Nota 2 4 5 37 3" xfId="46107" xr:uid="{7075302A-3D6C-48C7-B031-D5744C2442C2}"/>
    <cellStyle name="Nota 2 4 5 38" xfId="12378" xr:uid="{C4C6B169-E5A4-44D8-819B-38F66DBF0501}"/>
    <cellStyle name="Nota 2 4 5 38 2" xfId="29633" xr:uid="{ADAEB342-5117-47A9-961C-A8F9FA0B9298}"/>
    <cellStyle name="Nota 2 4 5 38 3" xfId="46503" xr:uid="{33E8F268-DC95-4768-BB80-296FAD6B33D3}"/>
    <cellStyle name="Nota 2 4 5 39" xfId="12688" xr:uid="{E77B4DC6-F7A7-49EB-9B90-19B8174C8739}"/>
    <cellStyle name="Nota 2 4 5 39 2" xfId="29943" xr:uid="{BAD603B9-87F6-4885-891C-EA1274137BC2}"/>
    <cellStyle name="Nota 2 4 5 39 3" xfId="46813" xr:uid="{433071D5-BCA7-40D5-A0BE-171695D038E5}"/>
    <cellStyle name="Nota 2 4 5 4" xfId="1622" xr:uid="{B560FBC4-3D35-46FB-B757-0412824993FE}"/>
    <cellStyle name="Nota 2 4 5 4 2" xfId="18877" xr:uid="{B7C7A989-3BE7-4F13-A149-EBE662088DC6}"/>
    <cellStyle name="Nota 2 4 5 4 3" xfId="35899" xr:uid="{D82E1C9F-6301-42F1-AA58-35B79692D871}"/>
    <cellStyle name="Nota 2 4 5 40" xfId="13123" xr:uid="{A1A3F7F2-08D9-4F93-8ED4-BCEE8BBEBAED}"/>
    <cellStyle name="Nota 2 4 5 40 2" xfId="30378" xr:uid="{323DEFFB-7982-43C3-BCE3-15B4E8712E88}"/>
    <cellStyle name="Nota 2 4 5 40 3" xfId="47248" xr:uid="{39F926FA-0709-499C-8684-9019F5FF658D}"/>
    <cellStyle name="Nota 2 4 5 41" xfId="13115" xr:uid="{15131EB3-E153-4FBF-AA16-41A033A9AC1B}"/>
    <cellStyle name="Nota 2 4 5 41 2" xfId="30370" xr:uid="{F8FF53EF-47DD-47FA-A962-3CC7ABC9AA0E}"/>
    <cellStyle name="Nota 2 4 5 41 3" xfId="47240" xr:uid="{60E5C281-D744-405D-850D-02E4D26BD01A}"/>
    <cellStyle name="Nota 2 4 5 42" xfId="13628" xr:uid="{40402906-78BD-4F1B-A21E-EF3E190CFE3C}"/>
    <cellStyle name="Nota 2 4 5 42 2" xfId="30883" xr:uid="{2F5763EB-6BF2-4EFF-A0C8-75AEA069E89C}"/>
    <cellStyle name="Nota 2 4 5 42 3" xfId="47753" xr:uid="{636B699C-7847-4E3A-9C52-595AD44BAAB8}"/>
    <cellStyle name="Nota 2 4 5 43" xfId="13938" xr:uid="{0DC46ADF-4BDC-41F1-947C-F92B2402F2D8}"/>
    <cellStyle name="Nota 2 4 5 43 2" xfId="31193" xr:uid="{A68ED570-E61F-4964-9610-081B4E9AE949}"/>
    <cellStyle name="Nota 2 4 5 43 3" xfId="48063" xr:uid="{A29C3668-B282-4A30-A5E5-520AF2C3DDD1}"/>
    <cellStyle name="Nota 2 4 5 44" xfId="13740" xr:uid="{15662C05-A78B-4F2C-AF26-1A3BC9EFE1A0}"/>
    <cellStyle name="Nota 2 4 5 44 2" xfId="30995" xr:uid="{2517F4A0-8B3A-4956-9D53-8A9BF8748A46}"/>
    <cellStyle name="Nota 2 4 5 44 3" xfId="47865" xr:uid="{4FD35CEB-5666-497C-8E3F-C9B5B5128E85}"/>
    <cellStyle name="Nota 2 4 5 45" xfId="14566" xr:uid="{5716743B-A00E-484A-8353-1047245B641A}"/>
    <cellStyle name="Nota 2 4 5 45 2" xfId="31821" xr:uid="{8F51F324-4AB9-4A24-9622-A7E780D7B8A3}"/>
    <cellStyle name="Nota 2 4 5 45 3" xfId="48691" xr:uid="{9AFEF683-C6A1-44A8-963E-AF7A7EC53770}"/>
    <cellStyle name="Nota 2 4 5 46" xfId="13589" xr:uid="{794FE185-DE36-4661-94CB-D698F8D6C164}"/>
    <cellStyle name="Nota 2 4 5 46 2" xfId="30844" xr:uid="{ADD2C718-E0D5-4EE9-AA15-06B6CF59C836}"/>
    <cellStyle name="Nota 2 4 5 46 3" xfId="47714" xr:uid="{2FC955F9-F620-4B2A-B668-087243CD3FD5}"/>
    <cellStyle name="Nota 2 4 5 47" xfId="15140" xr:uid="{49E46D3C-A103-411D-8AD5-2FB5F34D5730}"/>
    <cellStyle name="Nota 2 4 5 47 2" xfId="32395" xr:uid="{E251DEFF-7FE5-4895-95B7-502CAFF06847}"/>
    <cellStyle name="Nota 2 4 5 47 3" xfId="49265" xr:uid="{BF347F6E-6ECA-405F-8542-1DE17EA54585}"/>
    <cellStyle name="Nota 2 4 5 48" xfId="15448" xr:uid="{A3C3D6F4-310E-452D-AC23-C12B49C31A78}"/>
    <cellStyle name="Nota 2 4 5 48 2" xfId="32703" xr:uid="{0725B6D8-2FDB-421C-984F-728AEB942814}"/>
    <cellStyle name="Nota 2 4 5 48 3" xfId="49573" xr:uid="{1EDD6940-2FEA-4357-93C8-CF8947A5710A}"/>
    <cellStyle name="Nota 2 4 5 49" xfId="15751" xr:uid="{DB1D1BF4-4456-488F-A710-A422ACED45A0}"/>
    <cellStyle name="Nota 2 4 5 49 2" xfId="33006" xr:uid="{38C93D0F-94B0-4948-B602-478816024CAE}"/>
    <cellStyle name="Nota 2 4 5 49 3" xfId="49876" xr:uid="{FE40BA83-D5F4-45E7-931B-38A74B919307}"/>
    <cellStyle name="Nota 2 4 5 5" xfId="1935" xr:uid="{4B8DD3D8-B626-49C0-8B17-7ACFA7165DBE}"/>
    <cellStyle name="Nota 2 4 5 5 2" xfId="19190" xr:uid="{ADACD8EE-20FA-4ECC-919F-55D5FEAD21BF}"/>
    <cellStyle name="Nota 2 4 5 5 3" xfId="36212" xr:uid="{6169ACA1-41E3-445F-BE1A-2F82A7864AA5}"/>
    <cellStyle name="Nota 2 4 5 50" xfId="16047" xr:uid="{813CF85C-E35A-44C0-B655-2530E18CB201}"/>
    <cellStyle name="Nota 2 4 5 50 2" xfId="33302" xr:uid="{C20F7BE7-0312-47A8-8038-86B186E71F0C}"/>
    <cellStyle name="Nota 2 4 5 50 3" xfId="50172" xr:uid="{2C4C752D-47FF-49F0-B0FB-A97BB874F54A}"/>
    <cellStyle name="Nota 2 4 5 51" xfId="16339" xr:uid="{F0285610-5AE5-4412-A1CF-E6F1FCDFA70D}"/>
    <cellStyle name="Nota 2 4 5 51 2" xfId="33594" xr:uid="{A3EA6AFB-AF30-4F4A-8B9A-64D510F9A4B0}"/>
    <cellStyle name="Nota 2 4 5 51 3" xfId="50464" xr:uid="{0DC1D72A-C212-42F2-A8BE-E09093D2F36F}"/>
    <cellStyle name="Nota 2 4 5 52" xfId="16616" xr:uid="{1CFA042F-BFF0-49F0-9F00-FE787FB49C50}"/>
    <cellStyle name="Nota 2 4 5 52 2" xfId="33871" xr:uid="{D4E9C0AB-98DF-42E5-A039-20ECC95E1292}"/>
    <cellStyle name="Nota 2 4 5 52 3" xfId="50741" xr:uid="{99242596-EC94-4B39-B004-07B838E38A06}"/>
    <cellStyle name="Nota 2 4 5 53" xfId="16882" xr:uid="{D8C7AF0E-4944-46C9-8575-6BB33F0B3967}"/>
    <cellStyle name="Nota 2 4 5 53 2" xfId="34137" xr:uid="{89876E14-B517-4464-94BA-EA14FBEBE1B3}"/>
    <cellStyle name="Nota 2 4 5 53 3" xfId="51007" xr:uid="{917BB89D-9CBA-47DC-8DC4-541CEAE89360}"/>
    <cellStyle name="Nota 2 4 5 54" xfId="17136" xr:uid="{7A2E7106-1CDF-424B-9372-213B46BA840A}"/>
    <cellStyle name="Nota 2 4 5 54 2" xfId="34391" xr:uid="{38136F80-9C01-4167-A286-9206990CC0F5}"/>
    <cellStyle name="Nota 2 4 5 54 3" xfId="51261" xr:uid="{F69EA6C2-B0B7-480C-9073-96A37A740459}"/>
    <cellStyle name="Nota 2 4 5 55" xfId="17771" xr:uid="{A0204965-68B8-465D-92FA-2A81A4553BE8}"/>
    <cellStyle name="Nota 2 4 5 56" xfId="34864" xr:uid="{72468546-3D19-4129-8E57-A43DF5D05143}"/>
    <cellStyle name="Nota 2 4 5 6" xfId="2245" xr:uid="{C4A30C00-E2AA-48C2-A30E-A71813F46D6D}"/>
    <cellStyle name="Nota 2 4 5 6 2" xfId="19500" xr:uid="{4D947213-9ABB-4318-AA08-1915861ADFD8}"/>
    <cellStyle name="Nota 2 4 5 6 3" xfId="36522" xr:uid="{44882501-16E3-47F4-9D22-A37C51EEAADC}"/>
    <cellStyle name="Nota 2 4 5 7" xfId="2555" xr:uid="{FFB8B690-E99D-4238-90A6-C0B693ECA6F0}"/>
    <cellStyle name="Nota 2 4 5 7 2" xfId="19810" xr:uid="{622E7859-7DEC-40B7-B1D2-495E7241E085}"/>
    <cellStyle name="Nota 2 4 5 7 3" xfId="36832" xr:uid="{FF0F77E7-9336-46F9-BEEF-6688A488057F}"/>
    <cellStyle name="Nota 2 4 5 8" xfId="2864" xr:uid="{1D0F2910-44D2-43A3-B144-8731666F2048}"/>
    <cellStyle name="Nota 2 4 5 8 2" xfId="20119" xr:uid="{B17E26A9-C50C-491A-8271-5DA2D0D1282C}"/>
    <cellStyle name="Nota 2 4 5 8 3" xfId="37141" xr:uid="{428FD57F-C564-43DD-8CC0-E9C69DB6C4EB}"/>
    <cellStyle name="Nota 2 4 5 9" xfId="3170" xr:uid="{1F99EF36-57F9-4896-9A48-97B8057C6862}"/>
    <cellStyle name="Nota 2 4 5 9 2" xfId="20425" xr:uid="{7951BA0C-4C38-43CD-B394-13553AC095FF}"/>
    <cellStyle name="Nota 2 4 5 9 3" xfId="37447" xr:uid="{CBD23926-003B-4448-8DA3-8536268E8967}"/>
    <cellStyle name="Nota 2 4 50" xfId="14506" xr:uid="{8AB1707D-FE0B-4C88-A22A-E2B14CC4FF54}"/>
    <cellStyle name="Nota 2 4 50 2" xfId="31761" xr:uid="{71B5D0D9-6D22-4075-8C07-40F85698ED61}"/>
    <cellStyle name="Nota 2 4 50 3" xfId="48631" xr:uid="{E77C9510-A995-4B17-A680-259991D85FEC}"/>
    <cellStyle name="Nota 2 4 51" xfId="14788" xr:uid="{2F277840-6810-4EF0-B15A-C33F6F354E48}"/>
    <cellStyle name="Nota 2 4 51 2" xfId="32043" xr:uid="{3E3CAC88-8904-4573-82D0-28662D724F5C}"/>
    <cellStyle name="Nota 2 4 51 3" xfId="48913" xr:uid="{F1F98EA0-9D80-4FE6-8E79-F2AC0F4C86C1}"/>
    <cellStyle name="Nota 2 4 52" xfId="13747" xr:uid="{C8500E47-A048-4FEB-8A68-E402F1CC6865}"/>
    <cellStyle name="Nota 2 4 52 2" xfId="31002" xr:uid="{8B45EE18-4E7A-4C83-BA2C-91FE0C9BB0FC}"/>
    <cellStyle name="Nota 2 4 52 3" xfId="47872" xr:uid="{E4F0DA21-0D9E-46A6-B02A-87ED4691B7C8}"/>
    <cellStyle name="Nota 2 4 53" xfId="11664" xr:uid="{02549230-ED53-4D9A-8F54-F1B8F7988A8C}"/>
    <cellStyle name="Nota 2 4 53 2" xfId="28919" xr:uid="{E624312B-DF7E-412E-8EC1-41DD9A51FF9C}"/>
    <cellStyle name="Nota 2 4 53 3" xfId="45936" xr:uid="{DD21CD12-2F01-4EC2-B3FF-1B6DA0A0FB26}"/>
    <cellStyle name="Nota 2 4 54" xfId="14926" xr:uid="{8DF5FFBB-8832-4F87-9ADB-80F6A9E6F1F3}"/>
    <cellStyle name="Nota 2 4 54 2" xfId="32181" xr:uid="{91D5A695-319F-45A6-8675-801BA631490C}"/>
    <cellStyle name="Nota 2 4 54 3" xfId="49051" xr:uid="{5142E502-20B0-4D6B-90BC-650E40841091}"/>
    <cellStyle name="Nota 2 4 55" xfId="15555" xr:uid="{8366B2F9-6719-410C-AB3E-62CBF056A5DA}"/>
    <cellStyle name="Nota 2 4 55 2" xfId="32810" xr:uid="{11DEB400-15A1-4D1A-A541-0DC5737AD0B9}"/>
    <cellStyle name="Nota 2 4 55 3" xfId="49680" xr:uid="{896D3B92-5BA4-4314-988B-3E0B85A1ECB6}"/>
    <cellStyle name="Nota 2 4 56" xfId="15852" xr:uid="{8248F709-E7C6-4A8A-BA49-D471597E9068}"/>
    <cellStyle name="Nota 2 4 56 2" xfId="33107" xr:uid="{274A8253-B9E4-4C64-9DB3-573F2001A965}"/>
    <cellStyle name="Nota 2 4 56 3" xfId="49977" xr:uid="{AE2E0BE7-C057-473B-A75D-0FE664163E47}"/>
    <cellStyle name="Nota 2 4 57" xfId="16144" xr:uid="{0B989D26-83E8-457E-A7D9-C3F3DA8E5842}"/>
    <cellStyle name="Nota 2 4 57 2" xfId="33399" xr:uid="{0907DB6A-A7F2-4FAA-A8AC-00003C47FDD6}"/>
    <cellStyle name="Nota 2 4 57 3" xfId="50269" xr:uid="{57628076-243A-4AA5-B43F-AE69B38C6E41}"/>
    <cellStyle name="Nota 2 4 58" xfId="16426" xr:uid="{75E307E4-43C6-4CB2-903E-4D5DF56A3332}"/>
    <cellStyle name="Nota 2 4 58 2" xfId="33681" xr:uid="{028AD1A2-3D7D-4809-B0DD-CAFF33FBB249}"/>
    <cellStyle name="Nota 2 4 58 3" xfId="50551" xr:uid="{B6B06689-1E72-4912-BF1E-EC4D9AD3CDB5}"/>
    <cellStyle name="Nota 2 4 59" xfId="15475" xr:uid="{4AD1051F-17CD-424D-817D-5AFFAC72E353}"/>
    <cellStyle name="Nota 2 4 59 2" xfId="32730" xr:uid="{08229904-44C9-4B90-AE24-110CEEBB8B16}"/>
    <cellStyle name="Nota 2 4 59 3" xfId="49600" xr:uid="{79FDB3A3-5BA3-4A0E-A84C-2B49DC42FF05}"/>
    <cellStyle name="Nota 2 4 6" xfId="370" xr:uid="{F1057D34-C76B-4DA9-9386-79FAB1751FA8}"/>
    <cellStyle name="Nota 2 4 6 2" xfId="17625" xr:uid="{54C1B791-A42A-406F-AED1-8520A21930CD}"/>
    <cellStyle name="Nota 2 4 6 3" xfId="34777" xr:uid="{FE84264C-0765-4057-B6B3-33725851F6CC}"/>
    <cellStyle name="Nota 2 4 60" xfId="17387" xr:uid="{E3916E7F-2675-4E86-B582-92A57420D222}"/>
    <cellStyle name="Nota 2 4 61" xfId="34615" xr:uid="{466678FE-F9D4-4EA7-AA38-33CF15C99608}"/>
    <cellStyle name="Nota 2 4 7" xfId="834" xr:uid="{2E8D19A6-BA5F-4EA1-8E40-0463675A1E8F}"/>
    <cellStyle name="Nota 2 4 7 2" xfId="18089" xr:uid="{CC60EFEE-02D5-49A5-BEB8-CC0371219361}"/>
    <cellStyle name="Nota 2 4 7 3" xfId="35111" xr:uid="{15C37684-048A-4850-832B-9C20082E59F4}"/>
    <cellStyle name="Nota 2 4 8" xfId="295" xr:uid="{77A5FE69-8AAB-459B-A478-44E49FBAF96D}"/>
    <cellStyle name="Nota 2 4 8 2" xfId="17550" xr:uid="{E914E50F-D165-4C1A-AB60-520DDCC46900}"/>
    <cellStyle name="Nota 2 4 8 3" xfId="34719" xr:uid="{3F8D4AF9-BC8A-449D-BF56-4E39C9A42A65}"/>
    <cellStyle name="Nota 2 4 9" xfId="1332" xr:uid="{4808B3C8-91DF-491F-A7F2-68B1D51B8384}"/>
    <cellStyle name="Nota 2 4 9 2" xfId="18587" xr:uid="{0ABAD441-C5D1-446E-85EC-ECA1E8FAFD76}"/>
    <cellStyle name="Nota 2 4 9 3" xfId="35609" xr:uid="{3C138DCE-8D86-41C4-9612-3F91BEDA3FFF}"/>
    <cellStyle name="Nota 2 5" xfId="172" xr:uid="{EB6BB56D-B981-4D0B-BED6-9AAE2A035037}"/>
    <cellStyle name="Nota 2 5 10" xfId="1758" xr:uid="{325C9852-3A00-4D0B-BBDD-281BB909C74B}"/>
    <cellStyle name="Nota 2 5 10 2" xfId="19013" xr:uid="{8A71D388-B611-439A-879F-C9635338B7EE}"/>
    <cellStyle name="Nota 2 5 10 3" xfId="36035" xr:uid="{28B33791-CD11-41BC-AF5B-AF24510FCE1D}"/>
    <cellStyle name="Nota 2 5 11" xfId="2034" xr:uid="{07E71486-786A-4AE0-B872-E21B17799CF0}"/>
    <cellStyle name="Nota 2 5 11 2" xfId="19289" xr:uid="{175DDC26-7D99-46C8-AFF7-CE5269E5F59E}"/>
    <cellStyle name="Nota 2 5 11 3" xfId="36311" xr:uid="{56F93366-A842-40DB-A1A6-E27512A869E0}"/>
    <cellStyle name="Nota 2 5 12" xfId="2344" xr:uid="{6C62A0A3-B4C0-4D6D-971D-CD62EE1EE06F}"/>
    <cellStyle name="Nota 2 5 12 2" xfId="19599" xr:uid="{21DA185E-AC3D-4207-AFBD-1BC1C2DE7637}"/>
    <cellStyle name="Nota 2 5 12 3" xfId="36621" xr:uid="{ACE4D8E2-B981-4E7A-A569-A50F7344B9A9}"/>
    <cellStyle name="Nota 2 5 13" xfId="2653" xr:uid="{9E3F2CFE-ABA7-44D8-8570-CB92A87ECB5A}"/>
    <cellStyle name="Nota 2 5 13 2" xfId="19908" xr:uid="{B40CAFF4-782C-40D5-AD31-E7BFB9FF9660}"/>
    <cellStyle name="Nota 2 5 13 3" xfId="36930" xr:uid="{A9741172-B1B0-4152-ADAB-FAC4BCCFB976}"/>
    <cellStyle name="Nota 2 5 14" xfId="2961" xr:uid="{47DE2CAC-02E8-43E4-81B2-A3FD58AB4364}"/>
    <cellStyle name="Nota 2 5 14 2" xfId="20216" xr:uid="{9B5B62E7-1666-4FCE-88F1-75685C71C5FE}"/>
    <cellStyle name="Nota 2 5 14 3" xfId="37238" xr:uid="{3C15E782-784F-4C33-A813-64783FAC3241}"/>
    <cellStyle name="Nota 2 5 15" xfId="3269" xr:uid="{2DC29C9C-AFAD-4F8E-8BBD-9187AE984DD3}"/>
    <cellStyle name="Nota 2 5 15 2" xfId="20524" xr:uid="{D0B97381-9C36-44A1-B730-D54A5F893159}"/>
    <cellStyle name="Nota 2 5 15 3" xfId="37546" xr:uid="{0FDFDFFE-C2CF-4C90-AF53-8CCA68B02C39}"/>
    <cellStyle name="Nota 2 5 16" xfId="3579" xr:uid="{425C9EE0-335B-49AA-9411-DCF56F5EB11C}"/>
    <cellStyle name="Nota 2 5 16 2" xfId="20834" xr:uid="{9AAB4A69-060D-4503-A06C-5CECB41F0B83}"/>
    <cellStyle name="Nota 2 5 16 3" xfId="37856" xr:uid="{BBC427C0-1646-458B-82BC-83A90C83472B}"/>
    <cellStyle name="Nota 2 5 17" xfId="3884" xr:uid="{87E12C5D-A4CC-42EF-AB58-0C6309B4F099}"/>
    <cellStyle name="Nota 2 5 17 2" xfId="21139" xr:uid="{5FB99996-EFB5-4DE2-93FD-1ECB88CAF6EA}"/>
    <cellStyle name="Nota 2 5 17 3" xfId="38161" xr:uid="{0CF88E70-F4F9-45ED-8829-2C3384755514}"/>
    <cellStyle name="Nota 2 5 18" xfId="4223" xr:uid="{B02F0EE3-3A48-47B9-9708-53DDD53FB835}"/>
    <cellStyle name="Nota 2 5 18 2" xfId="21478" xr:uid="{563D964C-465D-4051-A6F7-6A51C4EDF22B}"/>
    <cellStyle name="Nota 2 5 18 3" xfId="38500" xr:uid="{8E759D61-616D-4257-BBE3-ACF3F2F20AEF}"/>
    <cellStyle name="Nota 2 5 19" xfId="4489" xr:uid="{6D2F29C6-DF92-431E-88B4-38769AC60D38}"/>
    <cellStyle name="Nota 2 5 19 2" xfId="21744" xr:uid="{6DE761E8-11E9-4787-8A8F-C21C10A5CA8F}"/>
    <cellStyle name="Nota 2 5 19 3" xfId="38766" xr:uid="{CF7A3D72-0C3B-4DAF-80F7-A4EA266693C4}"/>
    <cellStyle name="Nota 2 5 2" xfId="250" xr:uid="{2090AA31-B545-4C98-98BA-7358C309A129}"/>
    <cellStyle name="Nota 2 5 2 10" xfId="1550" xr:uid="{BABF84CC-8580-4F90-A091-02F82A107444}"/>
    <cellStyle name="Nota 2 5 2 10 2" xfId="18805" xr:uid="{4AF51AB6-63AF-4848-B86E-53830D03FAD0}"/>
    <cellStyle name="Nota 2 5 2 10 3" xfId="35827" xr:uid="{5A65AEA8-8044-40EB-B716-418646B2F0F9}"/>
    <cellStyle name="Nota 2 5 2 11" xfId="1568" xr:uid="{63EA6F7E-68C4-4F1B-B5D3-4262E24E2308}"/>
    <cellStyle name="Nota 2 5 2 11 2" xfId="18823" xr:uid="{A82EBBC7-C4FC-4BBD-A206-87670CF31965}"/>
    <cellStyle name="Nota 2 5 2 11 3" xfId="35845" xr:uid="{C40CD6C6-2EE8-4C59-ACE9-73C0095BBF13}"/>
    <cellStyle name="Nota 2 5 2 12" xfId="1327" xr:uid="{5EFDBAED-CF22-43BB-96FE-C4415CB813EF}"/>
    <cellStyle name="Nota 2 5 2 12 2" xfId="18582" xr:uid="{B31068EC-FF1A-4BD8-AFC5-6E60D1DCC269}"/>
    <cellStyle name="Nota 2 5 2 12 3" xfId="35604" xr:uid="{E98F9936-4500-4CA7-8BD3-0DE612A1EC35}"/>
    <cellStyle name="Nota 2 5 2 13" xfId="1996" xr:uid="{E4C43792-4636-4E87-AA64-36D349A5A289}"/>
    <cellStyle name="Nota 2 5 2 13 2" xfId="19251" xr:uid="{C48AEF30-1E0F-4197-8879-0A54491D4BB2}"/>
    <cellStyle name="Nota 2 5 2 13 3" xfId="36273" xr:uid="{4D136573-4B99-4688-A0C5-F4D0B62257D4}"/>
    <cellStyle name="Nota 2 5 2 14" xfId="2306" xr:uid="{65418FB0-D2FB-44C2-8208-7E1A5C9EC7E3}"/>
    <cellStyle name="Nota 2 5 2 14 2" xfId="19561" xr:uid="{17A03D38-6369-4855-A6F6-FE012772E9E3}"/>
    <cellStyle name="Nota 2 5 2 14 3" xfId="36583" xr:uid="{9EEF0144-0BAB-4BB9-912F-42D5F26CD088}"/>
    <cellStyle name="Nota 2 5 2 15" xfId="2616" xr:uid="{07B9843A-AC87-49E5-AF3B-BE63EA096319}"/>
    <cellStyle name="Nota 2 5 2 15 2" xfId="19871" xr:uid="{3D7CD08D-4749-445D-BD3B-A3401A1145C2}"/>
    <cellStyle name="Nota 2 5 2 15 3" xfId="36893" xr:uid="{38B75186-48CB-42C8-B3C8-A36B4E4FA692}"/>
    <cellStyle name="Nota 2 5 2 16" xfId="2923" xr:uid="{E04FA7C7-D19F-442C-A503-511BF444230B}"/>
    <cellStyle name="Nota 2 5 2 16 2" xfId="20178" xr:uid="{0D886747-E522-4F82-8FB3-E20C92A9CC3D}"/>
    <cellStyle name="Nota 2 5 2 16 3" xfId="37200" xr:uid="{9C1C99F0-22AE-4E45-BFE2-4BCADF32C74A}"/>
    <cellStyle name="Nota 2 5 2 17" xfId="2970" xr:uid="{08909767-A350-4F21-8980-75FD014ACF52}"/>
    <cellStyle name="Nota 2 5 2 17 2" xfId="20225" xr:uid="{E74360EE-C6A9-4322-8F27-EF34330D57C3}"/>
    <cellStyle name="Nota 2 5 2 17 3" xfId="37247" xr:uid="{D43D6629-F295-4681-8281-2FCEEA007AD0}"/>
    <cellStyle name="Nota 2 5 2 18" xfId="3541" xr:uid="{2D1DC680-6A5F-4F7B-BC0F-8A1ADCAEFBCA}"/>
    <cellStyle name="Nota 2 5 2 18 2" xfId="20796" xr:uid="{23550759-0B7D-459C-A4C1-2735410CC5CB}"/>
    <cellStyle name="Nota 2 5 2 18 3" xfId="37818" xr:uid="{21CD1266-1635-4859-BF34-7036FECF57DE}"/>
    <cellStyle name="Nota 2 5 2 19" xfId="4190" xr:uid="{DC39DDC5-D6B9-4A89-8538-9518B0BC20B8}"/>
    <cellStyle name="Nota 2 5 2 19 2" xfId="21445" xr:uid="{FE2DB6FD-A7EE-4D1B-8716-6664AA94E96E}"/>
    <cellStyle name="Nota 2 5 2 19 3" xfId="38467" xr:uid="{66777FCD-B624-4A53-80EE-388832862E66}"/>
    <cellStyle name="Nota 2 5 2 2" xfId="676" xr:uid="{9CB7E05E-1C5D-4318-A323-49C7B9E01E84}"/>
    <cellStyle name="Nota 2 5 2 2 10" xfId="3638" xr:uid="{D9D21631-97ED-450F-ADB5-D5F16BF08F7F}"/>
    <cellStyle name="Nota 2 5 2 2 10 2" xfId="20893" xr:uid="{B098458A-3FA0-46E2-8B70-7115B9DA5FC1}"/>
    <cellStyle name="Nota 2 5 2 2 10 3" xfId="37915" xr:uid="{091355AE-7712-4F37-958C-97C5EAF16E56}"/>
    <cellStyle name="Nota 2 5 2 2 11" xfId="3945" xr:uid="{2675E21B-90F9-4262-94F8-679D1D990B86}"/>
    <cellStyle name="Nota 2 5 2 2 11 2" xfId="21200" xr:uid="{4BE5B12A-F214-4AA1-AFD4-700A0877AF5C}"/>
    <cellStyle name="Nota 2 5 2 2 11 3" xfId="38222" xr:uid="{0F0B634D-F017-4BBA-95DD-CA1E28EB4FD0}"/>
    <cellStyle name="Nota 2 5 2 2 12" xfId="4246" xr:uid="{9B0D0870-4F8D-4245-A3F9-58EA3EFB6CE7}"/>
    <cellStyle name="Nota 2 5 2 2 12 2" xfId="21501" xr:uid="{44947C8E-9365-46DC-A220-341BC22370D4}"/>
    <cellStyle name="Nota 2 5 2 2 12 3" xfId="38523" xr:uid="{66CD64FA-0945-4754-ADE0-7D5F52240B52}"/>
    <cellStyle name="Nota 2 5 2 2 13" xfId="4544" xr:uid="{72753908-5898-46B0-866A-2FC6C7EF69E6}"/>
    <cellStyle name="Nota 2 5 2 2 13 2" xfId="21799" xr:uid="{E8319B65-1805-40DA-85E4-43B6BAC8E744}"/>
    <cellStyle name="Nota 2 5 2 2 13 3" xfId="38821" xr:uid="{9E41E50E-ED29-4035-800C-E7CADE098E85}"/>
    <cellStyle name="Nota 2 5 2 2 14" xfId="4843" xr:uid="{2D51B949-4006-4B5F-9766-EA4C84533902}"/>
    <cellStyle name="Nota 2 5 2 2 14 2" xfId="22098" xr:uid="{3AFE8D9E-9F8F-4FEE-9233-A5E07700A89E}"/>
    <cellStyle name="Nota 2 5 2 2 14 3" xfId="39120" xr:uid="{EC13CCCD-1BDE-4507-8475-932A0511DB8A}"/>
    <cellStyle name="Nota 2 5 2 2 15" xfId="5125" xr:uid="{062861CE-D608-481B-8537-3503EAFFF0EF}"/>
    <cellStyle name="Nota 2 5 2 2 15 2" xfId="22380" xr:uid="{863618D7-AC30-4700-9F28-7AB50EA9B313}"/>
    <cellStyle name="Nota 2 5 2 2 15 3" xfId="39402" xr:uid="{1D98077D-7327-4D53-8AA6-D58053A1E9EC}"/>
    <cellStyle name="Nota 2 5 2 2 16" xfId="5512" xr:uid="{F73D6208-A65C-4386-9A23-3DED82ED1270}"/>
    <cellStyle name="Nota 2 5 2 2 16 2" xfId="22767" xr:uid="{D4665A0D-6D4B-47F4-8581-39EBDCE46598}"/>
    <cellStyle name="Nota 2 5 2 2 16 3" xfId="39789" xr:uid="{7132A047-281D-4A3E-83B0-93B0CD31E23E}"/>
    <cellStyle name="Nota 2 5 2 2 17" xfId="5912" xr:uid="{273559A3-EE1B-4448-A9B0-9420139CAC28}"/>
    <cellStyle name="Nota 2 5 2 2 17 2" xfId="23167" xr:uid="{DD7FA020-EEA9-401C-9388-222C9B2BAB60}"/>
    <cellStyle name="Nota 2 5 2 2 17 3" xfId="40189" xr:uid="{FFD40780-F1E0-4126-A16C-652C6942A64D}"/>
    <cellStyle name="Nota 2 5 2 2 18" xfId="6143" xr:uid="{0CE7928A-86FF-4D5F-8A89-34A2E7AB86FE}"/>
    <cellStyle name="Nota 2 5 2 2 18 2" xfId="23398" xr:uid="{5DA5887A-5709-4DB3-8748-6AB76937C9AF}"/>
    <cellStyle name="Nota 2 5 2 2 18 3" xfId="40420" xr:uid="{97E637AB-2BBF-461E-9105-3304E86836C2}"/>
    <cellStyle name="Nota 2 5 2 2 19" xfId="6458" xr:uid="{4A05225A-B1AC-403F-B5F1-C0B31E65DB6B}"/>
    <cellStyle name="Nota 2 5 2 2 19 2" xfId="23713" xr:uid="{7EB966C0-E116-4FBA-BB4F-5164BB519BA7}"/>
    <cellStyle name="Nota 2 5 2 2 19 3" xfId="40735" xr:uid="{52DB1A1A-1873-44C3-BE90-65D42A35E8FE}"/>
    <cellStyle name="Nota 2 5 2 2 2" xfId="1125" xr:uid="{23BD7F21-8B56-4BE1-8002-C5D3DC62A6D4}"/>
    <cellStyle name="Nota 2 5 2 2 2 2" xfId="18380" xr:uid="{79D9A4E4-FB4F-48C1-9A8C-29B38D36F2FB}"/>
    <cellStyle name="Nota 2 5 2 2 2 3" xfId="35402" xr:uid="{3FD36F7E-52D5-4978-858A-7AB77CEC3B57}"/>
    <cellStyle name="Nota 2 5 2 2 20" xfId="6773" xr:uid="{8BB90FB3-E3FD-47B0-8D7A-55BA2E896055}"/>
    <cellStyle name="Nota 2 5 2 2 20 2" xfId="24028" xr:uid="{DC2DCB0A-AF7A-490D-83D5-DD912B7D2807}"/>
    <cellStyle name="Nota 2 5 2 2 20 3" xfId="41050" xr:uid="{6B17C488-B1D8-4D35-9C26-A48BF6BAD664}"/>
    <cellStyle name="Nota 2 5 2 2 21" xfId="7084" xr:uid="{25AC2A24-C3D3-47A0-8163-23B46C486AA3}"/>
    <cellStyle name="Nota 2 5 2 2 21 2" xfId="24339" xr:uid="{307405B9-81DE-4265-9293-A8CDB4D398BA}"/>
    <cellStyle name="Nota 2 5 2 2 21 3" xfId="41361" xr:uid="{B988BD35-C1C3-491F-9A08-51E7741F99A1}"/>
    <cellStyle name="Nota 2 5 2 2 22" xfId="7394" xr:uid="{48BD241E-1FD4-4BA8-B0EB-EDC2172FA0A0}"/>
    <cellStyle name="Nota 2 5 2 2 22 2" xfId="24649" xr:uid="{5AF3C535-AF0F-4F9B-8622-DFF868749AB6}"/>
    <cellStyle name="Nota 2 5 2 2 22 3" xfId="41671" xr:uid="{8C611D58-6732-4D93-AEF8-AFD46A4A4598}"/>
    <cellStyle name="Nota 2 5 2 2 23" xfId="7704" xr:uid="{94D2D7D3-2E31-4E6D-A080-D3CC051E6388}"/>
    <cellStyle name="Nota 2 5 2 2 23 2" xfId="24959" xr:uid="{F5B6EC43-8673-47DD-8318-2ABEB2535042}"/>
    <cellStyle name="Nota 2 5 2 2 23 3" xfId="41981" xr:uid="{14760AFA-6EC0-463A-A77A-0742EF4542B0}"/>
    <cellStyle name="Nota 2 5 2 2 24" xfId="8014" xr:uid="{39E06283-9FD4-41E1-8B6E-AB07FCF54C73}"/>
    <cellStyle name="Nota 2 5 2 2 24 2" xfId="25269" xr:uid="{5DCE9A85-1092-412A-B987-48608E52C832}"/>
    <cellStyle name="Nota 2 5 2 2 24 3" xfId="42291" xr:uid="{C1E5004E-CF16-46B3-93AC-09159047EDA4}"/>
    <cellStyle name="Nota 2 5 2 2 25" xfId="8327" xr:uid="{5DF892DB-A968-4E0B-A9F8-5E8B7394F39E}"/>
    <cellStyle name="Nota 2 5 2 2 25 2" xfId="25582" xr:uid="{A9627626-3DB7-44A5-BA4A-1B72D06FF2E5}"/>
    <cellStyle name="Nota 2 5 2 2 25 3" xfId="42604" xr:uid="{A49BCEA0-6310-48BD-B8C0-406973FC5378}"/>
    <cellStyle name="Nota 2 5 2 2 26" xfId="8635" xr:uid="{10E20D00-F9EE-4421-92B6-1CCBBEBC6679}"/>
    <cellStyle name="Nota 2 5 2 2 26 2" xfId="25890" xr:uid="{E5A7725A-7530-4B50-8E97-81DEAC77D501}"/>
    <cellStyle name="Nota 2 5 2 2 26 3" xfId="42912" xr:uid="{8BB3AA1E-E3AE-4107-9D1C-6A6813CCACD1}"/>
    <cellStyle name="Nota 2 5 2 2 27" xfId="8945" xr:uid="{3BD8632E-24F1-4C94-8766-6B11BAFBB675}"/>
    <cellStyle name="Nota 2 5 2 2 27 2" xfId="26200" xr:uid="{60410D42-7325-458F-9843-1064A86A1112}"/>
    <cellStyle name="Nota 2 5 2 2 27 3" xfId="43222" xr:uid="{A85FD41D-A3FA-42CF-AF31-55166C9B09F6}"/>
    <cellStyle name="Nota 2 5 2 2 28" xfId="9363" xr:uid="{C4194AF4-EF36-4228-847D-410E8616DB37}"/>
    <cellStyle name="Nota 2 5 2 2 28 2" xfId="26618" xr:uid="{43374EB5-895D-4BD6-BC22-97152BA383EB}"/>
    <cellStyle name="Nota 2 5 2 2 28 3" xfId="43640" xr:uid="{BBAE1171-3BE3-4089-AA25-43FFCCF7F0E0}"/>
    <cellStyle name="Nota 2 5 2 2 29" xfId="9567" xr:uid="{32CBA0A6-6667-4797-83EE-2CE76F3B69CA}"/>
    <cellStyle name="Nota 2 5 2 2 29 2" xfId="26822" xr:uid="{F8E22AEE-90B8-412A-84EC-9BA37129B85D}"/>
    <cellStyle name="Nota 2 5 2 2 29 3" xfId="43844" xr:uid="{8DB5551D-6677-4A4A-B5F9-81641DF7403A}"/>
    <cellStyle name="Nota 2 5 2 2 3" xfId="1416" xr:uid="{0BB9D50E-C83A-456D-BD7A-69DDEBEE909B}"/>
    <cellStyle name="Nota 2 5 2 2 3 2" xfId="18671" xr:uid="{A7FD9003-1469-4A5B-8CF0-B2C9DE9E1EC8}"/>
    <cellStyle name="Nota 2 5 2 2 3 3" xfId="35693" xr:uid="{92E7F7EF-9461-4CB4-96CF-327F303A90EC}"/>
    <cellStyle name="Nota 2 5 2 2 30" xfId="9862" xr:uid="{2CFC1952-5B27-4FD7-929B-A3C60C125382}"/>
    <cellStyle name="Nota 2 5 2 2 30 2" xfId="27117" xr:uid="{51CFC93E-6222-4A02-AFAE-B1005B004F02}"/>
    <cellStyle name="Nota 2 5 2 2 30 3" xfId="44139" xr:uid="{021379E5-B5BD-43F7-A10A-73210FEE07BF}"/>
    <cellStyle name="Nota 2 5 2 2 31" xfId="10162" xr:uid="{5B63361F-80BB-4718-AF7A-0B0E493A912A}"/>
    <cellStyle name="Nota 2 5 2 2 31 2" xfId="27417" xr:uid="{1C9144E2-A95A-4D24-A1B6-2CC686B88A1D}"/>
    <cellStyle name="Nota 2 5 2 2 31 3" xfId="44439" xr:uid="{F761F080-7D09-453E-8971-A537B72A8EB7}"/>
    <cellStyle name="Nota 2 5 2 2 32" xfId="10450" xr:uid="{72A22A7E-8787-44D1-817D-8EC4B448102C}"/>
    <cellStyle name="Nota 2 5 2 2 32 2" xfId="27705" xr:uid="{5F57D5F3-03B7-4788-A274-8518CE8FAEBD}"/>
    <cellStyle name="Nota 2 5 2 2 32 3" xfId="44727" xr:uid="{CCEA9C0E-4EC5-4611-81E0-A6B1CD430B1D}"/>
    <cellStyle name="Nota 2 5 2 2 33" xfId="10740" xr:uid="{B6D4FF31-72C9-4CDE-AB2E-8F6F00D1550C}"/>
    <cellStyle name="Nota 2 5 2 2 33 2" xfId="27995" xr:uid="{F388CF6B-025D-4F38-BC18-F10003032F5F}"/>
    <cellStyle name="Nota 2 5 2 2 33 3" xfId="45017" xr:uid="{0019D06E-8E6B-4AD0-BDE4-0B4C65F785BF}"/>
    <cellStyle name="Nota 2 5 2 2 34" xfId="11014" xr:uid="{438C9F64-866E-48FA-92DA-5BEE1E4DA135}"/>
    <cellStyle name="Nota 2 5 2 2 34 2" xfId="28269" xr:uid="{D170C97C-BC22-414A-9F3E-3637A416BB3F}"/>
    <cellStyle name="Nota 2 5 2 2 34 3" xfId="45291" xr:uid="{2141E121-AF47-44F5-9B42-2549EED5A1A5}"/>
    <cellStyle name="Nota 2 5 2 2 35" xfId="11271" xr:uid="{64CD80CA-8EBB-49D2-9BDF-FCF0511C21B1}"/>
    <cellStyle name="Nota 2 5 2 2 35 2" xfId="28526" xr:uid="{22B46BA9-0BCF-4C34-A9D9-6BB281B85811}"/>
    <cellStyle name="Nota 2 5 2 2 35 3" xfId="45548" xr:uid="{4F953CEA-AE82-4A96-83EA-D6A68B17D986}"/>
    <cellStyle name="Nota 2 5 2 2 36" xfId="11510" xr:uid="{344B2B68-08CF-4607-A289-C569CFA221D5}"/>
    <cellStyle name="Nota 2 5 2 2 36 2" xfId="28765" xr:uid="{4850774B-8CDE-47A8-8BB7-EBC84D1B6252}"/>
    <cellStyle name="Nota 2 5 2 2 36 3" xfId="45787" xr:uid="{BAE565A2-8DC3-4C29-9BF8-A15A866C1BDC}"/>
    <cellStyle name="Nota 2 5 2 2 37" xfId="12071" xr:uid="{3BC8525B-550E-4973-96EB-EBBFEBA6D0F7}"/>
    <cellStyle name="Nota 2 5 2 2 37 2" xfId="29326" xr:uid="{584060B1-6828-47D6-85AC-14F2B13C9F44}"/>
    <cellStyle name="Nota 2 5 2 2 37 3" xfId="46198" xr:uid="{6DB73111-A232-463C-ACDA-E25A38E47239}"/>
    <cellStyle name="Nota 2 5 2 2 38" xfId="12538" xr:uid="{6037F849-EEF6-4BAF-A41E-436F8F2D9987}"/>
    <cellStyle name="Nota 2 5 2 2 38 2" xfId="29793" xr:uid="{07FA0F37-5C22-458D-AFAE-DB2EACF578B7}"/>
    <cellStyle name="Nota 2 5 2 2 38 3" xfId="46663" xr:uid="{E1EED423-42A3-4007-9F00-EC067D36B2D7}"/>
    <cellStyle name="Nota 2 5 2 2 39" xfId="12848" xr:uid="{BF9DC5D5-B805-4545-A31C-794B631BC5B7}"/>
    <cellStyle name="Nota 2 5 2 2 39 2" xfId="30103" xr:uid="{497C0983-29C2-45BC-A15E-E29B9083D7B6}"/>
    <cellStyle name="Nota 2 5 2 2 39 3" xfId="46973" xr:uid="{D4615AE0-68DD-4896-A474-5B9E0170F60A}"/>
    <cellStyle name="Nota 2 5 2 2 4" xfId="1782" xr:uid="{702080E7-FADC-4866-9E1D-9D63015F470A}"/>
    <cellStyle name="Nota 2 5 2 2 4 2" xfId="19037" xr:uid="{A47965E5-88E1-4AB4-8C5F-470F6AA3E99E}"/>
    <cellStyle name="Nota 2 5 2 2 4 3" xfId="36059" xr:uid="{7AB5C293-FFA7-45DA-9E09-15C78AB92511}"/>
    <cellStyle name="Nota 2 5 2 2 40" xfId="13184" xr:uid="{F45E225A-2668-444E-9730-015B2EDAF972}"/>
    <cellStyle name="Nota 2 5 2 2 40 2" xfId="30439" xr:uid="{BF42C5DE-F95F-4B66-BF15-78E66636ECC4}"/>
    <cellStyle name="Nota 2 5 2 2 40 3" xfId="47309" xr:uid="{0FA18502-1C7F-4AC1-8D5C-B865C84C988F}"/>
    <cellStyle name="Nota 2 5 2 2 41" xfId="13539" xr:uid="{FD5F3F2F-8F5F-49C4-96DA-A4D0F492A1B4}"/>
    <cellStyle name="Nota 2 5 2 2 41 2" xfId="30794" xr:uid="{BA4A0D53-2A0D-40DF-91A0-4B86B18291ED}"/>
    <cellStyle name="Nota 2 5 2 2 41 3" xfId="47664" xr:uid="{11C5B524-60D6-4F67-95BB-A869D77A588E}"/>
    <cellStyle name="Nota 2 5 2 2 42" xfId="13788" xr:uid="{D1D81E56-CC20-4BD7-A592-1E0AA8161CCF}"/>
    <cellStyle name="Nota 2 5 2 2 42 2" xfId="31043" xr:uid="{BD3F43FF-9648-4DAF-9883-00A5E11A6B34}"/>
    <cellStyle name="Nota 2 5 2 2 42 3" xfId="47913" xr:uid="{0DDD4FB9-C605-43A0-BE45-8C3929E61047}"/>
    <cellStyle name="Nota 2 5 2 2 43" xfId="14098" xr:uid="{0D411D86-ED9F-4FD4-89C4-B14A31852EAC}"/>
    <cellStyle name="Nota 2 5 2 2 43 2" xfId="31353" xr:uid="{7A4F33CD-27F5-4B3A-9146-95EE65043620}"/>
    <cellStyle name="Nota 2 5 2 2 43 3" xfId="48223" xr:uid="{9FBFB1F8-1A56-483E-9C1A-5EE1E5BE4342}"/>
    <cellStyle name="Nota 2 5 2 2 44" xfId="14472" xr:uid="{450C09DC-E8A4-4D37-BA3A-0C0BE798873D}"/>
    <cellStyle name="Nota 2 5 2 2 44 2" xfId="31727" xr:uid="{0E7FABF1-CCA2-4261-8EF3-65FB7BB844ED}"/>
    <cellStyle name="Nota 2 5 2 2 44 3" xfId="48597" xr:uid="{4EF17CAE-AFC3-4F85-8000-4162C70BE790}"/>
    <cellStyle name="Nota 2 5 2 2 45" xfId="14726" xr:uid="{3CF2437A-ECBF-4C49-BCEA-0A3BDAD8D612}"/>
    <cellStyle name="Nota 2 5 2 2 45 2" xfId="31981" xr:uid="{6A2D82C4-8C97-4849-B21F-481F5E7B06FB}"/>
    <cellStyle name="Nota 2 5 2 2 45 3" xfId="48851" xr:uid="{5ED35F8D-B361-4055-AA84-179BD54D35DA}"/>
    <cellStyle name="Nota 2 5 2 2 46" xfId="14988" xr:uid="{935909CE-30DA-4374-BD8F-4AAE62A9C122}"/>
    <cellStyle name="Nota 2 5 2 2 46 2" xfId="32243" xr:uid="{CBC0BABE-78EC-4556-A362-505382663473}"/>
    <cellStyle name="Nota 2 5 2 2 46 3" xfId="49113" xr:uid="{9EDAC3EA-C5D4-43A5-8351-CD561956ABFC}"/>
    <cellStyle name="Nota 2 5 2 2 47" xfId="15297" xr:uid="{1F80C45B-5211-475C-AF7B-29F254C56368}"/>
    <cellStyle name="Nota 2 5 2 2 47 2" xfId="32552" xr:uid="{5B92617B-BF13-4DF4-B81B-5651B5D7B0F3}"/>
    <cellStyle name="Nota 2 5 2 2 47 3" xfId="49422" xr:uid="{60B68CFB-0059-4D65-A046-A141B125B953}"/>
    <cellStyle name="Nota 2 5 2 2 48" xfId="15602" xr:uid="{E1F048C5-230A-4A45-AD5B-0835DF7EE3B0}"/>
    <cellStyle name="Nota 2 5 2 2 48 2" xfId="32857" xr:uid="{29491FB2-7286-4263-9BDC-573FFA2592F4}"/>
    <cellStyle name="Nota 2 5 2 2 48 3" xfId="49727" xr:uid="{8E7BC77E-D640-4C15-BB23-E7E08DFAA8CF}"/>
    <cellStyle name="Nota 2 5 2 2 49" xfId="15898" xr:uid="{DC666266-1848-4F71-B09C-F04BCABDCBB3}"/>
    <cellStyle name="Nota 2 5 2 2 49 2" xfId="33153" xr:uid="{6D692DE5-A4E9-4C64-90A6-6D049A0F4FC8}"/>
    <cellStyle name="Nota 2 5 2 2 49 3" xfId="50023" xr:uid="{10402C76-46B9-49B3-9CBE-B660066367D9}"/>
    <cellStyle name="Nota 2 5 2 2 5" xfId="2095" xr:uid="{8FA3B184-688D-4FD9-B9D3-607169A783E3}"/>
    <cellStyle name="Nota 2 5 2 2 5 2" xfId="19350" xr:uid="{2225C612-E27D-4CFD-BF14-EA1F09A0A1CC}"/>
    <cellStyle name="Nota 2 5 2 2 5 3" xfId="36372" xr:uid="{309D4CEB-BCC2-4EE7-A28A-AD771B43F5B7}"/>
    <cellStyle name="Nota 2 5 2 2 50" xfId="16190" xr:uid="{14DC389D-4126-4A1F-934E-D54E2FC681E8}"/>
    <cellStyle name="Nota 2 5 2 2 50 2" xfId="33445" xr:uid="{9D1871A1-AAFD-4420-A3E8-22D2E39E2A01}"/>
    <cellStyle name="Nota 2 5 2 2 50 3" xfId="50315" xr:uid="{F064FD7F-91BE-42A3-95A6-E5B4DA415873}"/>
    <cellStyle name="Nota 2 5 2 2 51" xfId="16468" xr:uid="{305BF297-33B0-470C-8E64-3BF77D99CA94}"/>
    <cellStyle name="Nota 2 5 2 2 51 2" xfId="33723" xr:uid="{9E61A5BE-B65E-4EBA-A041-05B969E81793}"/>
    <cellStyle name="Nota 2 5 2 2 51 3" xfId="50593" xr:uid="{6B41A111-346B-4573-8BAC-E74D589085EB}"/>
    <cellStyle name="Nota 2 5 2 2 52" xfId="16736" xr:uid="{A4EC4801-406E-44B9-9B51-ED4B30E1C9BB}"/>
    <cellStyle name="Nota 2 5 2 2 52 2" xfId="33991" xr:uid="{F665E9FE-44DF-421B-A2B9-9FF2F45C0ECE}"/>
    <cellStyle name="Nota 2 5 2 2 52 3" xfId="50861" xr:uid="{BF00F9CA-4D62-4B48-875B-EB157017482B}"/>
    <cellStyle name="Nota 2 5 2 2 53" xfId="16988" xr:uid="{2E1D3A2F-D8AC-472B-8937-7883427B1B82}"/>
    <cellStyle name="Nota 2 5 2 2 53 2" xfId="34243" xr:uid="{8856A2D1-E57B-417B-8CC7-F2FDB2961DAA}"/>
    <cellStyle name="Nota 2 5 2 2 53 3" xfId="51113" xr:uid="{B2BAC699-F523-4C16-B6B9-55E01EB5314F}"/>
    <cellStyle name="Nota 2 5 2 2 54" xfId="17227" xr:uid="{C360394B-7D80-4625-A47C-47A7B93EFAEC}"/>
    <cellStyle name="Nota 2 5 2 2 54 2" xfId="34482" xr:uid="{DCC44620-D1C3-498D-958F-0FF4713C394B}"/>
    <cellStyle name="Nota 2 5 2 2 54 3" xfId="51352" xr:uid="{84745318-6BEE-4D9D-9992-D9A1BD4AF26A}"/>
    <cellStyle name="Nota 2 5 2 2 55" xfId="17931" xr:uid="{CCC31D94-9861-4134-BA6E-3E652C66F809}"/>
    <cellStyle name="Nota 2 5 2 2 56" xfId="34955" xr:uid="{D0A61F58-B146-4A86-9421-C3857FC1398D}"/>
    <cellStyle name="Nota 2 5 2 2 6" xfId="2405" xr:uid="{B72983CA-8E51-4568-B3B6-F8F71D10513F}"/>
    <cellStyle name="Nota 2 5 2 2 6 2" xfId="19660" xr:uid="{890AB816-2CAD-4CB7-BA67-2068C57E67FA}"/>
    <cellStyle name="Nota 2 5 2 2 6 3" xfId="36682" xr:uid="{42EB8014-6E45-45D3-9147-6DD44D7890A6}"/>
    <cellStyle name="Nota 2 5 2 2 7" xfId="2714" xr:uid="{1EC6C13F-DE5A-40C3-BD75-EB89C0E94AD2}"/>
    <cellStyle name="Nota 2 5 2 2 7 2" xfId="19969" xr:uid="{2919C76F-75C1-4CC4-8DE6-B6C0D3710EBE}"/>
    <cellStyle name="Nota 2 5 2 2 7 3" xfId="36991" xr:uid="{A66EADB3-0C59-49EE-9B43-D43BF24982A4}"/>
    <cellStyle name="Nota 2 5 2 2 8" xfId="3020" xr:uid="{28AAEC16-5068-42CA-9455-E026A85B56BE}"/>
    <cellStyle name="Nota 2 5 2 2 8 2" xfId="20275" xr:uid="{ECAC8821-8902-41E6-8630-CF2FEA0AA2B1}"/>
    <cellStyle name="Nota 2 5 2 2 8 3" xfId="37297" xr:uid="{2FDEFACB-10E7-4C65-95AB-843F694F0B5D}"/>
    <cellStyle name="Nota 2 5 2 2 9" xfId="3330" xr:uid="{091E737C-22FB-486D-BB50-5C231165F75B}"/>
    <cellStyle name="Nota 2 5 2 2 9 2" xfId="20585" xr:uid="{CBE3E5E4-97F1-4373-9079-C3DAC9007666}"/>
    <cellStyle name="Nota 2 5 2 2 9 3" xfId="37607" xr:uid="{B7C778CD-1835-4B52-9237-4CFC7F656BAD}"/>
    <cellStyle name="Nota 2 5 2 20" xfId="5324" xr:uid="{F4F8BE8F-BBF2-43A3-9598-94579B21EC1A}"/>
    <cellStyle name="Nota 2 5 2 20 2" xfId="22579" xr:uid="{F681E521-701C-42BE-8BB4-865376C6ED0D}"/>
    <cellStyle name="Nota 2 5 2 20 3" xfId="39601" xr:uid="{71057A97-C233-48FB-B499-621489EEDE2F}"/>
    <cellStyle name="Nota 2 5 2 21" xfId="5077" xr:uid="{217C4865-0792-4A0D-9AA6-700EFBF733F1}"/>
    <cellStyle name="Nota 2 5 2 21 2" xfId="22332" xr:uid="{C9B1FA4A-DC83-4241-902D-6A8EFDA6BA91}"/>
    <cellStyle name="Nota 2 5 2 21 3" xfId="39354" xr:uid="{C64A7CA1-6FCA-483D-8665-792607A05AAC}"/>
    <cellStyle name="Nota 2 5 2 22" xfId="5694" xr:uid="{310DD932-9E90-4BCF-B677-A9555192321A}"/>
    <cellStyle name="Nota 2 5 2 22 2" xfId="22949" xr:uid="{1D681C86-BA54-4B97-B82B-33EB0F1FC7FB}"/>
    <cellStyle name="Nota 2 5 2 22 3" xfId="39971" xr:uid="{14363D76-1DC7-4AF7-B53F-31CED4500BD4}"/>
    <cellStyle name="Nota 2 5 2 23" xfId="5905" xr:uid="{C1583035-1745-4AAE-A494-9A942CF4CA68}"/>
    <cellStyle name="Nota 2 5 2 23 2" xfId="23160" xr:uid="{250AEE2C-5F92-48FD-A334-F274A74CE735}"/>
    <cellStyle name="Nota 2 5 2 23 3" xfId="40182" xr:uid="{01B8487A-9A01-4C22-9036-A5CFF35B1B1A}"/>
    <cellStyle name="Nota 2 5 2 24" xfId="5968" xr:uid="{C0A7C6B7-4BEC-478E-8534-F2CE2900852B}"/>
    <cellStyle name="Nota 2 5 2 24 2" xfId="23223" xr:uid="{56DC0758-F46F-4F07-92DE-01ED66562183}"/>
    <cellStyle name="Nota 2 5 2 24 3" xfId="40245" xr:uid="{FF8430F7-20F7-4761-9B32-C00944C6D663}"/>
    <cellStyle name="Nota 2 5 2 25" xfId="6336" xr:uid="{9867257A-7666-4504-BB7C-10A2E8C24775}"/>
    <cellStyle name="Nota 2 5 2 25 2" xfId="23591" xr:uid="{2D2AC773-02EE-41E4-9503-E9B99FF61B0D}"/>
    <cellStyle name="Nota 2 5 2 25 3" xfId="40613" xr:uid="{ED4785CD-3300-402A-B326-22A4EB415A8B}"/>
    <cellStyle name="Nota 2 5 2 26" xfId="5107" xr:uid="{F267C862-6324-458B-8AA0-733B49AD2D09}"/>
    <cellStyle name="Nota 2 5 2 26 2" xfId="22362" xr:uid="{720A977C-586F-4779-9110-92680A521984}"/>
    <cellStyle name="Nota 2 5 2 26 3" xfId="39384" xr:uid="{16BF8180-3C46-495D-8684-80A022AF2564}"/>
    <cellStyle name="Nota 2 5 2 27" xfId="6747" xr:uid="{DBDC6E89-25B0-4B04-A7C0-D31D916E845B}"/>
    <cellStyle name="Nota 2 5 2 27 2" xfId="24002" xr:uid="{A0B4E5C7-35DA-4208-850D-06366D68D75B}"/>
    <cellStyle name="Nota 2 5 2 27 3" xfId="41024" xr:uid="{DBFF45B8-BBC4-4B68-B1E7-B9F99FC89AA2}"/>
    <cellStyle name="Nota 2 5 2 28" xfId="5712" xr:uid="{7667A013-936C-499C-BAF8-C686338B5C68}"/>
    <cellStyle name="Nota 2 5 2 28 2" xfId="22967" xr:uid="{38D906EE-2ACF-4A66-BDCB-7CE7A6702C54}"/>
    <cellStyle name="Nota 2 5 2 28 3" xfId="39989" xr:uid="{32EB8E96-F71E-4F83-9FD9-FCBE1C52A4D0}"/>
    <cellStyle name="Nota 2 5 2 29" xfId="6091" xr:uid="{EDF62DB8-3506-4C6C-B430-4E8AF500F63E}"/>
    <cellStyle name="Nota 2 5 2 29 2" xfId="23346" xr:uid="{536E03B5-762E-42E7-95C6-BC19B15E9E9B}"/>
    <cellStyle name="Nota 2 5 2 29 3" xfId="40368" xr:uid="{919C0471-9241-4B2C-88E9-240B97822228}"/>
    <cellStyle name="Nota 2 5 2 3" xfId="760" xr:uid="{64435426-111F-4E0E-A684-7B37144BDFB4}"/>
    <cellStyle name="Nota 2 5 2 3 10" xfId="3722" xr:uid="{90F2DF34-4EF0-4DF9-9EC8-B5D7122F51FE}"/>
    <cellStyle name="Nota 2 5 2 3 10 2" xfId="20977" xr:uid="{8D661C54-BF93-474D-94CB-AA8E6DD12349}"/>
    <cellStyle name="Nota 2 5 2 3 10 3" xfId="37999" xr:uid="{3054FB70-6369-472B-992D-D089F22B2FF1}"/>
    <cellStyle name="Nota 2 5 2 3 11" xfId="4029" xr:uid="{5A2464B2-B775-4D27-B3BE-18C92D3150D8}"/>
    <cellStyle name="Nota 2 5 2 3 11 2" xfId="21284" xr:uid="{8278243C-16CA-41A9-8A09-FE10BFCC4F8C}"/>
    <cellStyle name="Nota 2 5 2 3 11 3" xfId="38306" xr:uid="{D64CEFCA-CE0F-457A-B813-CE30845D27E6}"/>
    <cellStyle name="Nota 2 5 2 3 12" xfId="4330" xr:uid="{1D7DC749-12DD-41C4-9BC3-3FC39D7617D6}"/>
    <cellStyle name="Nota 2 5 2 3 12 2" xfId="21585" xr:uid="{7D3E82ED-417C-4D2F-8618-B519A3ADE47D}"/>
    <cellStyle name="Nota 2 5 2 3 12 3" xfId="38607" xr:uid="{865A0774-1C4D-48B9-9CDF-F7381FA39E4F}"/>
    <cellStyle name="Nota 2 5 2 3 13" xfId="4628" xr:uid="{4A6EF1C9-C91B-4403-AC4F-EB4CFD39FBFB}"/>
    <cellStyle name="Nota 2 5 2 3 13 2" xfId="21883" xr:uid="{867D9D74-0149-4B14-B3E2-3B599B698419}"/>
    <cellStyle name="Nota 2 5 2 3 13 3" xfId="38905" xr:uid="{EEBF91AE-9ADE-4F5E-AEBF-A426AD528E19}"/>
    <cellStyle name="Nota 2 5 2 3 14" xfId="4927" xr:uid="{87F2E0FF-BCC2-4ED1-A42C-1531D3BE0409}"/>
    <cellStyle name="Nota 2 5 2 3 14 2" xfId="22182" xr:uid="{76F31339-AF99-44FD-A666-6F8F88452BB2}"/>
    <cellStyle name="Nota 2 5 2 3 14 3" xfId="39204" xr:uid="{E3368A21-183D-47DB-8215-6B4224860391}"/>
    <cellStyle name="Nota 2 5 2 3 15" xfId="5209" xr:uid="{1104905D-FAE8-4444-A6E8-E6FAE5C5F9B8}"/>
    <cellStyle name="Nota 2 5 2 3 15 2" xfId="22464" xr:uid="{AB610D20-B793-4B39-8CB9-2CBF9F820EFE}"/>
    <cellStyle name="Nota 2 5 2 3 15 3" xfId="39486" xr:uid="{F557021E-C000-4021-99E7-CC4AF923ED05}"/>
    <cellStyle name="Nota 2 5 2 3 16" xfId="5596" xr:uid="{2A3BC994-2D97-4FBE-A217-87CF139F26A8}"/>
    <cellStyle name="Nota 2 5 2 3 16 2" xfId="22851" xr:uid="{5D7C4C87-35F9-4468-82C5-8657AD044DB7}"/>
    <cellStyle name="Nota 2 5 2 3 16 3" xfId="39873" xr:uid="{12805D87-801E-431D-AF57-4854FCECAB4A}"/>
    <cellStyle name="Nota 2 5 2 3 17" xfId="5469" xr:uid="{BA4AC1AD-B661-4238-96DD-0ED9AF0D115D}"/>
    <cellStyle name="Nota 2 5 2 3 17 2" xfId="22724" xr:uid="{E11D8264-F152-4944-B588-634BB6309DC7}"/>
    <cellStyle name="Nota 2 5 2 3 17 3" xfId="39746" xr:uid="{36DA471D-61DB-4705-8D6A-C3D1E251506D}"/>
    <cellStyle name="Nota 2 5 2 3 18" xfId="6227" xr:uid="{C0573F2B-CC81-4242-A2D4-0101A8DB5082}"/>
    <cellStyle name="Nota 2 5 2 3 18 2" xfId="23482" xr:uid="{9F4D6570-DA83-4884-91A8-B1B3D26162FB}"/>
    <cellStyle name="Nota 2 5 2 3 18 3" xfId="40504" xr:uid="{8B809358-2BF5-465C-A029-E2B514AEB7E2}"/>
    <cellStyle name="Nota 2 5 2 3 19" xfId="6542" xr:uid="{E4484C2C-D275-4B09-8659-B4F9FC3B18DA}"/>
    <cellStyle name="Nota 2 5 2 3 19 2" xfId="23797" xr:uid="{6EB91522-1B33-425A-8643-47AB915188F5}"/>
    <cellStyle name="Nota 2 5 2 3 19 3" xfId="40819" xr:uid="{06F32974-A342-4288-9B7A-5B3D231B08E1}"/>
    <cellStyle name="Nota 2 5 2 3 2" xfId="1209" xr:uid="{38B59AC8-2496-42FF-B1CC-B2244431E042}"/>
    <cellStyle name="Nota 2 5 2 3 2 2" xfId="18464" xr:uid="{78A2B7DC-88E5-4F02-8A07-517016103D10}"/>
    <cellStyle name="Nota 2 5 2 3 2 3" xfId="35486" xr:uid="{8B76681A-50F0-4A3D-AECF-110E3CF4FCCF}"/>
    <cellStyle name="Nota 2 5 2 3 20" xfId="6857" xr:uid="{A4B58DE5-F158-4BB2-BB50-D81B577A2FAB}"/>
    <cellStyle name="Nota 2 5 2 3 20 2" xfId="24112" xr:uid="{2CC93EE2-E8E1-49FE-83D7-BDA2147CD53A}"/>
    <cellStyle name="Nota 2 5 2 3 20 3" xfId="41134" xr:uid="{0C1E5535-A064-4DA9-ACCB-645823ECA3C7}"/>
    <cellStyle name="Nota 2 5 2 3 21" xfId="7168" xr:uid="{8269388A-1719-420B-88DE-8C6CDE6E2A59}"/>
    <cellStyle name="Nota 2 5 2 3 21 2" xfId="24423" xr:uid="{62E072E3-81FF-464F-9E2B-54535DF825C8}"/>
    <cellStyle name="Nota 2 5 2 3 21 3" xfId="41445" xr:uid="{C4A179C0-6967-4FF8-B595-7141A609E80C}"/>
    <cellStyle name="Nota 2 5 2 3 22" xfId="7478" xr:uid="{375C8D16-0A10-450E-98BD-E3F60D266F60}"/>
    <cellStyle name="Nota 2 5 2 3 22 2" xfId="24733" xr:uid="{4214EA98-0C4A-4534-8982-8590D2DE77CC}"/>
    <cellStyle name="Nota 2 5 2 3 22 3" xfId="41755" xr:uid="{528C82C2-50E4-4157-8C8C-19F81CF50D7E}"/>
    <cellStyle name="Nota 2 5 2 3 23" xfId="7788" xr:uid="{B81556E4-1D39-4B35-A6C6-B2221924F1F7}"/>
    <cellStyle name="Nota 2 5 2 3 23 2" xfId="25043" xr:uid="{427F6226-37E0-4476-AD7B-7C6CF71699A4}"/>
    <cellStyle name="Nota 2 5 2 3 23 3" xfId="42065" xr:uid="{F21F0F30-BFC1-4ABE-88C0-D7E6D5E79FA3}"/>
    <cellStyle name="Nota 2 5 2 3 24" xfId="8098" xr:uid="{B73E64CB-9FCF-48D5-90A8-4C67EF482A49}"/>
    <cellStyle name="Nota 2 5 2 3 24 2" xfId="25353" xr:uid="{4070A016-EE5D-4FD3-AF3D-EF4B9A3C657A}"/>
    <cellStyle name="Nota 2 5 2 3 24 3" xfId="42375" xr:uid="{720B309C-28B1-4D71-88A2-0ACF65EB5660}"/>
    <cellStyle name="Nota 2 5 2 3 25" xfId="8411" xr:uid="{62F6D239-5564-41C3-AB33-C942E69D3164}"/>
    <cellStyle name="Nota 2 5 2 3 25 2" xfId="25666" xr:uid="{48F29555-06CD-4B48-9D1A-673121EE07DC}"/>
    <cellStyle name="Nota 2 5 2 3 25 3" xfId="42688" xr:uid="{D834B950-B0AD-4C45-B96D-FB58665DF17C}"/>
    <cellStyle name="Nota 2 5 2 3 26" xfId="8719" xr:uid="{88C4D5A3-8450-4C4C-9486-96F1DCEA8972}"/>
    <cellStyle name="Nota 2 5 2 3 26 2" xfId="25974" xr:uid="{20501F16-ED92-4290-B119-55BEDA7F5A22}"/>
    <cellStyle name="Nota 2 5 2 3 26 3" xfId="42996" xr:uid="{E8485EA8-9015-4C94-9274-41352030917B}"/>
    <cellStyle name="Nota 2 5 2 3 27" xfId="9029" xr:uid="{9AD82563-0583-4BBC-893A-42B708389BCB}"/>
    <cellStyle name="Nota 2 5 2 3 27 2" xfId="26284" xr:uid="{28639389-C64C-42B3-95B9-541FB907B162}"/>
    <cellStyle name="Nota 2 5 2 3 27 3" xfId="43306" xr:uid="{32B0DB1B-8F32-4304-9D3A-7B1F65249598}"/>
    <cellStyle name="Nota 2 5 2 3 28" xfId="9099" xr:uid="{07671F49-E263-405C-B877-FFB071E86C51}"/>
    <cellStyle name="Nota 2 5 2 3 28 2" xfId="26354" xr:uid="{A3039BAB-C75D-4183-872E-8500278B8547}"/>
    <cellStyle name="Nota 2 5 2 3 28 3" xfId="43376" xr:uid="{5D670D31-7B1B-4281-B451-4C0CA5F7A764}"/>
    <cellStyle name="Nota 2 5 2 3 29" xfId="9651" xr:uid="{4E016B9F-3082-49D5-B6F3-85A523CF5EF3}"/>
    <cellStyle name="Nota 2 5 2 3 29 2" xfId="26906" xr:uid="{C8248D8A-977F-46DE-955F-8B49DD6DE413}"/>
    <cellStyle name="Nota 2 5 2 3 29 3" xfId="43928" xr:uid="{74FD94CA-9CF6-49D2-893B-3E4E25CF05BA}"/>
    <cellStyle name="Nota 2 5 2 3 3" xfId="1500" xr:uid="{B4DA43FE-B9C1-41AD-B16C-32881713CCF7}"/>
    <cellStyle name="Nota 2 5 2 3 3 2" xfId="18755" xr:uid="{B381467C-B921-4E71-8600-808BD9D946E3}"/>
    <cellStyle name="Nota 2 5 2 3 3 3" xfId="35777" xr:uid="{FC397718-7838-4401-A0B5-2E296C3351B3}"/>
    <cellStyle name="Nota 2 5 2 3 30" xfId="9946" xr:uid="{1EF62042-7937-4E8E-945D-CD533243A322}"/>
    <cellStyle name="Nota 2 5 2 3 30 2" xfId="27201" xr:uid="{556C2569-3792-48A4-9912-188404F9A2E9}"/>
    <cellStyle name="Nota 2 5 2 3 30 3" xfId="44223" xr:uid="{CBD11804-0E0F-4027-9DB1-8610F6B12437}"/>
    <cellStyle name="Nota 2 5 2 3 31" xfId="10246" xr:uid="{EFE2323B-4D6E-498B-AB23-5AB3D4F80928}"/>
    <cellStyle name="Nota 2 5 2 3 31 2" xfId="27501" xr:uid="{5CBB6194-3A8B-4B60-9BBC-644CD0ACE8B3}"/>
    <cellStyle name="Nota 2 5 2 3 31 3" xfId="44523" xr:uid="{968F974A-D840-4E92-8197-F606DE3FE518}"/>
    <cellStyle name="Nota 2 5 2 3 32" xfId="10534" xr:uid="{CEE314CB-B9DB-435E-B993-1ED1D46B536D}"/>
    <cellStyle name="Nota 2 5 2 3 32 2" xfId="27789" xr:uid="{74BDF1C8-ECDD-44AA-97A3-F74C3331B298}"/>
    <cellStyle name="Nota 2 5 2 3 32 3" xfId="44811" xr:uid="{7DB9E491-8EED-4FBC-9854-2B19B526E4F3}"/>
    <cellStyle name="Nota 2 5 2 3 33" xfId="10824" xr:uid="{37A54B85-6011-407A-B351-BF056376D7EF}"/>
    <cellStyle name="Nota 2 5 2 3 33 2" xfId="28079" xr:uid="{155C2D75-9950-49F2-BDE9-B029A299CE85}"/>
    <cellStyle name="Nota 2 5 2 3 33 3" xfId="45101" xr:uid="{2A2CF9CF-BCA4-4273-9C3C-5D92FC756581}"/>
    <cellStyle name="Nota 2 5 2 3 34" xfId="11098" xr:uid="{DEB3917D-9DB0-4D20-B6EE-CD15FF08EBE8}"/>
    <cellStyle name="Nota 2 5 2 3 34 2" xfId="28353" xr:uid="{0B99268B-B5E8-4B83-9C37-2A935A8050DC}"/>
    <cellStyle name="Nota 2 5 2 3 34 3" xfId="45375" xr:uid="{3C6C93D8-EBBA-425C-A3DC-C7ED858A75FD}"/>
    <cellStyle name="Nota 2 5 2 3 35" xfId="11355" xr:uid="{82AFA81C-5012-4907-915C-30F04B8C7C51}"/>
    <cellStyle name="Nota 2 5 2 3 35 2" xfId="28610" xr:uid="{0485C4C1-3E4F-4E58-B6CF-FA713DCBB4F4}"/>
    <cellStyle name="Nota 2 5 2 3 35 3" xfId="45632" xr:uid="{22A65E16-0E3A-4D49-A9F5-6B1E1B8F866A}"/>
    <cellStyle name="Nota 2 5 2 3 36" xfId="11592" xr:uid="{23CC7321-9242-4A5F-AC77-462925010FEB}"/>
    <cellStyle name="Nota 2 5 2 3 36 2" xfId="28847" xr:uid="{62825985-9172-4168-9431-B498B6823BC3}"/>
    <cellStyle name="Nota 2 5 2 3 36 3" xfId="45869" xr:uid="{0BF877FE-6DEB-4E4C-AED4-4F0F5E33428F}"/>
    <cellStyle name="Nota 2 5 2 3 37" xfId="12155" xr:uid="{AAEBB653-5561-4AE6-A19C-4C9896A673F3}"/>
    <cellStyle name="Nota 2 5 2 3 37 2" xfId="29410" xr:uid="{5012A088-2905-458D-9247-16DC7EF8D544}"/>
    <cellStyle name="Nota 2 5 2 3 37 3" xfId="46280" xr:uid="{79A27185-7724-4D31-A8E2-AD93DC4E6FB5}"/>
    <cellStyle name="Nota 2 5 2 3 38" xfId="12622" xr:uid="{3B05BF1B-E2BA-4352-A324-20E2E190D179}"/>
    <cellStyle name="Nota 2 5 2 3 38 2" xfId="29877" xr:uid="{826F0AA9-28EB-4D77-B93E-6DF36E0A04E8}"/>
    <cellStyle name="Nota 2 5 2 3 38 3" xfId="46747" xr:uid="{EEDA419E-B37B-4E2E-8FF7-274C8CBBF50C}"/>
    <cellStyle name="Nota 2 5 2 3 39" xfId="12932" xr:uid="{9749E857-CCAD-4988-A742-CF3872EBE440}"/>
    <cellStyle name="Nota 2 5 2 3 39 2" xfId="30187" xr:uid="{2D1007D8-0552-41D3-8C8D-B9F9B8156380}"/>
    <cellStyle name="Nota 2 5 2 3 39 3" xfId="47057" xr:uid="{EA908762-E463-4972-AC6A-E4BF549C8C44}"/>
    <cellStyle name="Nota 2 5 2 3 4" xfId="1866" xr:uid="{42C2D42C-4F0F-4308-8FBC-21F9ADC28E4E}"/>
    <cellStyle name="Nota 2 5 2 3 4 2" xfId="19121" xr:uid="{CC6E2C74-8D7D-4377-B1B7-F28B273CEAD1}"/>
    <cellStyle name="Nota 2 5 2 3 4 3" xfId="36143" xr:uid="{CA2DF736-9951-4608-97E6-E36FD9BE73DF}"/>
    <cellStyle name="Nota 2 5 2 3 40" xfId="12214" xr:uid="{1167DF90-78E2-4DE9-BC70-6A12056DCBEC}"/>
    <cellStyle name="Nota 2 5 2 3 40 2" xfId="29469" xr:uid="{C59A1DF3-D7B7-45C6-BE48-FD00008C5D9F}"/>
    <cellStyle name="Nota 2 5 2 3 40 3" xfId="46339" xr:uid="{DDAD5674-F6C5-4CA7-B4F0-5365448DCA7C}"/>
    <cellStyle name="Nota 2 5 2 3 41" xfId="13359" xr:uid="{7CCFC22E-55CB-4808-AF0E-2EC6E0E12401}"/>
    <cellStyle name="Nota 2 5 2 3 41 2" xfId="30614" xr:uid="{E7F279E4-E95A-4A00-8163-890B48436F57}"/>
    <cellStyle name="Nota 2 5 2 3 41 3" xfId="47484" xr:uid="{13AC8A4F-12CE-455C-980A-686CE9C159E6}"/>
    <cellStyle name="Nota 2 5 2 3 42" xfId="13872" xr:uid="{3ED0DE1A-2E5C-4E3C-A35B-8DEA52CECB7E}"/>
    <cellStyle name="Nota 2 5 2 3 42 2" xfId="31127" xr:uid="{7A434DF6-7EBB-47CB-943B-89730220885B}"/>
    <cellStyle name="Nota 2 5 2 3 42 3" xfId="47997" xr:uid="{FD3CE194-5061-403C-8E60-CFFF06FE0A2B}"/>
    <cellStyle name="Nota 2 5 2 3 43" xfId="14182" xr:uid="{3B2B8298-A543-4897-89B4-6197F7E2C6B1}"/>
    <cellStyle name="Nota 2 5 2 3 43 2" xfId="31437" xr:uid="{F87A3344-7924-464F-8AB5-88E203800AEC}"/>
    <cellStyle name="Nota 2 5 2 3 43 3" xfId="48307" xr:uid="{08F2A386-9E0F-4D45-AD2A-B4C9D5A0F2AF}"/>
    <cellStyle name="Nota 2 5 2 3 44" xfId="14293" xr:uid="{71DA3EB3-6AAF-4A0F-97F3-F5FE1D6C02D1}"/>
    <cellStyle name="Nota 2 5 2 3 44 2" xfId="31548" xr:uid="{5524CB78-F6BF-4808-9A72-25C4AB620622}"/>
    <cellStyle name="Nota 2 5 2 3 44 3" xfId="48418" xr:uid="{57189600-857A-44D6-AF79-5E191744D488}"/>
    <cellStyle name="Nota 2 5 2 3 45" xfId="14810" xr:uid="{5045CBD4-F116-4EA4-BC76-D5B169E3F30C}"/>
    <cellStyle name="Nota 2 5 2 3 45 2" xfId="32065" xr:uid="{FFCE550A-5405-4D89-93E3-4EFD51573346}"/>
    <cellStyle name="Nota 2 5 2 3 45 3" xfId="48935" xr:uid="{CA6F0B73-B19E-4F07-8BA5-977858EC46E4}"/>
    <cellStyle name="Nota 2 5 2 3 46" xfId="15072" xr:uid="{F6C004DA-617B-472F-B04D-73DA9A8A6D97}"/>
    <cellStyle name="Nota 2 5 2 3 46 2" xfId="32327" xr:uid="{909D5AAF-DBAD-4B32-AF4C-E5C2A4945C42}"/>
    <cellStyle name="Nota 2 5 2 3 46 3" xfId="49197" xr:uid="{67EBAE66-2C8B-4C39-8378-5D2E301EB48F}"/>
    <cellStyle name="Nota 2 5 2 3 47" xfId="15381" xr:uid="{27FCFC9C-07B7-41D7-B75B-7C6F4E952B6B}"/>
    <cellStyle name="Nota 2 5 2 3 47 2" xfId="32636" xr:uid="{4DCA8941-BAC0-4062-BD0B-B1A43AF9D6C3}"/>
    <cellStyle name="Nota 2 5 2 3 47 3" xfId="49506" xr:uid="{39F6E13D-0636-4043-9411-29FAB4109156}"/>
    <cellStyle name="Nota 2 5 2 3 48" xfId="15686" xr:uid="{69CC7EEA-70D7-47E1-B315-D7AB65843CA6}"/>
    <cellStyle name="Nota 2 5 2 3 48 2" xfId="32941" xr:uid="{62F1D314-31FA-4C1D-A10E-85FAD79CD74A}"/>
    <cellStyle name="Nota 2 5 2 3 48 3" xfId="49811" xr:uid="{10F527D9-41C9-4228-A79C-4D79A10B0500}"/>
    <cellStyle name="Nota 2 5 2 3 49" xfId="15982" xr:uid="{B38C763D-6D5A-4C12-9258-CD5202AD8560}"/>
    <cellStyle name="Nota 2 5 2 3 49 2" xfId="33237" xr:uid="{1A752F24-61F0-4B61-BCB7-541358744B47}"/>
    <cellStyle name="Nota 2 5 2 3 49 3" xfId="50107" xr:uid="{5A2B8AC3-89BD-4F18-9B75-206E02FED5B1}"/>
    <cellStyle name="Nota 2 5 2 3 5" xfId="2179" xr:uid="{620C6AA2-684B-4012-A664-F239E6C8F270}"/>
    <cellStyle name="Nota 2 5 2 3 5 2" xfId="19434" xr:uid="{95D777D8-FF8D-4FCC-81DD-379BEE7F146D}"/>
    <cellStyle name="Nota 2 5 2 3 5 3" xfId="36456" xr:uid="{37370C7A-AE48-466B-B5EE-FA4FD286A616}"/>
    <cellStyle name="Nota 2 5 2 3 50" xfId="16274" xr:uid="{468DD9B7-F44A-4641-A106-6516B97EE80A}"/>
    <cellStyle name="Nota 2 5 2 3 50 2" xfId="33529" xr:uid="{097612A3-CF94-45CE-B71E-DA86D134C1DB}"/>
    <cellStyle name="Nota 2 5 2 3 50 3" xfId="50399" xr:uid="{E40F0025-3378-48A6-9EF4-59FE6247399C}"/>
    <cellStyle name="Nota 2 5 2 3 51" xfId="16552" xr:uid="{5739AE0C-18C1-4BB4-AD89-3A551FBD92E4}"/>
    <cellStyle name="Nota 2 5 2 3 51 2" xfId="33807" xr:uid="{EDE2CD1E-7AF0-4FD4-96A9-A4D13BAF81F6}"/>
    <cellStyle name="Nota 2 5 2 3 51 3" xfId="50677" xr:uid="{A3ADBF79-8696-4CA6-92F5-98BAF84EA46C}"/>
    <cellStyle name="Nota 2 5 2 3 52" xfId="16820" xr:uid="{D50CB8D0-314C-49D0-9CB9-C9A9C090C740}"/>
    <cellStyle name="Nota 2 5 2 3 52 2" xfId="34075" xr:uid="{6C38299E-9A3B-4A81-93C1-D7B235967F66}"/>
    <cellStyle name="Nota 2 5 2 3 52 3" xfId="50945" xr:uid="{85A43C1E-15D0-4FA3-8167-6732062DEE0C}"/>
    <cellStyle name="Nota 2 5 2 3 53" xfId="17072" xr:uid="{D7EE38B2-99B3-4573-88F3-CB79B76CA75D}"/>
    <cellStyle name="Nota 2 5 2 3 53 2" xfId="34327" xr:uid="{B098D308-B4B4-4967-BE81-0F66A3C704DD}"/>
    <cellStyle name="Nota 2 5 2 3 53 3" xfId="51197" xr:uid="{EEDBA994-A009-4733-BD76-339C9EEE79B7}"/>
    <cellStyle name="Nota 2 5 2 3 54" xfId="17309" xr:uid="{C8B921DD-AFEA-44F0-A46D-573E4209C982}"/>
    <cellStyle name="Nota 2 5 2 3 54 2" xfId="34564" xr:uid="{77B174ED-F797-43A8-8DDD-5FEBDA09C60D}"/>
    <cellStyle name="Nota 2 5 2 3 54 3" xfId="51434" xr:uid="{812EF746-EF92-4AE2-9BFD-5018D19EA1E4}"/>
    <cellStyle name="Nota 2 5 2 3 55" xfId="18015" xr:uid="{1FC78A19-4531-4D76-9DBC-5EA8D70E13EF}"/>
    <cellStyle name="Nota 2 5 2 3 56" xfId="35037" xr:uid="{CFE39ABF-AB04-4A7B-BB6C-F8AD1A9325EF}"/>
    <cellStyle name="Nota 2 5 2 3 6" xfId="2489" xr:uid="{5D9A2AE1-D05F-4C02-83C0-910FED661CE8}"/>
    <cellStyle name="Nota 2 5 2 3 6 2" xfId="19744" xr:uid="{8373142E-24D6-41DA-86CA-81027F462B19}"/>
    <cellStyle name="Nota 2 5 2 3 6 3" xfId="36766" xr:uid="{EDF0889B-80D9-4FBB-8B31-1B4B4F2CC8DF}"/>
    <cellStyle name="Nota 2 5 2 3 7" xfId="2798" xr:uid="{C994F105-BEB8-4DD7-B4BF-F82159DF0B03}"/>
    <cellStyle name="Nota 2 5 2 3 7 2" xfId="20053" xr:uid="{CC73E5D5-3F85-414E-BD66-A7B2F3ACC81D}"/>
    <cellStyle name="Nota 2 5 2 3 7 3" xfId="37075" xr:uid="{32675134-8F49-449E-8FF0-B00585CDF5A1}"/>
    <cellStyle name="Nota 2 5 2 3 8" xfId="3104" xr:uid="{8D08869D-B04E-4623-BCBD-49A229FD582B}"/>
    <cellStyle name="Nota 2 5 2 3 8 2" xfId="20359" xr:uid="{AF3DC820-7160-4FCC-91E5-AB856203AA75}"/>
    <cellStyle name="Nota 2 5 2 3 8 3" xfId="37381" xr:uid="{A9B288C4-14E5-46A8-B56D-AC8B7D913139}"/>
    <cellStyle name="Nota 2 5 2 3 9" xfId="3414" xr:uid="{0A95A28A-BF2F-42A6-B78E-0E7F284B4FDE}"/>
    <cellStyle name="Nota 2 5 2 3 9 2" xfId="20669" xr:uid="{3665E741-82AC-4D06-B9B0-A0634545540D}"/>
    <cellStyle name="Nota 2 5 2 3 9 3" xfId="37691" xr:uid="{DF3E7A77-00BA-4A01-8C1C-C3C86B9F206A}"/>
    <cellStyle name="Nota 2 5 2 30" xfId="7295" xr:uid="{70F418B2-5A2D-43D8-B87F-F27C737BE8D6}"/>
    <cellStyle name="Nota 2 5 2 30 2" xfId="24550" xr:uid="{7FA56BD4-4634-400B-A0D3-C38A422C2C3A}"/>
    <cellStyle name="Nota 2 5 2 30 3" xfId="41572" xr:uid="{E8FC9E77-82C9-4BC3-9755-97E010D9D71D}"/>
    <cellStyle name="Nota 2 5 2 31" xfId="7386" xr:uid="{4336E889-2FD2-4495-8691-281F5E5AB5A4}"/>
    <cellStyle name="Nota 2 5 2 31 2" xfId="24641" xr:uid="{FFF7E88B-10FE-48DD-82F8-CCAB745A8BBC}"/>
    <cellStyle name="Nota 2 5 2 31 3" xfId="41663" xr:uid="{8849FC80-06AD-4BCD-B899-3D1C9FE654A2}"/>
    <cellStyle name="Nota 2 5 2 32" xfId="9383" xr:uid="{C48FCE92-87B6-4868-ACC2-0E90306D1FF4}"/>
    <cellStyle name="Nota 2 5 2 32 2" xfId="26638" xr:uid="{3F282D62-F876-4464-A611-0C7DC218ACCA}"/>
    <cellStyle name="Nota 2 5 2 32 3" xfId="43660" xr:uid="{5C19410D-7EFE-4C55-8524-D4EB7D75C731}"/>
    <cellStyle name="Nota 2 5 2 33" xfId="9136" xr:uid="{81C71447-0E16-42F4-B418-CB572823ACD5}"/>
    <cellStyle name="Nota 2 5 2 33 2" xfId="26391" xr:uid="{B459621C-B782-4096-8AB4-4509E7CF8E29}"/>
    <cellStyle name="Nota 2 5 2 33 3" xfId="43413" xr:uid="{74853C0F-DDDD-41BC-B46C-E2C94D878EA3}"/>
    <cellStyle name="Nota 2 5 2 34" xfId="9161" xr:uid="{1789B7BC-4217-486C-8338-9E98ACE6FA00}"/>
    <cellStyle name="Nota 2 5 2 34 2" xfId="26416" xr:uid="{07EFAB14-6897-4C61-B0F2-E78C816D4DBE}"/>
    <cellStyle name="Nota 2 5 2 34 3" xfId="43438" xr:uid="{04719534-13DF-4EF0-940A-3E5726DCE65D}"/>
    <cellStyle name="Nota 2 5 2 35" xfId="4779" xr:uid="{C8A5B045-00DE-4BB7-850F-D73F4E66706B}"/>
    <cellStyle name="Nota 2 5 2 35 2" xfId="22034" xr:uid="{1C97B851-FC6F-4BC6-BCAF-27FF28AF0A19}"/>
    <cellStyle name="Nota 2 5 2 35 3" xfId="39056" xr:uid="{ABA0FD37-620F-478D-AF2E-674341E08F5C}"/>
    <cellStyle name="Nota 2 5 2 36" xfId="9121" xr:uid="{A1B901F7-8FF3-4928-91E1-E206A291CD22}"/>
    <cellStyle name="Nota 2 5 2 36 2" xfId="26376" xr:uid="{8B4082BF-2A80-4C35-9DCC-576C9C789215}"/>
    <cellStyle name="Nota 2 5 2 36 3" xfId="43398" xr:uid="{7FCB7521-D59F-45F1-8D39-74266567B415}"/>
    <cellStyle name="Nota 2 5 2 37" xfId="9359" xr:uid="{13BD9060-C2D7-449D-839E-860BC1CE0AB3}"/>
    <cellStyle name="Nota 2 5 2 37 2" xfId="26614" xr:uid="{12A225D5-D2A4-4185-A545-950570A1A8C0}"/>
    <cellStyle name="Nota 2 5 2 37 3" xfId="43636" xr:uid="{A58A341C-3708-4210-B20E-2E9A05A550F8}"/>
    <cellStyle name="Nota 2 5 2 38" xfId="10342" xr:uid="{FC08991B-2C7A-4A24-8119-4762D697D64A}"/>
    <cellStyle name="Nota 2 5 2 38 2" xfId="27597" xr:uid="{70BAC43A-D2C6-4ACC-9702-F99816729C71}"/>
    <cellStyle name="Nota 2 5 2 38 3" xfId="44619" xr:uid="{8A248909-912C-4DFE-917B-DD0F9453FC13}"/>
    <cellStyle name="Nota 2 5 2 39" xfId="10398" xr:uid="{E2E9AAC4-B5C6-4E73-8132-7332D16331B1}"/>
    <cellStyle name="Nota 2 5 2 39 2" xfId="27653" xr:uid="{7945B899-B4DE-4378-9E89-E3FFA003D496}"/>
    <cellStyle name="Nota 2 5 2 39 3" xfId="44675" xr:uid="{BFC8E5B6-1A5D-4DA8-BBF9-88FC169BCD4F}"/>
    <cellStyle name="Nota 2 5 2 4" xfId="801" xr:uid="{08C0B3D8-5BA0-49B4-BA11-0FE1BF16C461}"/>
    <cellStyle name="Nota 2 5 2 4 10" xfId="3763" xr:uid="{6253ED83-7318-4D68-BB15-348B4D952ACD}"/>
    <cellStyle name="Nota 2 5 2 4 10 2" xfId="21018" xr:uid="{CCC55D39-2693-46C8-AA8F-A099B96BAD58}"/>
    <cellStyle name="Nota 2 5 2 4 10 3" xfId="38040" xr:uid="{88C0500E-1E73-4E9F-B2BF-6C82D762A162}"/>
    <cellStyle name="Nota 2 5 2 4 11" xfId="4070" xr:uid="{439B1274-D7EF-4B40-B5F3-675365B14373}"/>
    <cellStyle name="Nota 2 5 2 4 11 2" xfId="21325" xr:uid="{B5743852-DE73-4F4D-A940-DA5D3FBDBF8C}"/>
    <cellStyle name="Nota 2 5 2 4 11 3" xfId="38347" xr:uid="{9DCC2197-9F72-48DC-B655-AB1CF464DD2A}"/>
    <cellStyle name="Nota 2 5 2 4 12" xfId="4371" xr:uid="{7F99E601-2FB3-4F20-B21C-6DD1569E6150}"/>
    <cellStyle name="Nota 2 5 2 4 12 2" xfId="21626" xr:uid="{CF4340B6-21B6-4DF9-99B0-623415F21862}"/>
    <cellStyle name="Nota 2 5 2 4 12 3" xfId="38648" xr:uid="{77D98559-CAAC-4C9D-8EA1-3535C5DA8C6A}"/>
    <cellStyle name="Nota 2 5 2 4 13" xfId="4669" xr:uid="{83B2A128-37E0-4FCD-B446-EB2CB51F1A20}"/>
    <cellStyle name="Nota 2 5 2 4 13 2" xfId="21924" xr:uid="{B135C301-122E-4309-9A50-027FE2BD1EEA}"/>
    <cellStyle name="Nota 2 5 2 4 13 3" xfId="38946" xr:uid="{037024F2-0B24-440F-92AA-EA228F2C6B5D}"/>
    <cellStyle name="Nota 2 5 2 4 14" xfId="4968" xr:uid="{1C2F3FB1-3AEF-471B-8141-76A940CD89C2}"/>
    <cellStyle name="Nota 2 5 2 4 14 2" xfId="22223" xr:uid="{C0E6FDA4-69A4-4C7E-8E1C-75F4862AA9F6}"/>
    <cellStyle name="Nota 2 5 2 4 14 3" xfId="39245" xr:uid="{F92B36B0-6873-4847-B6A3-4C287D06858E}"/>
    <cellStyle name="Nota 2 5 2 4 15" xfId="5250" xr:uid="{AA7D53A8-94CD-4811-A2F3-B67B8618F5CA}"/>
    <cellStyle name="Nota 2 5 2 4 15 2" xfId="22505" xr:uid="{C865FB6B-2488-4E2E-A08F-47B906C8B448}"/>
    <cellStyle name="Nota 2 5 2 4 15 3" xfId="39527" xr:uid="{67E931DE-0AF6-41F5-AC1D-E902FA1A4445}"/>
    <cellStyle name="Nota 2 5 2 4 16" xfId="5637" xr:uid="{97AAD7A8-F75C-4B44-B9B7-D39075DA5A3B}"/>
    <cellStyle name="Nota 2 5 2 4 16 2" xfId="22892" xr:uid="{C955DD37-6F05-4026-B7D4-66D2CF099274}"/>
    <cellStyle name="Nota 2 5 2 4 16 3" xfId="39914" xr:uid="{774123D4-664D-4F5A-81BB-39DF16B274CC}"/>
    <cellStyle name="Nota 2 5 2 4 17" xfId="5511" xr:uid="{12020B3B-14FF-4911-B706-9D128B44F504}"/>
    <cellStyle name="Nota 2 5 2 4 17 2" xfId="22766" xr:uid="{4C2CA02B-E8D6-420D-81E9-713EDD193173}"/>
    <cellStyle name="Nota 2 5 2 4 17 3" xfId="39788" xr:uid="{8B54D880-60ED-43FE-BA5E-B417B443D760}"/>
    <cellStyle name="Nota 2 5 2 4 18" xfId="6268" xr:uid="{6F3B72C0-5F4C-44CC-93E3-233429556991}"/>
    <cellStyle name="Nota 2 5 2 4 18 2" xfId="23523" xr:uid="{4194B798-6323-47E5-8DBC-4FC1CE9F552B}"/>
    <cellStyle name="Nota 2 5 2 4 18 3" xfId="40545" xr:uid="{F17681BB-76E7-42F2-A8BF-D5A360D62A33}"/>
    <cellStyle name="Nota 2 5 2 4 19" xfId="6583" xr:uid="{7D280C96-91FF-4CE8-A11B-AC07041D07DE}"/>
    <cellStyle name="Nota 2 5 2 4 19 2" xfId="23838" xr:uid="{79B56030-3B5B-4753-BC22-CC9E72609C05}"/>
    <cellStyle name="Nota 2 5 2 4 19 3" xfId="40860" xr:uid="{D7170B71-9A93-4D57-B4AF-A7F178865EFE}"/>
    <cellStyle name="Nota 2 5 2 4 2" xfId="1250" xr:uid="{E6C63878-CBEB-4BBA-9689-3DCFB996A3BA}"/>
    <cellStyle name="Nota 2 5 2 4 2 2" xfId="18505" xr:uid="{54486DD9-ABEA-4AA8-9B88-D37AD9756413}"/>
    <cellStyle name="Nota 2 5 2 4 2 3" xfId="35527" xr:uid="{4B2762A7-5ADE-497B-ACFB-ED8D9E064E56}"/>
    <cellStyle name="Nota 2 5 2 4 20" xfId="6898" xr:uid="{F93D6C53-DE8E-4676-8A14-0BAAEAEBD8EC}"/>
    <cellStyle name="Nota 2 5 2 4 20 2" xfId="24153" xr:uid="{244C74DF-848E-4AD5-828F-5DFBDC9B26B5}"/>
    <cellStyle name="Nota 2 5 2 4 20 3" xfId="41175" xr:uid="{9BBFC48C-57BF-453B-8C21-C6400553060A}"/>
    <cellStyle name="Nota 2 5 2 4 21" xfId="7209" xr:uid="{9C930786-C3AD-4E23-8A50-023552BE77A9}"/>
    <cellStyle name="Nota 2 5 2 4 21 2" xfId="24464" xr:uid="{8D275915-2B36-49BC-B242-9EBD13D3C8BC}"/>
    <cellStyle name="Nota 2 5 2 4 21 3" xfId="41486" xr:uid="{655E5624-E2A5-4B66-B0C9-EEEDA5BCF825}"/>
    <cellStyle name="Nota 2 5 2 4 22" xfId="7519" xr:uid="{DBE42729-A517-4E30-9644-6B22B6564162}"/>
    <cellStyle name="Nota 2 5 2 4 22 2" xfId="24774" xr:uid="{8CEB9C1F-8CE3-408A-BEDE-047B7373D748}"/>
    <cellStyle name="Nota 2 5 2 4 22 3" xfId="41796" xr:uid="{9DE8AE9F-635B-4ED0-AD90-31855EE3EDFF}"/>
    <cellStyle name="Nota 2 5 2 4 23" xfId="7829" xr:uid="{47359177-DF3A-4AB5-9847-2555D5186426}"/>
    <cellStyle name="Nota 2 5 2 4 23 2" xfId="25084" xr:uid="{97323B36-33AC-4A8D-ACB1-DF32E3A76494}"/>
    <cellStyle name="Nota 2 5 2 4 23 3" xfId="42106" xr:uid="{D9472D53-5396-4425-B8E5-D4849C0F167B}"/>
    <cellStyle name="Nota 2 5 2 4 24" xfId="8139" xr:uid="{5F3BE18C-87FC-43AC-9CE8-8ECBFFB43B4E}"/>
    <cellStyle name="Nota 2 5 2 4 24 2" xfId="25394" xr:uid="{7A00116E-19D0-4F5F-9002-E1895370F7C2}"/>
    <cellStyle name="Nota 2 5 2 4 24 3" xfId="42416" xr:uid="{06D54370-AED1-4EBB-803C-08AB3300BF59}"/>
    <cellStyle name="Nota 2 5 2 4 25" xfId="8452" xr:uid="{CD79CF3A-6998-469F-BDE5-8E8C22A4BF74}"/>
    <cellStyle name="Nota 2 5 2 4 25 2" xfId="25707" xr:uid="{E53BD9E7-0DA3-46B6-856A-4C5CCA936F9F}"/>
    <cellStyle name="Nota 2 5 2 4 25 3" xfId="42729" xr:uid="{7F6B865A-B6ED-4122-A07D-BF13724D65C1}"/>
    <cellStyle name="Nota 2 5 2 4 26" xfId="8760" xr:uid="{6379710B-58C8-4816-AEDD-63C6BA5ACE91}"/>
    <cellStyle name="Nota 2 5 2 4 26 2" xfId="26015" xr:uid="{0909F831-005F-4F6C-9E35-E6FE7B3DBB86}"/>
    <cellStyle name="Nota 2 5 2 4 26 3" xfId="43037" xr:uid="{252873C7-9EDB-45F5-9825-0E8E6D28F7FF}"/>
    <cellStyle name="Nota 2 5 2 4 27" xfId="9070" xr:uid="{9A8C9F4D-1776-4010-8160-09BC2D6EE309}"/>
    <cellStyle name="Nota 2 5 2 4 27 2" xfId="26325" xr:uid="{1CA23225-63AF-487A-9E7B-4645DC0EAE31}"/>
    <cellStyle name="Nota 2 5 2 4 27 3" xfId="43347" xr:uid="{8154EA11-90DC-4262-AA96-22BD0E237E22}"/>
    <cellStyle name="Nota 2 5 2 4 28" xfId="8770" xr:uid="{44B117BB-9D8C-4B7A-A04F-37A624995371}"/>
    <cellStyle name="Nota 2 5 2 4 28 2" xfId="26025" xr:uid="{A7F4C9A0-3B66-4949-A367-267312D9A4F6}"/>
    <cellStyle name="Nota 2 5 2 4 28 3" xfId="43047" xr:uid="{B9C891CD-8804-412B-BDFB-05099B88CDFA}"/>
    <cellStyle name="Nota 2 5 2 4 29" xfId="9692" xr:uid="{F111D752-B9F8-4C74-8948-A066216967EB}"/>
    <cellStyle name="Nota 2 5 2 4 29 2" xfId="26947" xr:uid="{A76178D4-17FD-467B-8E84-DA4122F894AF}"/>
    <cellStyle name="Nota 2 5 2 4 29 3" xfId="43969" xr:uid="{CF0A3F71-C1AC-435A-A91E-9548AD9B4B75}"/>
    <cellStyle name="Nota 2 5 2 4 3" xfId="1541" xr:uid="{6A39F905-2B2F-4E7F-BF83-0A6EE3CBFAE5}"/>
    <cellStyle name="Nota 2 5 2 4 3 2" xfId="18796" xr:uid="{01B6EA43-0B8C-496C-AE97-D356EEC2D7FA}"/>
    <cellStyle name="Nota 2 5 2 4 3 3" xfId="35818" xr:uid="{7017C550-06A6-4ECA-A835-C7EE98C5FA4C}"/>
    <cellStyle name="Nota 2 5 2 4 30" xfId="9987" xr:uid="{563FA878-8005-45DD-B2F0-9FFD051B2F3B}"/>
    <cellStyle name="Nota 2 5 2 4 30 2" xfId="27242" xr:uid="{1EE8E3B9-D40A-4018-86C9-E35BAFA27D7C}"/>
    <cellStyle name="Nota 2 5 2 4 30 3" xfId="44264" xr:uid="{B67F639A-71B2-4CEC-8FA1-179FA8AF60DC}"/>
    <cellStyle name="Nota 2 5 2 4 31" xfId="10287" xr:uid="{0F68269F-DBB1-4B90-8922-2B37345AB482}"/>
    <cellStyle name="Nota 2 5 2 4 31 2" xfId="27542" xr:uid="{C6D2D393-41FD-4B6F-BF47-7D860099EAFB}"/>
    <cellStyle name="Nota 2 5 2 4 31 3" xfId="44564" xr:uid="{188A8A6B-7A11-48BF-BB6B-E740CFE82404}"/>
    <cellStyle name="Nota 2 5 2 4 32" xfId="10575" xr:uid="{96E7BA0D-0D26-4D22-B3EE-A5130B6FD880}"/>
    <cellStyle name="Nota 2 5 2 4 32 2" xfId="27830" xr:uid="{348A225C-FB18-4CAC-B811-E407198D9889}"/>
    <cellStyle name="Nota 2 5 2 4 32 3" xfId="44852" xr:uid="{627B47C6-FC21-4EAB-B1F9-1FBEEB3B1159}"/>
    <cellStyle name="Nota 2 5 2 4 33" xfId="10865" xr:uid="{506D280F-4882-401A-B051-E22BF7F42EE6}"/>
    <cellStyle name="Nota 2 5 2 4 33 2" xfId="28120" xr:uid="{E6D4BB9B-C9F7-42B5-AE21-80CE37D0CCF6}"/>
    <cellStyle name="Nota 2 5 2 4 33 3" xfId="45142" xr:uid="{35ED793A-EF59-4CE3-8069-8583AA3D7702}"/>
    <cellStyle name="Nota 2 5 2 4 34" xfId="11139" xr:uid="{8A858D3F-6E95-49F0-8445-983A89B5321C}"/>
    <cellStyle name="Nota 2 5 2 4 34 2" xfId="28394" xr:uid="{F551EB0A-0C93-4455-86B1-4A0BB26CD191}"/>
    <cellStyle name="Nota 2 5 2 4 34 3" xfId="45416" xr:uid="{07FFA2BB-AC2B-4EE9-BEE1-D04D398CCE48}"/>
    <cellStyle name="Nota 2 5 2 4 35" xfId="11396" xr:uid="{59060451-560B-4842-8324-64750BF6CC5A}"/>
    <cellStyle name="Nota 2 5 2 4 35 2" xfId="28651" xr:uid="{C6192D13-96C6-492B-8203-1122A2F2CC5D}"/>
    <cellStyle name="Nota 2 5 2 4 35 3" xfId="45673" xr:uid="{979D3B8D-208A-439C-97B9-3FAB425DFF92}"/>
    <cellStyle name="Nota 2 5 2 4 36" xfId="11633" xr:uid="{59B4C243-301C-4C81-9147-975EA33936D1}"/>
    <cellStyle name="Nota 2 5 2 4 36 2" xfId="28888" xr:uid="{066AB449-3DE1-40CE-90C7-1EA033CDC58A}"/>
    <cellStyle name="Nota 2 5 2 4 36 3" xfId="45910" xr:uid="{BF0DFF58-4C04-43A4-84E4-50FDCBEBAC3C}"/>
    <cellStyle name="Nota 2 5 2 4 37" xfId="12196" xr:uid="{C5F623A5-5CC5-4B0C-A12C-457F2A92BE8F}"/>
    <cellStyle name="Nota 2 5 2 4 37 2" xfId="29451" xr:uid="{D0F17BE0-D7E1-4ACC-8B1B-D2A02F1BA6DE}"/>
    <cellStyle name="Nota 2 5 2 4 37 3" xfId="46321" xr:uid="{F0820F2B-56CD-46AE-8DC7-E1FA8D0F70BC}"/>
    <cellStyle name="Nota 2 5 2 4 38" xfId="12663" xr:uid="{0B8ABDFA-4A85-446F-B296-6C1CD93FBF39}"/>
    <cellStyle name="Nota 2 5 2 4 38 2" xfId="29918" xr:uid="{A42136DF-C64C-45DB-A8B8-1E0F6506B2CD}"/>
    <cellStyle name="Nota 2 5 2 4 38 3" xfId="46788" xr:uid="{FD0A219B-25CD-4597-A86A-A56285EFC0BE}"/>
    <cellStyle name="Nota 2 5 2 4 39" xfId="12973" xr:uid="{59F821D3-95A9-456E-B061-C838AB46138D}"/>
    <cellStyle name="Nota 2 5 2 4 39 2" xfId="30228" xr:uid="{526D922B-85B0-4C1D-A0C1-502F0FD71EA1}"/>
    <cellStyle name="Nota 2 5 2 4 39 3" xfId="47098" xr:uid="{B381A123-A70E-4C26-93F9-4524824F3EE1}"/>
    <cellStyle name="Nota 2 5 2 4 4" xfId="1907" xr:uid="{6AA0D612-9D6B-4764-92C5-84C4E7DC929D}"/>
    <cellStyle name="Nota 2 5 2 4 4 2" xfId="19162" xr:uid="{5A9AE41D-D65E-4706-8A85-4BADC64BB47A}"/>
    <cellStyle name="Nota 2 5 2 4 4 3" xfId="36184" xr:uid="{D9936BE3-1E32-4615-93D1-97A5B3245EF9}"/>
    <cellStyle name="Nota 2 5 2 4 40" xfId="12328" xr:uid="{C900F8EA-1290-4943-8648-78BE1A24217D}"/>
    <cellStyle name="Nota 2 5 2 4 40 2" xfId="29583" xr:uid="{E4438EE7-9EE2-4C9C-8030-600766EBC4A0}"/>
    <cellStyle name="Nota 2 5 2 4 40 3" xfId="46453" xr:uid="{07872A9D-B3EA-4280-9140-40CD168146E0}"/>
    <cellStyle name="Nota 2 5 2 4 41" xfId="13162" xr:uid="{E1C21227-C8D7-4A98-A17A-863D405D2ED5}"/>
    <cellStyle name="Nota 2 5 2 4 41 2" xfId="30417" xr:uid="{372EB2F1-AB46-4665-AE1D-54625C81D42A}"/>
    <cellStyle name="Nota 2 5 2 4 41 3" xfId="47287" xr:uid="{AC501ACF-2CE3-4324-9234-7606F691957A}"/>
    <cellStyle name="Nota 2 5 2 4 42" xfId="13913" xr:uid="{98493235-EE44-4694-8BBE-F6F264209E03}"/>
    <cellStyle name="Nota 2 5 2 4 42 2" xfId="31168" xr:uid="{5C99C42F-1492-491D-BFA5-28095C15F31A}"/>
    <cellStyle name="Nota 2 5 2 4 42 3" xfId="48038" xr:uid="{2B4F562F-6A71-48B2-B080-1C3A9FC55F51}"/>
    <cellStyle name="Nota 2 5 2 4 43" xfId="14223" xr:uid="{EA6955FC-0182-46A5-8EF1-48DAF428CE9F}"/>
    <cellStyle name="Nota 2 5 2 4 43 2" xfId="31478" xr:uid="{C28A6873-270C-4B01-82C7-4018168C8A7A}"/>
    <cellStyle name="Nota 2 5 2 4 43 3" xfId="48348" xr:uid="{12C0F5A7-EC74-4039-9819-D83EBE66D920}"/>
    <cellStyle name="Nota 2 5 2 4 44" xfId="13787" xr:uid="{8362231A-1229-4DFE-8A2D-B24D2D117077}"/>
    <cellStyle name="Nota 2 5 2 4 44 2" xfId="31042" xr:uid="{661F5850-648D-4317-A3AE-A483D7361FFD}"/>
    <cellStyle name="Nota 2 5 2 4 44 3" xfId="47912" xr:uid="{1B6ED87A-BDD8-4F03-A61F-B03B00E58042}"/>
    <cellStyle name="Nota 2 5 2 4 45" xfId="14851" xr:uid="{4F91E22B-C8B0-418D-AD54-262265AEDC8D}"/>
    <cellStyle name="Nota 2 5 2 4 45 2" xfId="32106" xr:uid="{546DBDCA-D923-4EA3-A466-AB7A305207AA}"/>
    <cellStyle name="Nota 2 5 2 4 45 3" xfId="48976" xr:uid="{ED537597-C112-4A31-B879-B48AE6269126}"/>
    <cellStyle name="Nota 2 5 2 4 46" xfId="15113" xr:uid="{6C6F10CE-DAA6-4587-8916-CC094B220ABE}"/>
    <cellStyle name="Nota 2 5 2 4 46 2" xfId="32368" xr:uid="{E3CD5B7D-9217-4BCA-BDF9-FCE1DCEBB496}"/>
    <cellStyle name="Nota 2 5 2 4 46 3" xfId="49238" xr:uid="{8FBE5541-B906-4837-82F0-6FBCA1B62636}"/>
    <cellStyle name="Nota 2 5 2 4 47" xfId="15422" xr:uid="{473F1896-A6BB-4D00-86F0-4118A41D3164}"/>
    <cellStyle name="Nota 2 5 2 4 47 2" xfId="32677" xr:uid="{15D14F57-8E0F-4BB1-96B3-10D0CB050843}"/>
    <cellStyle name="Nota 2 5 2 4 47 3" xfId="49547" xr:uid="{39754EA1-DBCA-4BFA-8249-EED125CBAD7D}"/>
    <cellStyle name="Nota 2 5 2 4 48" xfId="15727" xr:uid="{B4982EA3-3B8C-46C8-957B-3D546D4E0848}"/>
    <cellStyle name="Nota 2 5 2 4 48 2" xfId="32982" xr:uid="{4F0D45DE-601A-4BB1-BA5F-B19280F39C93}"/>
    <cellStyle name="Nota 2 5 2 4 48 3" xfId="49852" xr:uid="{E0640032-A4ED-45D1-84BA-82F3831D76CD}"/>
    <cellStyle name="Nota 2 5 2 4 49" xfId="16023" xr:uid="{D8BABA8A-B987-4B11-A740-A098524619F2}"/>
    <cellStyle name="Nota 2 5 2 4 49 2" xfId="33278" xr:uid="{E4760F21-C965-44F0-B64B-3BCC8E2F2BA6}"/>
    <cellStyle name="Nota 2 5 2 4 49 3" xfId="50148" xr:uid="{835EC495-CA61-4832-93CC-5AD3EE01CB0D}"/>
    <cellStyle name="Nota 2 5 2 4 5" xfId="2220" xr:uid="{A9AB2F94-30B6-4B16-87AB-54031014AE6A}"/>
    <cellStyle name="Nota 2 5 2 4 5 2" xfId="19475" xr:uid="{B48CC09F-6DA2-46DF-B8D3-0BB3FAB13CAC}"/>
    <cellStyle name="Nota 2 5 2 4 5 3" xfId="36497" xr:uid="{3F59BCC8-3380-4286-B5A7-4CD2E7DFBF70}"/>
    <cellStyle name="Nota 2 5 2 4 50" xfId="16315" xr:uid="{792D68D5-0709-44EF-8CED-4D058A7A8675}"/>
    <cellStyle name="Nota 2 5 2 4 50 2" xfId="33570" xr:uid="{02F8FC7A-D697-455D-9579-332D6F7D136B}"/>
    <cellStyle name="Nota 2 5 2 4 50 3" xfId="50440" xr:uid="{1DE6750B-A9C1-442B-A208-6B553B6CEA15}"/>
    <cellStyle name="Nota 2 5 2 4 51" xfId="16593" xr:uid="{F3E6ACD5-ADEF-4EB3-980C-D79A6CA1B581}"/>
    <cellStyle name="Nota 2 5 2 4 51 2" xfId="33848" xr:uid="{1FB60AE8-9EEA-4808-A439-34C11E728DA8}"/>
    <cellStyle name="Nota 2 5 2 4 51 3" xfId="50718" xr:uid="{D93547C5-E70F-4FE8-81AB-2F72B43B5781}"/>
    <cellStyle name="Nota 2 5 2 4 52" xfId="16861" xr:uid="{76DD84A3-77ED-4EBA-8920-5E0CE8A9536B}"/>
    <cellStyle name="Nota 2 5 2 4 52 2" xfId="34116" xr:uid="{90B92419-E2F6-49C3-BF78-B2FB8B4EA1C6}"/>
    <cellStyle name="Nota 2 5 2 4 52 3" xfId="50986" xr:uid="{A88529D1-1075-446F-BEE6-0FD2A2749D1C}"/>
    <cellStyle name="Nota 2 5 2 4 53" xfId="17113" xr:uid="{25765185-4F23-4DF3-874E-A2913B9281BB}"/>
    <cellStyle name="Nota 2 5 2 4 53 2" xfId="34368" xr:uid="{DD6D166D-7908-4239-9325-4277A949369E}"/>
    <cellStyle name="Nota 2 5 2 4 53 3" xfId="51238" xr:uid="{54957351-EF7D-49A9-AA05-2A529A1F9F85}"/>
    <cellStyle name="Nota 2 5 2 4 54" xfId="17350" xr:uid="{5E753007-4F77-418E-85A7-841F94E1D9BD}"/>
    <cellStyle name="Nota 2 5 2 4 54 2" xfId="34605" xr:uid="{49ED44A7-A228-4B69-B298-1D99DC6CDBB7}"/>
    <cellStyle name="Nota 2 5 2 4 54 3" xfId="51475" xr:uid="{B8B90419-6808-4934-8FDC-C42B7E04A09C}"/>
    <cellStyle name="Nota 2 5 2 4 55" xfId="18056" xr:uid="{5D7CDF29-860F-4C0B-8D1E-C7B4BF8A1766}"/>
    <cellStyle name="Nota 2 5 2 4 56" xfId="35078" xr:uid="{24AA7790-9556-48FB-B158-722B88793693}"/>
    <cellStyle name="Nota 2 5 2 4 6" xfId="2530" xr:uid="{2D7BF7CA-321F-45DD-B132-DA6A75086D3D}"/>
    <cellStyle name="Nota 2 5 2 4 6 2" xfId="19785" xr:uid="{8F1A0015-8131-4D1A-B251-2D93A7ABF563}"/>
    <cellStyle name="Nota 2 5 2 4 6 3" xfId="36807" xr:uid="{D497FD0E-888A-4DBD-B511-DE5216D7BF11}"/>
    <cellStyle name="Nota 2 5 2 4 7" xfId="2839" xr:uid="{C271AD25-C7D2-47D6-97D3-027F47A55EC3}"/>
    <cellStyle name="Nota 2 5 2 4 7 2" xfId="20094" xr:uid="{FA938BD9-5A8C-43A4-926E-1C0682906C01}"/>
    <cellStyle name="Nota 2 5 2 4 7 3" xfId="37116" xr:uid="{70FE7CCD-21E6-46AD-B6D8-C1EEE1D80DA9}"/>
    <cellStyle name="Nota 2 5 2 4 8" xfId="3145" xr:uid="{0BF2E843-0379-452F-92AC-4E2405DF5F7A}"/>
    <cellStyle name="Nota 2 5 2 4 8 2" xfId="20400" xr:uid="{C51AEC69-654E-4D6F-B666-05C59D97EBC5}"/>
    <cellStyle name="Nota 2 5 2 4 8 3" xfId="37422" xr:uid="{18D8269C-E899-4F17-BCFD-8EFB9F4B7D5D}"/>
    <cellStyle name="Nota 2 5 2 4 9" xfId="3455" xr:uid="{81608F06-F951-4E50-AFCF-B8F448B52ECA}"/>
    <cellStyle name="Nota 2 5 2 4 9 2" xfId="20710" xr:uid="{55052098-0B3B-4D0B-9619-CF155E117F9A}"/>
    <cellStyle name="Nota 2 5 2 4 9 3" xfId="37732" xr:uid="{B726DD92-EB6F-467C-AAD2-3D2392904D4C}"/>
    <cellStyle name="Nota 2 5 2 40" xfId="10877" xr:uid="{BE345B0D-F40B-44A2-AE0E-FAE37E90A8CF}"/>
    <cellStyle name="Nota 2 5 2 40 2" xfId="28132" xr:uid="{4475D35D-38B8-4C2F-8346-AD1AE5747578}"/>
    <cellStyle name="Nota 2 5 2 40 3" xfId="45154" xr:uid="{22BC9D60-FF33-4E2C-8229-35FD2F343530}"/>
    <cellStyle name="Nota 2 5 2 41" xfId="11883" xr:uid="{7F8C26E0-8849-4D16-B435-D29DE649B678}"/>
    <cellStyle name="Nota 2 5 2 41 2" xfId="29138" xr:uid="{9D82E556-8135-4AF2-A16C-81F949693998}"/>
    <cellStyle name="Nota 2 5 2 41 3" xfId="46086" xr:uid="{D4571400-55AC-47FF-8373-6965EC3CBEEC}"/>
    <cellStyle name="Nota 2 5 2 42" xfId="12350" xr:uid="{AECB8116-BC29-4902-A82D-910341B8FAED}"/>
    <cellStyle name="Nota 2 5 2 42 2" xfId="29605" xr:uid="{1A922218-13C8-46B0-8FD8-DF3DC10E5869}"/>
    <cellStyle name="Nota 2 5 2 42 3" xfId="46475" xr:uid="{C34EEC55-0C4C-4500-A111-5E2DAE12AC19}"/>
    <cellStyle name="Nota 2 5 2 43" xfId="11722" xr:uid="{EE34D63E-EC8D-44BE-9149-F33D072DD0BE}"/>
    <cellStyle name="Nota 2 5 2 43 2" xfId="28977" xr:uid="{D55E5178-7C9C-4729-A50D-92581BEAE983}"/>
    <cellStyle name="Nota 2 5 2 43 3" xfId="45989" xr:uid="{57EB3410-A614-4286-93FD-197FC87F7F4E}"/>
    <cellStyle name="Nota 2 5 2 44" xfId="13205" xr:uid="{B5CE1618-45FB-4C64-9EED-579E5B6716B7}"/>
    <cellStyle name="Nota 2 5 2 44 2" xfId="30460" xr:uid="{93E7E107-34CB-4B5D-8DCB-52490B482128}"/>
    <cellStyle name="Nota 2 5 2 44 3" xfId="47330" xr:uid="{F957C9B9-AC3E-484B-B76C-851ACC8F86E3}"/>
    <cellStyle name="Nota 2 5 2 45" xfId="13601" xr:uid="{D6C72989-283A-46A5-B070-BA95EE81AF8D}"/>
    <cellStyle name="Nota 2 5 2 45 2" xfId="30856" xr:uid="{52C1E536-282A-4842-99FF-5ABCEABD8FD3}"/>
    <cellStyle name="Nota 2 5 2 45 3" xfId="47726" xr:uid="{E4190F09-8037-4EE9-9512-F676CD4C3ADE}"/>
    <cellStyle name="Nota 2 5 2 46" xfId="12262" xr:uid="{0EC35132-ADA5-4245-8971-811A4F1A6F03}"/>
    <cellStyle name="Nota 2 5 2 46 2" xfId="29517" xr:uid="{999C0091-154A-4E88-B5AE-37CED934281E}"/>
    <cellStyle name="Nota 2 5 2 46 3" xfId="46387" xr:uid="{1A310049-CE88-47A0-A230-DB9A51DEC92B}"/>
    <cellStyle name="Nota 2 5 2 47" xfId="13377" xr:uid="{9260093D-8233-4011-B4B9-FEC173B0F79E}"/>
    <cellStyle name="Nota 2 5 2 47 2" xfId="30632" xr:uid="{7C1D97A6-4014-42CE-A36D-5F0A33BCEDBD}"/>
    <cellStyle name="Nota 2 5 2 47 3" xfId="47502" xr:uid="{AF6D0BB4-F766-4CA0-B1E5-C14533DE2470}"/>
    <cellStyle name="Nota 2 5 2 48" xfId="14534" xr:uid="{3357B8C2-6EDF-445B-9D6D-6E79328BAB57}"/>
    <cellStyle name="Nota 2 5 2 48 2" xfId="31789" xr:uid="{44EEFC61-F730-4DD8-A0FD-583AFB6DD4C0}"/>
    <cellStyle name="Nota 2 5 2 48 3" xfId="48659" xr:uid="{C155A5EF-3764-4F6A-9FF5-6D94E6563D62}"/>
    <cellStyle name="Nota 2 5 2 49" xfId="14233" xr:uid="{5B8E58AC-81E9-4FCD-AF5F-968D4BB981C9}"/>
    <cellStyle name="Nota 2 5 2 49 2" xfId="31488" xr:uid="{E8B68632-50AB-45E0-B2AD-4DA0844699BC}"/>
    <cellStyle name="Nota 2 5 2 49 3" xfId="48358" xr:uid="{39F5491C-069E-4743-98B8-B77E11FCB104}"/>
    <cellStyle name="Nota 2 5 2 5" xfId="488" xr:uid="{0094C1F7-7D50-4F13-BDB6-D815F4716BD3}"/>
    <cellStyle name="Nota 2 5 2 5 2" xfId="17743" xr:uid="{94BD5C8E-9309-4A6A-A992-EBAA34695CA2}"/>
    <cellStyle name="Nota 2 5 2 5 3" xfId="34843" xr:uid="{6FBC6CAD-BAB3-4AC2-BDD3-BCF139334A30}"/>
    <cellStyle name="Nota 2 5 2 50" xfId="14571" xr:uid="{8C770497-A23C-4518-A33D-B835A5B73321}"/>
    <cellStyle name="Nota 2 5 2 50 2" xfId="31826" xr:uid="{3FBB157C-4489-49CF-B610-3383EF0AF34F}"/>
    <cellStyle name="Nota 2 5 2 50 3" xfId="48696" xr:uid="{59DF2586-631E-4498-BE5C-2A70928B64E5}"/>
    <cellStyle name="Nota 2 5 2 51" xfId="14306" xr:uid="{57E85299-006D-4155-9201-7D9AAF1ADF83}"/>
    <cellStyle name="Nota 2 5 2 51 2" xfId="31561" xr:uid="{D6D33404-6D4C-4AA9-B7AD-986BAFBA421A}"/>
    <cellStyle name="Nota 2 5 2 51 3" xfId="48431" xr:uid="{9989EC54-9DCF-4A60-A921-952420A07C5C}"/>
    <cellStyle name="Nota 2 5 2 52" xfId="14944" xr:uid="{A193C7C5-1BD8-4071-936A-8BB27DF40600}"/>
    <cellStyle name="Nota 2 5 2 52 2" xfId="32199" xr:uid="{E927B19B-DE2E-4F4C-8790-B93143376253}"/>
    <cellStyle name="Nota 2 5 2 52 3" xfId="49069" xr:uid="{26625E1F-8C81-4952-B059-4F3DC5E139FD}"/>
    <cellStyle name="Nota 2 5 2 53" xfId="14053" xr:uid="{30F59B29-1E5A-435F-8470-2E92D73AA3D3}"/>
    <cellStyle name="Nota 2 5 2 53 2" xfId="31308" xr:uid="{4F19616A-88E9-4C54-8BC6-1415914576F3}"/>
    <cellStyle name="Nota 2 5 2 53 3" xfId="48178" xr:uid="{54C8D45E-1508-4760-9A06-86F0BBDEDA08}"/>
    <cellStyle name="Nota 2 5 2 54" xfId="15196" xr:uid="{11A8BF6A-FAFB-400E-BF00-5CB216594C2F}"/>
    <cellStyle name="Nota 2 5 2 54 2" xfId="32451" xr:uid="{091DC51E-4AC0-4096-9426-48666D5286A2}"/>
    <cellStyle name="Nota 2 5 2 54 3" xfId="49321" xr:uid="{B056BA8F-D9B0-4E06-85E4-9D3A81E05E11}"/>
    <cellStyle name="Nota 2 5 2 55" xfId="15277" xr:uid="{BE1603D1-B89E-4FCE-B47D-8E1537EDAE54}"/>
    <cellStyle name="Nota 2 5 2 55 2" xfId="32532" xr:uid="{017C2C37-FC44-4B75-A78C-2F5E7B0ED4BB}"/>
    <cellStyle name="Nota 2 5 2 55 3" xfId="49402" xr:uid="{4A194E5A-B844-42EE-B772-306D0FD10E3C}"/>
    <cellStyle name="Nota 2 5 2 56" xfId="15508" xr:uid="{91F9313D-6CFC-4D36-A03D-3D253788590A}"/>
    <cellStyle name="Nota 2 5 2 56 2" xfId="32763" xr:uid="{2E5EAF90-4AE7-4370-9785-D6D7140B0340}"/>
    <cellStyle name="Nota 2 5 2 56 3" xfId="49633" xr:uid="{DAA76C3A-C241-4B01-93DF-2595CBEE6A36}"/>
    <cellStyle name="Nota 2 5 2 57" xfId="15807" xr:uid="{F3C7F19F-B064-482F-A374-8ECDCC3AE5C7}"/>
    <cellStyle name="Nota 2 5 2 57 2" xfId="33062" xr:uid="{CA068B99-BD32-4DF5-9FC9-3EC34B13A789}"/>
    <cellStyle name="Nota 2 5 2 57 3" xfId="49932" xr:uid="{0147F098-8A00-414D-8CFB-B8C472CB42F4}"/>
    <cellStyle name="Nota 2 5 2 58" xfId="16603" xr:uid="{84A66628-2771-4A0F-AB84-E01E0CADDC9A}"/>
    <cellStyle name="Nota 2 5 2 58 2" xfId="33858" xr:uid="{FBBDC45C-8101-4128-9113-08B9402D9D95}"/>
    <cellStyle name="Nota 2 5 2 58 3" xfId="50728" xr:uid="{B27D2B1B-3438-4031-B791-4441EE9C0FCF}"/>
    <cellStyle name="Nota 2 5 2 59" xfId="17505" xr:uid="{A66C671E-45EF-442B-B315-DC563FF933F5}"/>
    <cellStyle name="Nota 2 5 2 6" xfId="947" xr:uid="{6DCB4144-48F0-4EDB-A150-D9D28227B256}"/>
    <cellStyle name="Nota 2 5 2 6 2" xfId="18202" xr:uid="{7DCDF4F9-7D10-448E-8135-826BA838664C}"/>
    <cellStyle name="Nota 2 5 2 6 3" xfId="35224" xr:uid="{8B04763A-98EE-475A-B030-DFD967DFBDA9}"/>
    <cellStyle name="Nota 2 5 2 60" xfId="34681" xr:uid="{1A8C7F7D-7C60-4FDD-A7DB-9CC86896239D}"/>
    <cellStyle name="Nota 2 5 2 7" xfId="334" xr:uid="{29D97784-4DE9-41CF-A2ED-6F32E06FF402}"/>
    <cellStyle name="Nota 2 5 2 7 2" xfId="17589" xr:uid="{8B1B433A-622F-48E7-9B83-3685F7F50C18}"/>
    <cellStyle name="Nota 2 5 2 7 3" xfId="34753" xr:uid="{6B15B9A1-E2BE-470D-87AF-5F6AA8AD115F}"/>
    <cellStyle name="Nota 2 5 2 8" xfId="1594" xr:uid="{4210150A-7816-4749-819A-F9F8A237D6F3}"/>
    <cellStyle name="Nota 2 5 2 8 2" xfId="18849" xr:uid="{C32EEB5C-768A-4322-9A85-205FD7AAA638}"/>
    <cellStyle name="Nota 2 5 2 8 3" xfId="35871" xr:uid="{C708D1B5-1F55-43BB-8B2F-D2D90D081F86}"/>
    <cellStyle name="Nota 2 5 2 9" xfId="1341" xr:uid="{542C0A64-C8E4-426C-AF1A-741EB8D57E06}"/>
    <cellStyle name="Nota 2 5 2 9 2" xfId="18596" xr:uid="{58D8E81E-FD2B-4188-A128-C71BC834D00D}"/>
    <cellStyle name="Nota 2 5 2 9 3" xfId="35618" xr:uid="{D1489831-CF49-45E9-8D51-EF20E8BD82FB}"/>
    <cellStyle name="Nota 2 5 20" xfId="4820" xr:uid="{073DF09F-C67C-4F07-B367-3A35AEBC91B1}"/>
    <cellStyle name="Nota 2 5 20 2" xfId="22075" xr:uid="{A5E10C67-2072-4479-8583-503BE034D2E8}"/>
    <cellStyle name="Nota 2 5 20 3" xfId="39097" xr:uid="{CF94B5AC-5C2C-465A-A142-0BC60356CD94}"/>
    <cellStyle name="Nota 2 5 21" xfId="4181" xr:uid="{799A4A1C-3E0B-43F3-B108-6D517F52F447}"/>
    <cellStyle name="Nota 2 5 21 2" xfId="21436" xr:uid="{23F3040B-A789-475D-942E-F608E5DA31A5}"/>
    <cellStyle name="Nota 2 5 21 3" xfId="38458" xr:uid="{2B10FC48-D98D-482D-B128-0D009E03E724}"/>
    <cellStyle name="Nota 2 5 22" xfId="5680" xr:uid="{22E5CE39-0A3C-4187-84EE-858B06C82CFA}"/>
    <cellStyle name="Nota 2 5 22 2" xfId="22935" xr:uid="{91D31DA3-EBD3-457C-A8C0-B7B2E9A65D44}"/>
    <cellStyle name="Nota 2 5 22 3" xfId="39957" xr:uid="{782B2F7A-D63F-4DB7-B9CA-05A4D3A281CB}"/>
    <cellStyle name="Nota 2 5 23" xfId="5941" xr:uid="{8038D545-6CE4-4218-9251-2BB539FE38D6}"/>
    <cellStyle name="Nota 2 5 23 2" xfId="23196" xr:uid="{002233FA-695B-437B-83E6-E47B8B62183D}"/>
    <cellStyle name="Nota 2 5 23 3" xfId="40218" xr:uid="{6D452084-706E-4943-8B41-33A6544B8E66}"/>
    <cellStyle name="Nota 2 5 24" xfId="6119" xr:uid="{18B62CE0-BB57-4997-B062-27AECDB48D95}"/>
    <cellStyle name="Nota 2 5 24 2" xfId="23374" xr:uid="{606EE404-1CE0-434C-AE43-7390FDA8999E}"/>
    <cellStyle name="Nota 2 5 24 3" xfId="40396" xr:uid="{980D6274-4777-418F-AA4F-E4E8ADBC586D}"/>
    <cellStyle name="Nota 2 5 25" xfId="6434" xr:uid="{B23194E8-E35C-403F-9621-E0FF52FD3EB3}"/>
    <cellStyle name="Nota 2 5 25 2" xfId="23689" xr:uid="{258B1328-4EE5-4E0C-89E3-2E1738CAC24E}"/>
    <cellStyle name="Nota 2 5 25 3" xfId="40711" xr:uid="{D2A43E8A-D1F0-43BE-9948-7C18A698DC3D}"/>
    <cellStyle name="Nota 2 5 26" xfId="6671" xr:uid="{E1050045-CE2A-452A-A7B1-E4A606CBA452}"/>
    <cellStyle name="Nota 2 5 26 2" xfId="23926" xr:uid="{5B5B12DD-A20A-482B-A6C6-C98AC08BA4C6}"/>
    <cellStyle name="Nota 2 5 26 3" xfId="40948" xr:uid="{50DE5CD2-6565-48AB-B666-89D58F48E3D8}"/>
    <cellStyle name="Nota 2 5 27" xfId="7024" xr:uid="{19E49949-8BF5-41A4-ABD1-3C49BBCF61A9}"/>
    <cellStyle name="Nota 2 5 27 2" xfId="24279" xr:uid="{D8E34BA0-282C-4F52-BE5E-39F051761CF8}"/>
    <cellStyle name="Nota 2 5 27 3" xfId="41301" xr:uid="{B923458F-5421-457B-B311-22B2B82689BA}"/>
    <cellStyle name="Nota 2 5 28" xfId="7333" xr:uid="{A20BE721-97CC-452F-BEDE-A293B59541C2}"/>
    <cellStyle name="Nota 2 5 28 2" xfId="24588" xr:uid="{306BAE60-89FE-4E48-802C-B0C27437E4BE}"/>
    <cellStyle name="Nota 2 5 28 3" xfId="41610" xr:uid="{4E2D34DC-D514-4606-8CE4-D8251718D417}"/>
    <cellStyle name="Nota 2 5 29" xfId="7643" xr:uid="{90CA39F1-1B4C-42F1-9C77-423C63E16A24}"/>
    <cellStyle name="Nota 2 5 29 2" xfId="24898" xr:uid="{0C150FA6-9054-4417-8E14-9361FF0C03A1}"/>
    <cellStyle name="Nota 2 5 29 3" xfId="41920" xr:uid="{0616E927-0C85-42AD-9ADE-16BE65F1962D}"/>
    <cellStyle name="Nota 2 5 3" xfId="598" xr:uid="{5DBCB525-819F-492B-A97D-3CA7271C8698}"/>
    <cellStyle name="Nota 2 5 3 10" xfId="3562" xr:uid="{3F400EC9-1B61-43C6-8524-8BD3A83B5F94}"/>
    <cellStyle name="Nota 2 5 3 10 2" xfId="20817" xr:uid="{1BD4F722-3971-476B-B953-89926576376B}"/>
    <cellStyle name="Nota 2 5 3 10 3" xfId="37839" xr:uid="{525BCE90-B7C4-4A40-8378-ECE99BF094E9}"/>
    <cellStyle name="Nota 2 5 3 11" xfId="3868" xr:uid="{85630A59-C817-415E-B0EF-83CE47BB86FC}"/>
    <cellStyle name="Nota 2 5 3 11 2" xfId="21123" xr:uid="{4BBA208B-2EEF-42F3-B3E9-08ABF213ACF3}"/>
    <cellStyle name="Nota 2 5 3 11 3" xfId="38145" xr:uid="{7CD54B99-1E44-416E-ACDF-DD74F72AE8CF}"/>
    <cellStyle name="Nota 2 5 3 12" xfId="4172" xr:uid="{8281FA89-8545-4E25-BC86-BA1EE6D5C890}"/>
    <cellStyle name="Nota 2 5 3 12 2" xfId="21427" xr:uid="{353F62FB-605E-41CB-B5B8-A88316754E74}"/>
    <cellStyle name="Nota 2 5 3 12 3" xfId="38449" xr:uid="{E7FEBEC1-C8F0-4292-B13B-11060F40AC34}"/>
    <cellStyle name="Nota 2 5 3 13" xfId="4473" xr:uid="{CF32282B-F55F-4B50-8EB0-E5D5C572E29E}"/>
    <cellStyle name="Nota 2 5 3 13 2" xfId="21728" xr:uid="{A7598D58-2E54-4BCD-8337-D68CDEADBD0E}"/>
    <cellStyle name="Nota 2 5 3 13 3" xfId="38750" xr:uid="{0BEADDDF-72BA-4E43-BA77-6D309B4D348E}"/>
    <cellStyle name="Nota 2 5 3 14" xfId="4770" xr:uid="{50EC5760-A3DE-4EE6-8A17-BBE133EB8418}"/>
    <cellStyle name="Nota 2 5 3 14 2" xfId="22025" xr:uid="{76F4D8A0-429C-4DE8-A849-4C2FAE5515FB}"/>
    <cellStyle name="Nota 2 5 3 14 3" xfId="39047" xr:uid="{CC03770D-2013-4AA0-9313-B663F048C78B}"/>
    <cellStyle name="Nota 2 5 3 15" xfId="5062" xr:uid="{549EFE93-87F4-4D38-9C5E-415746009A5B}"/>
    <cellStyle name="Nota 2 5 3 15 2" xfId="22317" xr:uid="{E4E85915-7A19-4EDA-918A-F9CA42D5A17C}"/>
    <cellStyle name="Nota 2 5 3 15 3" xfId="39339" xr:uid="{4F5788CB-2ADD-4560-A41A-A30E9A82F826}"/>
    <cellStyle name="Nota 2 5 3 16" xfId="5434" xr:uid="{41BBD389-E0BC-4991-BDED-EA1FE1CB9624}"/>
    <cellStyle name="Nota 2 5 3 16 2" xfId="22689" xr:uid="{9E99A7D8-C83C-4A28-AF46-C3958DA83854}"/>
    <cellStyle name="Nota 2 5 3 16 3" xfId="39711" xr:uid="{A88350D4-D171-4BA4-9098-224B6158E57F}"/>
    <cellStyle name="Nota 2 5 3 17" xfId="5420" xr:uid="{068BA347-F0A6-496B-8F4A-C8CC484ED9BD}"/>
    <cellStyle name="Nota 2 5 3 17 2" xfId="22675" xr:uid="{79FB8141-A17C-46B9-920F-8D60708FFD7B}"/>
    <cellStyle name="Nota 2 5 3 17 3" xfId="39697" xr:uid="{5EFF87AF-6914-4B0D-B25A-84887ECE30CA}"/>
    <cellStyle name="Nota 2 5 3 18" xfId="6065" xr:uid="{431866D1-8F1B-4D02-8744-D894FE188883}"/>
    <cellStyle name="Nota 2 5 3 18 2" xfId="23320" xr:uid="{3C30F411-A7D1-4921-B19C-9BB931657E1C}"/>
    <cellStyle name="Nota 2 5 3 18 3" xfId="40342" xr:uid="{903A53B3-FA56-4745-AD63-2DEBA8EC4332}"/>
    <cellStyle name="Nota 2 5 3 19" xfId="6380" xr:uid="{691315CD-4654-4864-8DD8-5B2EE9560F9E}"/>
    <cellStyle name="Nota 2 5 3 19 2" xfId="23635" xr:uid="{A96C9E04-7DCC-4D52-95D0-FDAC358B948D}"/>
    <cellStyle name="Nota 2 5 3 19 3" xfId="40657" xr:uid="{F7502D90-5FDA-4B1D-AC26-845EBC463A06}"/>
    <cellStyle name="Nota 2 5 3 2" xfId="1052" xr:uid="{298F7751-2A37-4187-A82A-CB80A5880840}"/>
    <cellStyle name="Nota 2 5 3 2 2" xfId="18307" xr:uid="{32887FA4-A296-4386-AE16-9253FF18F259}"/>
    <cellStyle name="Nota 2 5 3 2 3" xfId="35329" xr:uid="{ECD76637-797C-46D8-8483-AC5B39AADAF5}"/>
    <cellStyle name="Nota 2 5 3 20" xfId="6695" xr:uid="{33733219-741A-4F9A-BA54-81BE900E75A3}"/>
    <cellStyle name="Nota 2 5 3 20 2" xfId="23950" xr:uid="{0DF92853-B0F4-47B6-8564-3E6686F7958B}"/>
    <cellStyle name="Nota 2 5 3 20 3" xfId="40972" xr:uid="{4C0B061A-C1AA-4AB3-B8E4-656C423911D2}"/>
    <cellStyle name="Nota 2 5 3 21" xfId="7007" xr:uid="{2AD23F63-D4DE-4775-89FB-40A2718DBE48}"/>
    <cellStyle name="Nota 2 5 3 21 2" xfId="24262" xr:uid="{BBAE1AD6-7D3E-474C-92B7-35CF477D2A5F}"/>
    <cellStyle name="Nota 2 5 3 21 3" xfId="41284" xr:uid="{E988C51E-6248-471D-A048-BED7087B3471}"/>
    <cellStyle name="Nota 2 5 3 22" xfId="7316" xr:uid="{F4BE4DF4-97C6-41AA-9407-AEA10D29266D}"/>
    <cellStyle name="Nota 2 5 3 22 2" xfId="24571" xr:uid="{08E58748-62BE-4D64-B3C7-1A90222ECD87}"/>
    <cellStyle name="Nota 2 5 3 22 3" xfId="41593" xr:uid="{310AE434-D9FA-4982-A071-44DE929AAED7}"/>
    <cellStyle name="Nota 2 5 3 23" xfId="7626" xr:uid="{37C7C7BC-6955-431A-BEF0-8B72BEBF4362}"/>
    <cellStyle name="Nota 2 5 3 23 2" xfId="24881" xr:uid="{00C81608-80A5-4B67-B138-7797530B7918}"/>
    <cellStyle name="Nota 2 5 3 23 3" xfId="41903" xr:uid="{343C144D-1547-46C7-87C1-F30439F46E63}"/>
    <cellStyle name="Nota 2 5 3 24" xfId="7936" xr:uid="{CFB91A9E-66D5-4D56-8A6D-D07B0E31A2A5}"/>
    <cellStyle name="Nota 2 5 3 24 2" xfId="25191" xr:uid="{CF422C4E-9681-4464-B4BC-F2A932AF48F0}"/>
    <cellStyle name="Nota 2 5 3 24 3" xfId="42213" xr:uid="{234EDBB1-D899-4484-AAE8-FB6BCA8AAABF}"/>
    <cellStyle name="Nota 2 5 3 25" xfId="8249" xr:uid="{3BBBA065-C844-4B69-B0F6-A277A88C7B1F}"/>
    <cellStyle name="Nota 2 5 3 25 2" xfId="25504" xr:uid="{D4B27E2E-A8C1-4805-805E-ADE0120C6BCF}"/>
    <cellStyle name="Nota 2 5 3 25 3" xfId="42526" xr:uid="{CDF9D828-B764-480A-B60D-29BB9C403C4F}"/>
    <cellStyle name="Nota 2 5 3 26" xfId="8559" xr:uid="{B2A5662B-5BEB-4397-ACBA-85791531453D}"/>
    <cellStyle name="Nota 2 5 3 26 2" xfId="25814" xr:uid="{10B6E8E8-C1C1-4BD7-A2DB-4017CAD4EC1A}"/>
    <cellStyle name="Nota 2 5 3 26 3" xfId="42836" xr:uid="{CA6052AB-9AC4-4559-90C3-7F7A9CF7816E}"/>
    <cellStyle name="Nota 2 5 3 27" xfId="8867" xr:uid="{DAFE105C-2201-4E80-A3EE-AF5BCA1227CF}"/>
    <cellStyle name="Nota 2 5 3 27 2" xfId="26122" xr:uid="{A705418F-D8A1-4F52-9F21-163C9C1019C1}"/>
    <cellStyle name="Nota 2 5 3 27 3" xfId="43144" xr:uid="{C0E2F6BE-EE4A-4C2C-85E2-BBFB3761FE1D}"/>
    <cellStyle name="Nota 2 5 3 28" xfId="8505" xr:uid="{7791E584-ED73-4215-AC89-1A04639F22E8}"/>
    <cellStyle name="Nota 2 5 3 28 2" xfId="25760" xr:uid="{10A92C5C-FBFB-45A2-9731-E2A033B0965E}"/>
    <cellStyle name="Nota 2 5 3 28 3" xfId="42782" xr:uid="{0BD2E3A4-655A-4389-A2B5-A28FCA39DDC1}"/>
    <cellStyle name="Nota 2 5 3 29" xfId="9491" xr:uid="{0C14B9DA-18CF-4FCC-867A-0B73824E9673}"/>
    <cellStyle name="Nota 2 5 3 29 2" xfId="26746" xr:uid="{BE758003-FB9C-49E4-BDE8-4E22F79EA607}"/>
    <cellStyle name="Nota 2 5 3 29 3" xfId="43768" xr:uid="{912F7D0E-FAE2-4F44-B816-CFB32106D7DD}"/>
    <cellStyle name="Nota 2 5 3 3" xfId="1350" xr:uid="{80CA1615-3FB6-4B36-8BB7-5EEE3B0D8B8F}"/>
    <cellStyle name="Nota 2 5 3 3 2" xfId="18605" xr:uid="{A6B07C4A-557D-4D52-A2D6-BE25EB2A33B0}"/>
    <cellStyle name="Nota 2 5 3 3 3" xfId="35627" xr:uid="{9D5EF8F7-BE4F-4684-A091-0D910952A47B}"/>
    <cellStyle name="Nota 2 5 3 30" xfId="9789" xr:uid="{F09E9426-C472-4005-93E9-DF02754E7285}"/>
    <cellStyle name="Nota 2 5 3 30 2" xfId="27044" xr:uid="{E8B725D4-2F6C-47ED-A71E-242E849A3C11}"/>
    <cellStyle name="Nota 2 5 3 30 3" xfId="44066" xr:uid="{E8100CF5-60BF-4681-AD05-13541BD54C7E}"/>
    <cellStyle name="Nota 2 5 3 31" xfId="10088" xr:uid="{A4E2E856-84D8-497E-892C-A4971B74804B}"/>
    <cellStyle name="Nota 2 5 3 31 2" xfId="27343" xr:uid="{DF0D0A36-60A3-4EF4-B596-98786C3C6DD7}"/>
    <cellStyle name="Nota 2 5 3 31 3" xfId="44365" xr:uid="{28648AB0-E869-4AD5-9AF7-57281982FA78}"/>
    <cellStyle name="Nota 2 5 3 32" xfId="10381" xr:uid="{BB17C22A-BF82-47AF-B714-FC03773B105E}"/>
    <cellStyle name="Nota 2 5 3 32 2" xfId="27636" xr:uid="{3B95B29C-E794-4BCA-AC64-723763672C59}"/>
    <cellStyle name="Nota 2 5 3 32 3" xfId="44658" xr:uid="{2FC002A6-310D-4B34-AB6E-78236E96D89C}"/>
    <cellStyle name="Nota 2 5 3 33" xfId="10672" xr:uid="{495F85C3-0293-447F-A0F0-EAC77B6BCF9B}"/>
    <cellStyle name="Nota 2 5 3 33 2" xfId="27927" xr:uid="{25255FFA-01DC-4CA0-AECB-7C36F6990865}"/>
    <cellStyle name="Nota 2 5 3 33 3" xfId="44949" xr:uid="{1BC86C26-34BC-4368-A8B7-EA50300B2818}"/>
    <cellStyle name="Nota 2 5 3 34" xfId="10956" xr:uid="{BA009D8E-41BA-4B29-AD32-1715145554DA}"/>
    <cellStyle name="Nota 2 5 3 34 2" xfId="28211" xr:uid="{34BD8C7A-67A7-4F61-B4AE-8FCB26354688}"/>
    <cellStyle name="Nota 2 5 3 34 3" xfId="45233" xr:uid="{F575877D-5634-467C-981E-2651719BF759}"/>
    <cellStyle name="Nota 2 5 3 35" xfId="11222" xr:uid="{A3D19F06-489F-42D0-A853-C59DC11F6723}"/>
    <cellStyle name="Nota 2 5 3 35 2" xfId="28477" xr:uid="{910E91E3-4598-423B-98A2-65109526EAC1}"/>
    <cellStyle name="Nota 2 5 3 35 3" xfId="45499" xr:uid="{8852CA3C-BCB8-431C-BAA2-68AF54398A23}"/>
    <cellStyle name="Nota 2 5 3 36" xfId="11470" xr:uid="{0BEE97F2-7BBE-4106-887A-A4B0F4CD6F73}"/>
    <cellStyle name="Nota 2 5 3 36 2" xfId="28725" xr:uid="{7CC9F4B4-C410-4E56-9C76-666DCB1F2275}"/>
    <cellStyle name="Nota 2 5 3 36 3" xfId="45747" xr:uid="{88E402E9-528B-4C95-8A73-90E18B8B93A7}"/>
    <cellStyle name="Nota 2 5 3 37" xfId="11993" xr:uid="{D96C467A-83B0-4B4F-834E-077EDB756813}"/>
    <cellStyle name="Nota 2 5 3 37 2" xfId="29248" xr:uid="{9C95117E-85F6-4409-B8C0-50D394038953}"/>
    <cellStyle name="Nota 2 5 3 37 3" xfId="46158" xr:uid="{4E116A3A-2935-47D0-B8D8-C26A5D592A0C}"/>
    <cellStyle name="Nota 2 5 3 38" xfId="12460" xr:uid="{EF2CEB04-1793-4539-9602-E498AA239AAE}"/>
    <cellStyle name="Nota 2 5 3 38 2" xfId="29715" xr:uid="{A78D9CD4-6483-4A6E-BEB6-7F9F98D81394}"/>
    <cellStyle name="Nota 2 5 3 38 3" xfId="46585" xr:uid="{AA991009-84BF-41B7-AEC9-5F3963527C38}"/>
    <cellStyle name="Nota 2 5 3 39" xfId="12770" xr:uid="{7DF17ECF-0902-44D4-9116-93BBA94B207B}"/>
    <cellStyle name="Nota 2 5 3 39 2" xfId="30025" xr:uid="{309CB55A-6C10-49AF-BA4C-220E89C45F18}"/>
    <cellStyle name="Nota 2 5 3 39 3" xfId="46895" xr:uid="{3F44902E-CDA1-4A5D-9ADA-F5C664C6FE11}"/>
    <cellStyle name="Nota 2 5 3 4" xfId="1704" xr:uid="{80E42B22-126A-440A-B3CB-D4169D396FB0}"/>
    <cellStyle name="Nota 2 5 3 4 2" xfId="18959" xr:uid="{7C10E4EA-F02B-4B33-A3BE-E5C17AD51CCD}"/>
    <cellStyle name="Nota 2 5 3 4 3" xfId="35981" xr:uid="{8B1BDC70-845D-45ED-92DF-D1B08F0B2220}"/>
    <cellStyle name="Nota 2 5 3 40" xfId="13061" xr:uid="{7B315CDB-D409-4E5E-B4EC-FE02B6B0D3B3}"/>
    <cellStyle name="Nota 2 5 3 40 2" xfId="30316" xr:uid="{43685DF0-9074-46AA-9F9E-11B5A9F37790}"/>
    <cellStyle name="Nota 2 5 3 40 3" xfId="47186" xr:uid="{94D23649-63D4-4ADE-A558-CF744017B0D0}"/>
    <cellStyle name="Nota 2 5 3 41" xfId="13019" xr:uid="{0971B1DB-6361-4062-950D-DB9E48CDA714}"/>
    <cellStyle name="Nota 2 5 3 41 2" xfId="30274" xr:uid="{426CDBFA-6A28-4198-8595-51C0674889FE}"/>
    <cellStyle name="Nota 2 5 3 41 3" xfId="47144" xr:uid="{936C8321-3738-4C01-9092-479F5252C89B}"/>
    <cellStyle name="Nota 2 5 3 42" xfId="13710" xr:uid="{E3EE0A78-BA5B-4AC0-9ECA-4B3D45CCDAAA}"/>
    <cellStyle name="Nota 2 5 3 42 2" xfId="30965" xr:uid="{5860CACA-E965-482D-AC13-0F057AA77D71}"/>
    <cellStyle name="Nota 2 5 3 42 3" xfId="47835" xr:uid="{2BEB2AC2-665D-4B3E-AE01-8EE06A6AD9E4}"/>
    <cellStyle name="Nota 2 5 3 43" xfId="14020" xr:uid="{793D4826-8FA0-44FA-A30E-C1F4DC2AB491}"/>
    <cellStyle name="Nota 2 5 3 43 2" xfId="31275" xr:uid="{7708722F-546F-44F9-B8DF-85D330F7A4C7}"/>
    <cellStyle name="Nota 2 5 3 43 3" xfId="48145" xr:uid="{E0ED0542-8394-4FA4-9DBC-3C28DF6A258E}"/>
    <cellStyle name="Nota 2 5 3 44" xfId="13427" xr:uid="{8FB5C776-D67F-4E44-B872-15F513158478}"/>
    <cellStyle name="Nota 2 5 3 44 2" xfId="30682" xr:uid="{8297FAE2-F5EE-4961-BBE1-9C1C461DFEEA}"/>
    <cellStyle name="Nota 2 5 3 44 3" xfId="47552" xr:uid="{47C5D605-6195-4516-A579-5217BF1B455D}"/>
    <cellStyle name="Nota 2 5 3 45" xfId="14648" xr:uid="{00B25C26-D13B-4C89-AA6A-0F1997A0AC60}"/>
    <cellStyle name="Nota 2 5 3 45 2" xfId="31903" xr:uid="{69ADFDF1-965F-473E-A339-5AB740CD2764}"/>
    <cellStyle name="Nota 2 5 3 45 3" xfId="48773" xr:uid="{3F73237A-129B-43CB-A669-B547E38C968C}"/>
    <cellStyle name="Nota 2 5 3 46" xfId="14910" xr:uid="{909534CE-923E-4A5A-8A63-D52E6F0E1AE1}"/>
    <cellStyle name="Nota 2 5 3 46 2" xfId="32165" xr:uid="{C05B5B95-9ECF-4AB3-9282-07BB555C1332}"/>
    <cellStyle name="Nota 2 5 3 46 3" xfId="49035" xr:uid="{9927E24E-5145-42FD-BC84-4292C472A01C}"/>
    <cellStyle name="Nota 2 5 3 47" xfId="15222" xr:uid="{BABA8BEE-1E0E-4AC0-A8FD-A055EF2DB5A3}"/>
    <cellStyle name="Nota 2 5 3 47 2" xfId="32477" xr:uid="{292377CF-1535-4985-8660-B108978016C2}"/>
    <cellStyle name="Nota 2 5 3 47 3" xfId="49347" xr:uid="{0E03F17A-59AD-4EFC-A5E0-EDBD9BB27C6A}"/>
    <cellStyle name="Nota 2 5 3 48" xfId="15528" xr:uid="{453BF661-2E15-4650-9DD4-87F929FD5AE7}"/>
    <cellStyle name="Nota 2 5 3 48 2" xfId="32783" xr:uid="{B3FD1C0E-A2ED-4C61-9FFF-C7E18C3B2660}"/>
    <cellStyle name="Nota 2 5 3 48 3" xfId="49653" xr:uid="{96267475-1D1C-4B97-B877-920121B073D7}"/>
    <cellStyle name="Nota 2 5 3 49" xfId="15826" xr:uid="{7A7AC221-B7F5-4B4E-AE95-E5D4A9AD0D30}"/>
    <cellStyle name="Nota 2 5 3 49 2" xfId="33081" xr:uid="{8B6ED59F-2DA1-48F4-995B-1A6DD0336DFA}"/>
    <cellStyle name="Nota 2 5 3 49 3" xfId="49951" xr:uid="{E3D6D327-E1C2-4615-9CF3-7CC9E41CB0F4}"/>
    <cellStyle name="Nota 2 5 3 5" xfId="2017" xr:uid="{C47A04E8-6B7D-43F4-B8FB-010D230B676D}"/>
    <cellStyle name="Nota 2 5 3 5 2" xfId="19272" xr:uid="{4C8F234B-33B3-4D36-BA44-B78C83890C81}"/>
    <cellStyle name="Nota 2 5 3 5 3" xfId="36294" xr:uid="{23CC680F-7C50-490C-9035-14254AAD9BFE}"/>
    <cellStyle name="Nota 2 5 3 50" xfId="16121" xr:uid="{7DE23D64-9F6D-43BA-95ED-6B89292A8C42}"/>
    <cellStyle name="Nota 2 5 3 50 2" xfId="33376" xr:uid="{DB0075BF-1952-4CF5-A808-5E6CD08CFE34}"/>
    <cellStyle name="Nota 2 5 3 50 3" xfId="50246" xr:uid="{15F7D0E8-5281-40B8-B904-1208C2082563}"/>
    <cellStyle name="Nota 2 5 3 51" xfId="16405" xr:uid="{6909F893-1913-48A0-AF6E-C76B9EB2EDB9}"/>
    <cellStyle name="Nota 2 5 3 51 2" xfId="33660" xr:uid="{7BA29927-8C8E-486F-B6A1-FEC90D5775DD}"/>
    <cellStyle name="Nota 2 5 3 51 3" xfId="50530" xr:uid="{A87AC60D-375E-4145-A07F-FF984C53F754}"/>
    <cellStyle name="Nota 2 5 3 52" xfId="16677" xr:uid="{48901B4B-4873-4463-A780-27E0C41DD200}"/>
    <cellStyle name="Nota 2 5 3 52 2" xfId="33932" xr:uid="{10E0DC7A-1509-4E4C-A38D-645C87E7DD68}"/>
    <cellStyle name="Nota 2 5 3 52 3" xfId="50802" xr:uid="{1CE8B3CD-4C3C-46BD-BF54-C8308989F95E}"/>
    <cellStyle name="Nota 2 5 3 53" xfId="16939" xr:uid="{9F91E65F-5692-4233-A2DC-7A9A901615A6}"/>
    <cellStyle name="Nota 2 5 3 53 2" xfId="34194" xr:uid="{4D5B2386-72AF-4D73-BDAD-23F431B5ACEE}"/>
    <cellStyle name="Nota 2 5 3 53 3" xfId="51064" xr:uid="{9B4F983D-AAB8-4916-BF7C-C542E7F00CA9}"/>
    <cellStyle name="Nota 2 5 3 54" xfId="17187" xr:uid="{E609E6E5-629E-4537-8873-E2387E2DC151}"/>
    <cellStyle name="Nota 2 5 3 54 2" xfId="34442" xr:uid="{89E166FC-1CDC-47CC-BD57-BD681E698047}"/>
    <cellStyle name="Nota 2 5 3 54 3" xfId="51312" xr:uid="{18AE05C2-3130-4FDE-B032-3A871B2269CF}"/>
    <cellStyle name="Nota 2 5 3 55" xfId="17853" xr:uid="{57B68BEB-7D06-4C57-A9D9-9134CEA680BC}"/>
    <cellStyle name="Nota 2 5 3 56" xfId="34915" xr:uid="{37B27702-E890-4BEF-8B34-0CC71F55B754}"/>
    <cellStyle name="Nota 2 5 3 6" xfId="2327" xr:uid="{E4AF8086-0C85-48D2-AED3-CAD9DE037483}"/>
    <cellStyle name="Nota 2 5 3 6 2" xfId="19582" xr:uid="{10226CA3-0A65-455B-B1A3-0679144D64D8}"/>
    <cellStyle name="Nota 2 5 3 6 3" xfId="36604" xr:uid="{E45C515C-5087-4EF6-8BB3-C8E119AD108A}"/>
    <cellStyle name="Nota 2 5 3 7" xfId="2636" xr:uid="{A21BC124-D988-48E9-8615-D1C0F312C72D}"/>
    <cellStyle name="Nota 2 5 3 7 2" xfId="19891" xr:uid="{8851F311-E832-4519-A2A6-E03F055F5FCE}"/>
    <cellStyle name="Nota 2 5 3 7 3" xfId="36913" xr:uid="{9BF09579-39DA-4918-84EF-67D826B5C405}"/>
    <cellStyle name="Nota 2 5 3 8" xfId="2944" xr:uid="{A3EBCAD2-DF79-419E-AEE4-6CC25FB45EA8}"/>
    <cellStyle name="Nota 2 5 3 8 2" xfId="20199" xr:uid="{DBF990AF-8114-4A52-BD06-2A29F784D27F}"/>
    <cellStyle name="Nota 2 5 3 8 3" xfId="37221" xr:uid="{00FBCD6B-B3FA-49D0-923D-1617F92652AA}"/>
    <cellStyle name="Nota 2 5 3 9" xfId="3252" xr:uid="{D9F42BC5-566B-4C0C-B855-B8D748EC910A}"/>
    <cellStyle name="Nota 2 5 3 9 2" xfId="20507" xr:uid="{808626E3-7107-4DD2-B0A3-7D496C978A08}"/>
    <cellStyle name="Nota 2 5 3 9 3" xfId="37529" xr:uid="{FE5D6226-2EE6-416F-90FF-F956D7162E0F}"/>
    <cellStyle name="Nota 2 5 30" xfId="7990" xr:uid="{7CC232D0-C673-4470-AD42-070E72FBF428}"/>
    <cellStyle name="Nota 2 5 30 2" xfId="25245" xr:uid="{A9626C6E-74A5-4B9B-9D21-2AE7D58BCE01}"/>
    <cellStyle name="Nota 2 5 30 3" xfId="42267" xr:uid="{A9E60C1A-CDA4-494C-898E-21B88C3E8273}"/>
    <cellStyle name="Nota 2 5 31" xfId="8266" xr:uid="{4EA96E8A-BCA0-4CB9-AB4E-518451CFBBB2}"/>
    <cellStyle name="Nota 2 5 31 2" xfId="25521" xr:uid="{0E1948FB-63A9-41AC-9EBA-C72F525F22CB}"/>
    <cellStyle name="Nota 2 5 31 3" xfId="42543" xr:uid="{17B7175F-1621-4F7D-9BBD-BE921D6FAF3D}"/>
    <cellStyle name="Nota 2 5 32" xfId="8576" xr:uid="{565708C4-3C34-4EE1-9D66-3C55C98D6860}"/>
    <cellStyle name="Nota 2 5 32 2" xfId="25831" xr:uid="{27D4D4B1-C69D-4A0F-B97E-5DF7907D0EBE}"/>
    <cellStyle name="Nota 2 5 32 3" xfId="42853" xr:uid="{92DB37AB-C32B-4008-B43B-C1124DAADC7E}"/>
    <cellStyle name="Nota 2 5 33" xfId="9109" xr:uid="{DFE70DE5-EB73-414F-9363-C7B7592353F2}"/>
    <cellStyle name="Nota 2 5 33 2" xfId="26364" xr:uid="{60AAA3E1-09DF-491C-8D32-C5CF3C800A69}"/>
    <cellStyle name="Nota 2 5 33 3" xfId="43386" xr:uid="{330BB9DE-1B29-4296-B1EC-A658EABD1066}"/>
    <cellStyle name="Nota 2 5 34" xfId="8248" xr:uid="{0D10ED77-C381-43F6-8F8B-E45656DFA69D}"/>
    <cellStyle name="Nota 2 5 34 2" xfId="25503" xr:uid="{B171753E-D8CB-4786-AEF4-D637A647C6F2}"/>
    <cellStyle name="Nota 2 5 34 3" xfId="42525" xr:uid="{E03DD2E8-F9ED-4060-A82B-5F74744C780F}"/>
    <cellStyle name="Nota 2 5 35" xfId="9507" xr:uid="{B18C061A-447F-4AFE-B5DC-926FE6C4D081}"/>
    <cellStyle name="Nota 2 5 35 2" xfId="26762" xr:uid="{CAF453E9-4FF2-4A6D-9114-C8A55FFFAD87}"/>
    <cellStyle name="Nota 2 5 35 3" xfId="43784" xr:uid="{AF133C30-EF81-4C2A-B52F-C3B00DBAFFF9}"/>
    <cellStyle name="Nota 2 5 36" xfId="9804" xr:uid="{ACE0E57A-FEB0-4F72-8B8D-A0DDCF35105D}"/>
    <cellStyle name="Nota 2 5 36 2" xfId="27059" xr:uid="{BA2EB320-FAC2-40EC-ABA8-28BE4BC8E257}"/>
    <cellStyle name="Nota 2 5 36 3" xfId="44081" xr:uid="{73502FD3-11BA-4890-9552-44E47E9B8337}"/>
    <cellStyle name="Nota 2 5 37" xfId="10104" xr:uid="{852870B0-9CC0-4BB3-A4B1-14C4CD318B4C}"/>
    <cellStyle name="Nota 2 5 37 2" xfId="27359" xr:uid="{5C119ADC-5D86-44B9-AFC6-B8D5AAF71D43}"/>
    <cellStyle name="Nota 2 5 37 3" xfId="44381" xr:uid="{D1A34A6B-BCC9-44BE-B815-4FAC1ABFB42C}"/>
    <cellStyle name="Nota 2 5 38" xfId="10430" xr:uid="{CE590709-4DDA-4240-B7DA-CB70A3457491}"/>
    <cellStyle name="Nota 2 5 38 2" xfId="27685" xr:uid="{23316E09-9D1E-4B48-9610-FB87284A2FD2}"/>
    <cellStyle name="Nota 2 5 38 3" xfId="44707" xr:uid="{903039BE-23E1-44FE-8223-215818B26058}"/>
    <cellStyle name="Nota 2 5 39" xfId="10654" xr:uid="{6D6CDDB6-6DC0-4970-BC4E-B811FA8DF30C}"/>
    <cellStyle name="Nota 2 5 39 2" xfId="27909" xr:uid="{A280B628-678D-4C81-82F3-B5990649B9EA}"/>
    <cellStyle name="Nota 2 5 39 3" xfId="44931" xr:uid="{0C58B41F-998F-4BDA-8E14-98221B63A789}"/>
    <cellStyle name="Nota 2 5 4" xfId="715" xr:uid="{015843F4-E76D-4235-990F-02161C8FD1E4}"/>
    <cellStyle name="Nota 2 5 4 10" xfId="3677" xr:uid="{85416CDB-BBD2-4336-85A5-F790D546F1C2}"/>
    <cellStyle name="Nota 2 5 4 10 2" xfId="20932" xr:uid="{7E329704-0A8D-41DE-A845-826342F3452C}"/>
    <cellStyle name="Nota 2 5 4 10 3" xfId="37954" xr:uid="{BC8C05DE-8AA9-470B-BF98-D9BF688B4656}"/>
    <cellStyle name="Nota 2 5 4 11" xfId="3984" xr:uid="{273424BF-9612-40F9-91AC-368A466C625A}"/>
    <cellStyle name="Nota 2 5 4 11 2" xfId="21239" xr:uid="{8DF83281-7400-403F-8A84-333F9AB4C573}"/>
    <cellStyle name="Nota 2 5 4 11 3" xfId="38261" xr:uid="{44080270-970A-481B-9304-3124EE0F2BBE}"/>
    <cellStyle name="Nota 2 5 4 12" xfId="4285" xr:uid="{9828D2B3-6635-4B5F-9039-B97D1803CFBF}"/>
    <cellStyle name="Nota 2 5 4 12 2" xfId="21540" xr:uid="{79F2E902-0CD8-4188-A733-432FF8A9DF26}"/>
    <cellStyle name="Nota 2 5 4 12 3" xfId="38562" xr:uid="{559342DD-E09F-44EC-ADEF-E1EFD7D000B3}"/>
    <cellStyle name="Nota 2 5 4 13" xfId="4583" xr:uid="{95D21F42-2727-4AAE-97CE-F785C23F6CFA}"/>
    <cellStyle name="Nota 2 5 4 13 2" xfId="21838" xr:uid="{5478FE99-8AAE-4468-A05B-662C8B163AF2}"/>
    <cellStyle name="Nota 2 5 4 13 3" xfId="38860" xr:uid="{0159F7E1-0BBC-4A4E-9F65-DE9D8EC2B48F}"/>
    <cellStyle name="Nota 2 5 4 14" xfId="4882" xr:uid="{FB26406A-6457-4B12-B63F-0B8A29BB11DA}"/>
    <cellStyle name="Nota 2 5 4 14 2" xfId="22137" xr:uid="{2DEF802C-5907-4140-BB10-089A57B57458}"/>
    <cellStyle name="Nota 2 5 4 14 3" xfId="39159" xr:uid="{C53DDA90-B613-41DF-B8DF-DE68DEAA38F4}"/>
    <cellStyle name="Nota 2 5 4 15" xfId="5164" xr:uid="{911AA67E-3D78-4193-8CA4-42ACB17C610F}"/>
    <cellStyle name="Nota 2 5 4 15 2" xfId="22419" xr:uid="{6A062D5C-FFA7-4FD7-AEC2-3153019437A4}"/>
    <cellStyle name="Nota 2 5 4 15 3" xfId="39441" xr:uid="{C32206EE-96EF-4700-AF5F-7FFBE888FBFE}"/>
    <cellStyle name="Nota 2 5 4 16" xfId="5551" xr:uid="{0A3FFC6B-3FFA-4743-A849-02813C518F98}"/>
    <cellStyle name="Nota 2 5 4 16 2" xfId="22806" xr:uid="{3DBC43ED-5464-4324-95E3-8C8260143FA2}"/>
    <cellStyle name="Nota 2 5 4 16 3" xfId="39828" xr:uid="{D3B11188-0F7B-4C7D-A662-C128FC19CC3E}"/>
    <cellStyle name="Nota 2 5 4 17" xfId="5685" xr:uid="{6C3B31BF-B560-4C0C-A516-A3590666A2B4}"/>
    <cellStyle name="Nota 2 5 4 17 2" xfId="22940" xr:uid="{2F8912CE-A63A-4AF1-9A83-D97AFAF9637E}"/>
    <cellStyle name="Nota 2 5 4 17 3" xfId="39962" xr:uid="{5A2CB10C-D871-48C1-BCCA-B0F879DCD052}"/>
    <cellStyle name="Nota 2 5 4 18" xfId="6182" xr:uid="{8AF451DC-0DAA-4900-92AD-1CE510F9925A}"/>
    <cellStyle name="Nota 2 5 4 18 2" xfId="23437" xr:uid="{D2EB3E97-AA1C-4694-9012-78710C164BF3}"/>
    <cellStyle name="Nota 2 5 4 18 3" xfId="40459" xr:uid="{F803084F-AA38-4265-B9A3-FF59863F3CA1}"/>
    <cellStyle name="Nota 2 5 4 19" xfId="6497" xr:uid="{C3E340CD-60C3-4B99-819F-2B4330338CAF}"/>
    <cellStyle name="Nota 2 5 4 19 2" xfId="23752" xr:uid="{D2FC4A25-435C-49CA-AFEF-68D3A9DF67BB}"/>
    <cellStyle name="Nota 2 5 4 19 3" xfId="40774" xr:uid="{CC298E53-69F3-4271-B4A3-2FF0120EFA90}"/>
    <cellStyle name="Nota 2 5 4 2" xfId="1164" xr:uid="{707A8ED8-2780-46D3-A837-780D9B67157A}"/>
    <cellStyle name="Nota 2 5 4 2 2" xfId="18419" xr:uid="{3A1FB52D-D7DF-4805-8CF8-6C4A2AD79232}"/>
    <cellStyle name="Nota 2 5 4 2 3" xfId="35441" xr:uid="{5DAC2D20-0361-4D2C-8A97-FC44254C62EA}"/>
    <cellStyle name="Nota 2 5 4 20" xfId="6812" xr:uid="{D3EA35B9-A9D9-452E-82E0-0C5A683D47DF}"/>
    <cellStyle name="Nota 2 5 4 20 2" xfId="24067" xr:uid="{38EC25B7-9008-4B36-AE63-45B277C09AB7}"/>
    <cellStyle name="Nota 2 5 4 20 3" xfId="41089" xr:uid="{529A9455-DF23-4363-B9FE-0F0FF13D1D22}"/>
    <cellStyle name="Nota 2 5 4 21" xfId="7123" xr:uid="{09D83271-105A-4191-AE44-E6F0299D180D}"/>
    <cellStyle name="Nota 2 5 4 21 2" xfId="24378" xr:uid="{71952DA2-79C7-4467-BB8B-4DBCCB9BB5F1}"/>
    <cellStyle name="Nota 2 5 4 21 3" xfId="41400" xr:uid="{2FF2D6B1-C237-442F-BF9C-F95821EAE91F}"/>
    <cellStyle name="Nota 2 5 4 22" xfId="7433" xr:uid="{4C8ADFC3-4C1A-4357-BD75-2812F1579773}"/>
    <cellStyle name="Nota 2 5 4 22 2" xfId="24688" xr:uid="{ADF36846-9D7F-4BD3-8565-CD76A449B6A2}"/>
    <cellStyle name="Nota 2 5 4 22 3" xfId="41710" xr:uid="{C78C3194-8DF8-48A7-BAAA-9F8A6AC963F7}"/>
    <cellStyle name="Nota 2 5 4 23" xfId="7743" xr:uid="{4C75B0BD-EA87-4C9B-A612-9DC7F8C3AE97}"/>
    <cellStyle name="Nota 2 5 4 23 2" xfId="24998" xr:uid="{2287B89C-BE21-4831-9B59-7463252909DD}"/>
    <cellStyle name="Nota 2 5 4 23 3" xfId="42020" xr:uid="{646D3798-B33D-4CF7-9ED2-66D924E46649}"/>
    <cellStyle name="Nota 2 5 4 24" xfId="8053" xr:uid="{9EFA927F-F702-4268-85D6-23D3BE863B96}"/>
    <cellStyle name="Nota 2 5 4 24 2" xfId="25308" xr:uid="{10092A55-1871-4C25-9F79-E2ADAA2DA10D}"/>
    <cellStyle name="Nota 2 5 4 24 3" xfId="42330" xr:uid="{E17CF011-0810-4FB8-B58C-F3CEA1120249}"/>
    <cellStyle name="Nota 2 5 4 25" xfId="8366" xr:uid="{5CDFB71A-15A1-4315-A397-FCCB6C255D58}"/>
    <cellStyle name="Nota 2 5 4 25 2" xfId="25621" xr:uid="{00ABAAD1-DB9F-4B5D-92F3-C55CC9D84832}"/>
    <cellStyle name="Nota 2 5 4 25 3" xfId="42643" xr:uid="{9C717B0C-388C-441A-8AA8-4B3178D3DD04}"/>
    <cellStyle name="Nota 2 5 4 26" xfId="8674" xr:uid="{A1A44A1C-6127-40F4-A35F-7324EAB2FB45}"/>
    <cellStyle name="Nota 2 5 4 26 2" xfId="25929" xr:uid="{8152C8D3-A770-46F2-92C6-934618AC53C6}"/>
    <cellStyle name="Nota 2 5 4 26 3" xfId="42951" xr:uid="{1053D5B6-962D-4476-BDD9-92BB3BDC6E0B}"/>
    <cellStyle name="Nota 2 5 4 27" xfId="8984" xr:uid="{FE02B17E-3877-4A5B-BAF8-27AD20A23831}"/>
    <cellStyle name="Nota 2 5 4 27 2" xfId="26239" xr:uid="{6D7F408B-54B5-4072-BF3C-DAAF02524AB8}"/>
    <cellStyle name="Nota 2 5 4 27 3" xfId="43261" xr:uid="{4A644AB3-2966-462F-91FF-111EB594C595}"/>
    <cellStyle name="Nota 2 5 4 28" xfId="7949" xr:uid="{C9EDE882-866C-4C9F-A4A6-0D5A8D8137C9}"/>
    <cellStyle name="Nota 2 5 4 28 2" xfId="25204" xr:uid="{F92705F1-31C8-4DAD-A7B3-84C7BD624C52}"/>
    <cellStyle name="Nota 2 5 4 28 3" xfId="42226" xr:uid="{47DDEFFA-DC90-40F2-A4FB-07339023BEF6}"/>
    <cellStyle name="Nota 2 5 4 29" xfId="9606" xr:uid="{EED086BC-AD6F-423A-AB83-14A552BB7FC9}"/>
    <cellStyle name="Nota 2 5 4 29 2" xfId="26861" xr:uid="{402919D2-E5F9-4D4A-93A6-6C298E350EF7}"/>
    <cellStyle name="Nota 2 5 4 29 3" xfId="43883" xr:uid="{F5F4B0B8-237F-40FF-AED4-AE58700F9914}"/>
    <cellStyle name="Nota 2 5 4 3" xfId="1455" xr:uid="{5CD37B9D-1A10-4CE0-8A43-B7251E17BF96}"/>
    <cellStyle name="Nota 2 5 4 3 2" xfId="18710" xr:uid="{4E6938C3-7470-4BE8-9385-61E650122E87}"/>
    <cellStyle name="Nota 2 5 4 3 3" xfId="35732" xr:uid="{98D9E3B8-834C-412F-B4A8-DC71C6903650}"/>
    <cellStyle name="Nota 2 5 4 30" xfId="9901" xr:uid="{B4B342A8-5104-470D-8ABC-19C6EAAD8568}"/>
    <cellStyle name="Nota 2 5 4 30 2" xfId="27156" xr:uid="{D12E574F-E7CD-4148-8125-755693552E39}"/>
    <cellStyle name="Nota 2 5 4 30 3" xfId="44178" xr:uid="{23092CA0-B44B-4176-AC5F-38CC78598AA2}"/>
    <cellStyle name="Nota 2 5 4 31" xfId="10201" xr:uid="{56687FEA-74EC-45A6-8837-6F05D1402DBA}"/>
    <cellStyle name="Nota 2 5 4 31 2" xfId="27456" xr:uid="{6612E27B-3F9E-4384-9760-E3D5FBF0559F}"/>
    <cellStyle name="Nota 2 5 4 31 3" xfId="44478" xr:uid="{751BE66D-EBE3-4343-BE99-5438B31D170F}"/>
    <cellStyle name="Nota 2 5 4 32" xfId="10489" xr:uid="{594A7D96-BD39-47E3-AEEB-A5D5B9807E6F}"/>
    <cellStyle name="Nota 2 5 4 32 2" xfId="27744" xr:uid="{B1E1ADB1-488D-4D54-8E42-F0980E3DC072}"/>
    <cellStyle name="Nota 2 5 4 32 3" xfId="44766" xr:uid="{0A942F61-7BC4-4898-90D0-9DD5DF0A5B8F}"/>
    <cellStyle name="Nota 2 5 4 33" xfId="10779" xr:uid="{3462BE98-4A62-49B2-83D7-D9673362E9ED}"/>
    <cellStyle name="Nota 2 5 4 33 2" xfId="28034" xr:uid="{322AF368-D38F-4072-ADCE-113D1B5261EF}"/>
    <cellStyle name="Nota 2 5 4 33 3" xfId="45056" xr:uid="{B6BD776C-9439-47AE-8C41-BD4E74E0897A}"/>
    <cellStyle name="Nota 2 5 4 34" xfId="11053" xr:uid="{C400F2A2-FCDE-46D8-B0FB-9F4C032FD31C}"/>
    <cellStyle name="Nota 2 5 4 34 2" xfId="28308" xr:uid="{45EF0961-8F99-4986-A6B7-555B8158396F}"/>
    <cellStyle name="Nota 2 5 4 34 3" xfId="45330" xr:uid="{198C26B7-21CC-4C9F-BA19-0D849C7BD647}"/>
    <cellStyle name="Nota 2 5 4 35" xfId="11310" xr:uid="{F932DE11-8F90-4386-9836-DFE01A01FE27}"/>
    <cellStyle name="Nota 2 5 4 35 2" xfId="28565" xr:uid="{B0221F3D-B5CB-4670-B4AF-FC6C03483AB2}"/>
    <cellStyle name="Nota 2 5 4 35 3" xfId="45587" xr:uid="{B2387F48-353B-47CD-891B-3742BEDAC78C}"/>
    <cellStyle name="Nota 2 5 4 36" xfId="11547" xr:uid="{34F75450-D90F-4B53-8867-426D2C8ECB80}"/>
    <cellStyle name="Nota 2 5 4 36 2" xfId="28802" xr:uid="{7ED4B57D-B520-4BEA-A353-0B3D924FAD7C}"/>
    <cellStyle name="Nota 2 5 4 36 3" xfId="45824" xr:uid="{DEE84B5A-CB60-4D67-A54B-C1F6A2FBFF11}"/>
    <cellStyle name="Nota 2 5 4 37" xfId="12110" xr:uid="{1D64A967-3225-4A18-A7C3-AC1723E743F0}"/>
    <cellStyle name="Nota 2 5 4 37 2" xfId="29365" xr:uid="{6DAB33DB-F4BC-4EC4-A126-38A63E25FCE0}"/>
    <cellStyle name="Nota 2 5 4 37 3" xfId="46235" xr:uid="{4716C1FC-3769-4C94-89FE-E0942A65FEEC}"/>
    <cellStyle name="Nota 2 5 4 38" xfId="12577" xr:uid="{C62CB4F7-A5C9-4892-B644-604F0AADB0D4}"/>
    <cellStyle name="Nota 2 5 4 38 2" xfId="29832" xr:uid="{93D3B858-4FB5-4A7A-A896-313334B94F37}"/>
    <cellStyle name="Nota 2 5 4 38 3" xfId="46702" xr:uid="{629FFB53-041A-47ED-A062-7DC36E7AA96A}"/>
    <cellStyle name="Nota 2 5 4 39" xfId="12887" xr:uid="{1721306A-E0DF-4B99-9F61-79AFE309ED27}"/>
    <cellStyle name="Nota 2 5 4 39 2" xfId="30142" xr:uid="{B0F62FA7-33DF-4345-ACFE-146F5E7831DE}"/>
    <cellStyle name="Nota 2 5 4 39 3" xfId="47012" xr:uid="{4D43CA31-4C3E-4A3B-BD45-C87A328A4929}"/>
    <cellStyle name="Nota 2 5 4 4" xfId="1821" xr:uid="{D34160B0-334E-469F-B28F-40A74D7000CF}"/>
    <cellStyle name="Nota 2 5 4 4 2" xfId="19076" xr:uid="{BE537348-EE34-457F-9947-D6F9B5040EBE}"/>
    <cellStyle name="Nota 2 5 4 4 3" xfId="36098" xr:uid="{B24BE5ED-284B-42DE-9EDC-4B92EC6F9B06}"/>
    <cellStyle name="Nota 2 5 4 40" xfId="12997" xr:uid="{7A892877-6F41-4A48-A7DA-4DD9CC7E6AD5}"/>
    <cellStyle name="Nota 2 5 4 40 2" xfId="30252" xr:uid="{5148F059-FCB1-4772-BD44-881F1908A9C1}"/>
    <cellStyle name="Nota 2 5 4 40 3" xfId="47122" xr:uid="{F5D40C6C-2179-4AB5-BCBE-1150C15B7D08}"/>
    <cellStyle name="Nota 2 5 4 41" xfId="12302" xr:uid="{D7AD25D4-3D46-4515-BC5E-17DD699CEE5C}"/>
    <cellStyle name="Nota 2 5 4 41 2" xfId="29557" xr:uid="{3C824ACA-8275-4C68-8792-229673115CE1}"/>
    <cellStyle name="Nota 2 5 4 41 3" xfId="46427" xr:uid="{FBA5C8AA-B7CD-4840-897C-E20A175E5E43}"/>
    <cellStyle name="Nota 2 5 4 42" xfId="13827" xr:uid="{23BCCC12-AC02-4E38-A3A2-481FD730818D}"/>
    <cellStyle name="Nota 2 5 4 42 2" xfId="31082" xr:uid="{3B7E7FC1-23C8-424A-B1E4-313623844CF8}"/>
    <cellStyle name="Nota 2 5 4 42 3" xfId="47952" xr:uid="{44C349DE-33B0-44A6-BD04-3CF810563CB6}"/>
    <cellStyle name="Nota 2 5 4 43" xfId="14137" xr:uid="{7BB3DB16-D469-4DA4-8AEB-B20369A9DB42}"/>
    <cellStyle name="Nota 2 5 4 43 2" xfId="31392" xr:uid="{F76423FB-1BA5-4D4C-BEF4-4F4E30ED927B}"/>
    <cellStyle name="Nota 2 5 4 43 3" xfId="48262" xr:uid="{FA9E4B3B-AA21-41C6-A1A0-1364B4712C03}"/>
    <cellStyle name="Nota 2 5 4 44" xfId="13299" xr:uid="{F064DA48-DE00-4EE3-AEED-AAA27E151E92}"/>
    <cellStyle name="Nota 2 5 4 44 2" xfId="30554" xr:uid="{A407CEC9-175D-490E-97FF-EFD6BD5D0DF2}"/>
    <cellStyle name="Nota 2 5 4 44 3" xfId="47424" xr:uid="{97D59093-363B-401A-9198-B843AE1E1DD0}"/>
    <cellStyle name="Nota 2 5 4 45" xfId="14765" xr:uid="{54596DE8-D000-4E7B-83D8-7EAA9F61892B}"/>
    <cellStyle name="Nota 2 5 4 45 2" xfId="32020" xr:uid="{4C9C418C-F1F0-4421-AE0C-AEC969369767}"/>
    <cellStyle name="Nota 2 5 4 45 3" xfId="48890" xr:uid="{8A1544B0-F6DA-4458-8562-334B3DD1536D}"/>
    <cellStyle name="Nota 2 5 4 46" xfId="15027" xr:uid="{175538FA-5AED-483D-A205-A700ECE78A84}"/>
    <cellStyle name="Nota 2 5 4 46 2" xfId="32282" xr:uid="{D3AFFF5F-5690-4304-8F44-DBBA869790CA}"/>
    <cellStyle name="Nota 2 5 4 46 3" xfId="49152" xr:uid="{A8C88960-6A2F-4B0B-BCA8-14B859493B0A}"/>
    <cellStyle name="Nota 2 5 4 47" xfId="15336" xr:uid="{FA7A3975-79A8-4566-85F4-807B58227063}"/>
    <cellStyle name="Nota 2 5 4 47 2" xfId="32591" xr:uid="{15737A8B-B20B-4ED5-BC96-F9A2E7D8F33F}"/>
    <cellStyle name="Nota 2 5 4 47 3" xfId="49461" xr:uid="{9E8ED54A-0BEA-406A-A111-B3FFE0F9223F}"/>
    <cellStyle name="Nota 2 5 4 48" xfId="15641" xr:uid="{9C074440-FB23-4C18-ADD3-A1F182B2DCB6}"/>
    <cellStyle name="Nota 2 5 4 48 2" xfId="32896" xr:uid="{704DE2B0-3C78-4EA6-99FA-05C6F294DB49}"/>
    <cellStyle name="Nota 2 5 4 48 3" xfId="49766" xr:uid="{30E2866D-9753-4EF2-856D-45FCB83428DC}"/>
    <cellStyle name="Nota 2 5 4 49" xfId="15937" xr:uid="{BA79CA07-FAB2-48ED-8379-01CCC8833D20}"/>
    <cellStyle name="Nota 2 5 4 49 2" xfId="33192" xr:uid="{BC70BCF6-4CEE-4428-B237-84F7F11BA558}"/>
    <cellStyle name="Nota 2 5 4 49 3" xfId="50062" xr:uid="{1870EEDD-D754-4234-AF73-378B6ED6849E}"/>
    <cellStyle name="Nota 2 5 4 5" xfId="2134" xr:uid="{2BD4393D-0B4C-4EEC-A9E8-83E6751A170B}"/>
    <cellStyle name="Nota 2 5 4 5 2" xfId="19389" xr:uid="{2105D35A-FFFB-499A-BB8C-366EB9A44195}"/>
    <cellStyle name="Nota 2 5 4 5 3" xfId="36411" xr:uid="{AAD61716-E293-494F-A38F-813CC5CE38E4}"/>
    <cellStyle name="Nota 2 5 4 50" xfId="16229" xr:uid="{9F5DB5BD-7BE4-491C-864A-6D3DFEC84FBD}"/>
    <cellStyle name="Nota 2 5 4 50 2" xfId="33484" xr:uid="{D77284A0-9EA2-4851-B256-36C59233F752}"/>
    <cellStyle name="Nota 2 5 4 50 3" xfId="50354" xr:uid="{9CEC4A31-0A00-4E58-9B7B-D5205F1984C3}"/>
    <cellStyle name="Nota 2 5 4 51" xfId="16507" xr:uid="{8D5244D8-074F-4D26-9767-7234FE11E297}"/>
    <cellStyle name="Nota 2 5 4 51 2" xfId="33762" xr:uid="{1A969F75-FC3A-4267-9F4C-E3D3449BF693}"/>
    <cellStyle name="Nota 2 5 4 51 3" xfId="50632" xr:uid="{78936233-F7D7-4EAC-B8A8-7BE839B9D187}"/>
    <cellStyle name="Nota 2 5 4 52" xfId="16775" xr:uid="{33027558-047E-4DA0-8564-4379845317FB}"/>
    <cellStyle name="Nota 2 5 4 52 2" xfId="34030" xr:uid="{7F39DC86-FA8C-4362-8A7D-1F75A01E6A7E}"/>
    <cellStyle name="Nota 2 5 4 52 3" xfId="50900" xr:uid="{7F12BF41-3C7A-4C46-A8FC-275B8F42FD0F}"/>
    <cellStyle name="Nota 2 5 4 53" xfId="17027" xr:uid="{57AEFBDA-270F-4A7B-9430-3C2A8622ED6A}"/>
    <cellStyle name="Nota 2 5 4 53 2" xfId="34282" xr:uid="{7E5E6C3B-69BD-4E8A-B3FB-0C4C6A0E3F0C}"/>
    <cellStyle name="Nota 2 5 4 53 3" xfId="51152" xr:uid="{C093613D-20A2-4C14-8732-40BE668936D7}"/>
    <cellStyle name="Nota 2 5 4 54" xfId="17264" xr:uid="{3F819AA4-836F-48E7-BB28-6E9D28604648}"/>
    <cellStyle name="Nota 2 5 4 54 2" xfId="34519" xr:uid="{58579CB7-8D1F-46A4-B967-7E8BC275C3E6}"/>
    <cellStyle name="Nota 2 5 4 54 3" xfId="51389" xr:uid="{D8060213-93A2-41FF-A851-B0CBB9B77B62}"/>
    <cellStyle name="Nota 2 5 4 55" xfId="17970" xr:uid="{C6DD6E6A-6E2D-4495-B5CC-D9387DF8F081}"/>
    <cellStyle name="Nota 2 5 4 56" xfId="34992" xr:uid="{157654EC-D3A9-436F-8B34-A421A630D9F3}"/>
    <cellStyle name="Nota 2 5 4 6" xfId="2444" xr:uid="{F37E216D-5235-4EFC-AFB9-AAB732587E48}"/>
    <cellStyle name="Nota 2 5 4 6 2" xfId="19699" xr:uid="{F01CE6EE-946A-4125-8854-6150C5A29250}"/>
    <cellStyle name="Nota 2 5 4 6 3" xfId="36721" xr:uid="{0DBD0175-99A0-4512-BFB2-2C62A51EAF64}"/>
    <cellStyle name="Nota 2 5 4 7" xfId="2753" xr:uid="{04A45B69-9866-4BCD-B234-58B8F0C87EC0}"/>
    <cellStyle name="Nota 2 5 4 7 2" xfId="20008" xr:uid="{56AA193C-6E5C-4DE2-BB00-D0B58D3654A4}"/>
    <cellStyle name="Nota 2 5 4 7 3" xfId="37030" xr:uid="{099D6222-EA51-4DD9-AD5F-1A69933140F3}"/>
    <cellStyle name="Nota 2 5 4 8" xfId="3059" xr:uid="{FBC9CB2F-0847-4027-AFC8-D7303C546BA7}"/>
    <cellStyle name="Nota 2 5 4 8 2" xfId="20314" xr:uid="{EEA9AA4C-06D4-4766-875B-6E0099478858}"/>
    <cellStyle name="Nota 2 5 4 8 3" xfId="37336" xr:uid="{26DACB73-E93F-43EA-9B6E-8AFC230AB871}"/>
    <cellStyle name="Nota 2 5 4 9" xfId="3369" xr:uid="{157A2A06-00F1-4176-965F-D25B0DEBAF03}"/>
    <cellStyle name="Nota 2 5 4 9 2" xfId="20624" xr:uid="{972C40BF-9CC5-4C06-BB64-1B0BECC3DB4F}"/>
    <cellStyle name="Nota 2 5 4 9 3" xfId="37646" xr:uid="{8A67520B-0D0E-4C0F-B6D5-179E398C391E}"/>
    <cellStyle name="Nota 2 5 40" xfId="10998" xr:uid="{56676566-A90A-4FA6-932A-124FD344D503}"/>
    <cellStyle name="Nota 2 5 40 2" xfId="28253" xr:uid="{873DF1EB-1F9F-44A9-95CA-B6E1DAE76294}"/>
    <cellStyle name="Nota 2 5 40 3" xfId="45275" xr:uid="{0FC9E864-A058-4F5B-992A-67317F75F0CC}"/>
    <cellStyle name="Nota 2 5 41" xfId="11257" xr:uid="{2D9F86BB-292F-4A67-9016-F4643B06B20D}"/>
    <cellStyle name="Nota 2 5 41 2" xfId="28512" xr:uid="{42B612A6-7A3B-4885-8A1B-12CC25B0D245}"/>
    <cellStyle name="Nota 2 5 41 3" xfId="45534" xr:uid="{9B60B37F-19C3-4F8A-A36C-A47F98A7F5F0}"/>
    <cellStyle name="Nota 2 5 42" xfId="11805" xr:uid="{B76A28B7-B9BD-4D52-81AA-406089DD902D}"/>
    <cellStyle name="Nota 2 5 42 2" xfId="29060" xr:uid="{66F8B248-EEAD-4717-9C97-D2E2EDADEA2F}"/>
    <cellStyle name="Nota 2 5 42 3" xfId="46046" xr:uid="{1D2DB54B-0BA6-4940-A160-DCD11E1ABB3D}"/>
    <cellStyle name="Nota 2 5 43" xfId="12272" xr:uid="{58F149A5-9BD0-442A-AE78-5F8E49EFD387}"/>
    <cellStyle name="Nota 2 5 43 2" xfId="29527" xr:uid="{20756503-44AC-4C2D-AD7A-89EF80962CE8}"/>
    <cellStyle name="Nota 2 5 43 3" xfId="46397" xr:uid="{AB45B072-491E-4C05-8681-3943DCDDF601}"/>
    <cellStyle name="Nota 2 5 44" xfId="12477" xr:uid="{67B02926-8C63-459B-A746-8615B5A024A0}"/>
    <cellStyle name="Nota 2 5 44 2" xfId="29732" xr:uid="{889636E4-2151-41EB-A9CF-7958E23EE487}"/>
    <cellStyle name="Nota 2 5 44 3" xfId="46602" xr:uid="{46F16E62-3831-44E0-A4B8-0D509603734F}"/>
    <cellStyle name="Nota 2 5 45" xfId="12747" xr:uid="{B1705AB1-AECF-4558-AFB0-05E664B0761E}"/>
    <cellStyle name="Nota 2 5 45 2" xfId="30002" xr:uid="{E89B0382-907C-4DDC-B845-79BFB43EDBD6}"/>
    <cellStyle name="Nota 2 5 45 3" xfId="46872" xr:uid="{B916C3C8-FFB5-44E5-936E-CB96FE7E124E}"/>
    <cellStyle name="Nota 2 5 46" xfId="13324" xr:uid="{54A7E576-A6DE-482F-86CD-C106FD1B9237}"/>
    <cellStyle name="Nota 2 5 46 2" xfId="30579" xr:uid="{E6046065-37AD-45ED-A06B-E13A9C3CD0F9}"/>
    <cellStyle name="Nota 2 5 46 3" xfId="47449" xr:uid="{FE5994C8-6550-4058-BA4C-493BBAFB4C2E}"/>
    <cellStyle name="Nota 2 5 47" xfId="13321" xr:uid="{788CCC72-0D2B-4CF3-8A7D-BFAC477ADAF2}"/>
    <cellStyle name="Nota 2 5 47 2" xfId="30576" xr:uid="{2801FA88-6F16-42C3-9585-596D89FAAC31}"/>
    <cellStyle name="Nota 2 5 47 3" xfId="47446" xr:uid="{871BB7A0-2416-484C-B673-B1D1EE720729}"/>
    <cellStyle name="Nota 2 5 48" xfId="13727" xr:uid="{FC84CCCE-2A56-4A6E-8E82-BF88E324888B}"/>
    <cellStyle name="Nota 2 5 48 2" xfId="30982" xr:uid="{B98AFBF3-9803-4201-B97E-2DE98F925855}"/>
    <cellStyle name="Nota 2 5 48 3" xfId="47852" xr:uid="{A75806D8-2FD9-401F-868C-8D8D2DBC548F}"/>
    <cellStyle name="Nota 2 5 49" xfId="14258" xr:uid="{B06D1A9C-A19A-4D5B-9CB0-D354621B44EB}"/>
    <cellStyle name="Nota 2 5 49 2" xfId="31513" xr:uid="{50E21FAB-5E2D-4E07-8C93-C6270F52C9FF}"/>
    <cellStyle name="Nota 2 5 49 3" xfId="48383" xr:uid="{E1CE368F-D342-4C94-A2F7-A7052A211945}"/>
    <cellStyle name="Nota 2 5 5" xfId="534" xr:uid="{1D26122D-A4A0-4843-B353-B0321A316ECA}"/>
    <cellStyle name="Nota 2 5 5 10" xfId="3498" xr:uid="{670C7436-459C-456B-AEB3-A805C0E6C281}"/>
    <cellStyle name="Nota 2 5 5 10 2" xfId="20753" xr:uid="{EDAE93E7-7DB2-4EDC-AA5F-B0FA97E867A1}"/>
    <cellStyle name="Nota 2 5 5 10 3" xfId="37775" xr:uid="{139FD417-AD32-483F-93BA-153491AAC202}"/>
    <cellStyle name="Nota 2 5 5 11" xfId="3806" xr:uid="{0BE95644-1F7A-4E55-8741-79ED1D426A6C}"/>
    <cellStyle name="Nota 2 5 5 11 2" xfId="21061" xr:uid="{4101F19F-944C-4410-9826-47BE967B1D85}"/>
    <cellStyle name="Nota 2 5 5 11 3" xfId="38083" xr:uid="{44C04C34-299F-4094-A785-8A2F4004DD60}"/>
    <cellStyle name="Nota 2 5 5 12" xfId="4111" xr:uid="{FCC40D50-2405-48B5-96DD-4E216FB6AF10}"/>
    <cellStyle name="Nota 2 5 5 12 2" xfId="21366" xr:uid="{5E6A003B-D8B2-441A-830A-0E35636D43F3}"/>
    <cellStyle name="Nota 2 5 5 12 3" xfId="38388" xr:uid="{DB806A5F-0AE0-45EE-ACDF-46AA90B2F7E3}"/>
    <cellStyle name="Nota 2 5 5 13" xfId="4416" xr:uid="{3B97C5D5-BA7F-40EC-88BF-E4A83CFA8574}"/>
    <cellStyle name="Nota 2 5 5 13 2" xfId="21671" xr:uid="{CD26E578-C448-479E-A7E5-3B86E3F6DD94}"/>
    <cellStyle name="Nota 2 5 5 13 3" xfId="38693" xr:uid="{7B9CCADA-1EF4-4D3F-9380-A3166BD2C938}"/>
    <cellStyle name="Nota 2 5 5 14" xfId="4711" xr:uid="{18AE4FE8-2EB8-4470-A97F-2F0814FA4BDA}"/>
    <cellStyle name="Nota 2 5 5 14 2" xfId="21966" xr:uid="{9C580806-2B94-4C58-B28B-ED17BCF7F2A4}"/>
    <cellStyle name="Nota 2 5 5 14 3" xfId="38988" xr:uid="{F50A76B0-B99D-4FA1-A454-E8F7A68B7AD7}"/>
    <cellStyle name="Nota 2 5 5 15" xfId="5010" xr:uid="{F776BEE7-DA03-4C38-959E-81F884C462F2}"/>
    <cellStyle name="Nota 2 5 5 15 2" xfId="22265" xr:uid="{527F2100-576F-4852-9B59-EC177DC02DF9}"/>
    <cellStyle name="Nota 2 5 5 15 3" xfId="39287" xr:uid="{2372FDDF-6C16-465A-A8BE-FA13E35F138C}"/>
    <cellStyle name="Nota 2 5 5 16" xfId="5370" xr:uid="{0255D6B0-FF76-4394-BAF3-C99BB2AA7295}"/>
    <cellStyle name="Nota 2 5 5 16 2" xfId="22625" xr:uid="{404E82DF-54EC-4DD7-8DE7-D94C0412C194}"/>
    <cellStyle name="Nota 2 5 5 16 3" xfId="39647" xr:uid="{F039B942-BDA1-41F6-92D3-3079ED708DC8}"/>
    <cellStyle name="Nota 2 5 5 17" xfId="3892" xr:uid="{8403B83D-92B2-4E4B-9446-451986E97DB5}"/>
    <cellStyle name="Nota 2 5 5 17 2" xfId="21147" xr:uid="{1BEEBEC9-1899-41E4-AFD9-DD8EAD85F70B}"/>
    <cellStyle name="Nota 2 5 5 17 3" xfId="38169" xr:uid="{C795F435-4B8D-4215-87DF-1FB41F85B11D}"/>
    <cellStyle name="Nota 2 5 5 18" xfId="6001" xr:uid="{A558BC4A-EBB6-4842-B25C-1B377BEF1E29}"/>
    <cellStyle name="Nota 2 5 5 18 2" xfId="23256" xr:uid="{BFAD5570-E802-41AB-B52B-B992F65C4060}"/>
    <cellStyle name="Nota 2 5 5 18 3" xfId="40278" xr:uid="{C8DDA8A2-730D-4BC3-BE62-9871813E1E23}"/>
    <cellStyle name="Nota 2 5 5 19" xfId="6316" xr:uid="{AE06C4C7-8847-49DF-B8C1-748E6FB11719}"/>
    <cellStyle name="Nota 2 5 5 19 2" xfId="23571" xr:uid="{CB589D37-361B-48F1-9A95-60785F13EF90}"/>
    <cellStyle name="Nota 2 5 5 19 3" xfId="40593" xr:uid="{54926366-B941-49D5-B001-7BC15570699B}"/>
    <cellStyle name="Nota 2 5 5 2" xfId="992" xr:uid="{D89DEB4C-AE05-430E-A1B3-8FCB6F29CC5B}"/>
    <cellStyle name="Nota 2 5 5 2 2" xfId="18247" xr:uid="{98743125-1BED-4E6E-A47F-3104B9AF10A5}"/>
    <cellStyle name="Nota 2 5 5 2 3" xfId="35269" xr:uid="{9E777933-D514-4E59-BC2C-B3E425F7827A}"/>
    <cellStyle name="Nota 2 5 5 20" xfId="6631" xr:uid="{B9501C7D-AF7B-44E3-B8BC-DB9921DB77E0}"/>
    <cellStyle name="Nota 2 5 5 20 2" xfId="23886" xr:uid="{C44672E6-21E9-4F6E-B0F5-7BA6CF8CBA75}"/>
    <cellStyle name="Nota 2 5 5 20 3" xfId="40908" xr:uid="{FD2D4209-D549-4F47-9504-93CF347D8DB5}"/>
    <cellStyle name="Nota 2 5 5 21" xfId="6943" xr:uid="{37A922A7-6425-424D-BBF7-572E174E73BA}"/>
    <cellStyle name="Nota 2 5 5 21 2" xfId="24198" xr:uid="{3300E545-CE78-489B-B22F-37CA57D1658F}"/>
    <cellStyle name="Nota 2 5 5 21 3" xfId="41220" xr:uid="{2BE4AE14-A277-4857-B9CE-5C47BC756E42}"/>
    <cellStyle name="Nota 2 5 5 22" xfId="7252" xr:uid="{58E2EAB5-5251-48FD-A153-4DC04801ED0A}"/>
    <cellStyle name="Nota 2 5 5 22 2" xfId="24507" xr:uid="{8E0FA753-C24D-4EB0-8A72-ACC1A7BF1692}"/>
    <cellStyle name="Nota 2 5 5 22 3" xfId="41529" xr:uid="{A19A04E6-F4C5-437D-8340-CA043BA78C4A}"/>
    <cellStyle name="Nota 2 5 5 23" xfId="7562" xr:uid="{8E561C1C-09BC-488A-9317-03C3F81EBF2B}"/>
    <cellStyle name="Nota 2 5 5 23 2" xfId="24817" xr:uid="{53830F42-95AD-4AFF-AD27-4718E0C7876B}"/>
    <cellStyle name="Nota 2 5 5 23 3" xfId="41839" xr:uid="{CA8D2AED-FC0C-4E55-8CAC-BAC62661E7B6}"/>
    <cellStyle name="Nota 2 5 5 24" xfId="7872" xr:uid="{3013F292-D98A-4B2F-9150-409CA44D5592}"/>
    <cellStyle name="Nota 2 5 5 24 2" xfId="25127" xr:uid="{F9DF5A02-FD73-4EA2-9EF1-686259A1A263}"/>
    <cellStyle name="Nota 2 5 5 24 3" xfId="42149" xr:uid="{B2B0332B-21F3-40E2-BB4E-4DF0A3102F9F}"/>
    <cellStyle name="Nota 2 5 5 25" xfId="8185" xr:uid="{4437AA77-AA3A-42A8-A595-AB7BE2B261AE}"/>
    <cellStyle name="Nota 2 5 5 25 2" xfId="25440" xr:uid="{2B571F6D-EF7C-48C3-8232-E76FCC87CB32}"/>
    <cellStyle name="Nota 2 5 5 25 3" xfId="42462" xr:uid="{C15DC322-D0BA-4526-B0E6-4E56DC309E0C}"/>
    <cellStyle name="Nota 2 5 5 26" xfId="8495" xr:uid="{C3DC396E-03E2-4913-B5E6-F41A3F6CA81E}"/>
    <cellStyle name="Nota 2 5 5 26 2" xfId="25750" xr:uid="{53AD3A1B-8126-4174-9DC2-8FCDE455D035}"/>
    <cellStyle name="Nota 2 5 5 26 3" xfId="42772" xr:uid="{5551ACE0-0769-4AD3-AC86-83FBBEB66CD1}"/>
    <cellStyle name="Nota 2 5 5 27" xfId="8803" xr:uid="{549D32CB-10FB-47BF-9B0F-03B457F41B12}"/>
    <cellStyle name="Nota 2 5 5 27 2" xfId="26058" xr:uid="{56DFA82F-A91B-46AC-AF44-67791A23FFEB}"/>
    <cellStyle name="Nota 2 5 5 27 3" xfId="43080" xr:uid="{84F24910-966F-42C6-84A8-E2EE256BD4FC}"/>
    <cellStyle name="Nota 2 5 5 28" xfId="9119" xr:uid="{139A196F-1472-4AEE-9FA6-CEB0456A20FA}"/>
    <cellStyle name="Nota 2 5 5 28 2" xfId="26374" xr:uid="{530ACA0D-7C0D-4F74-8404-046FDEC964D6}"/>
    <cellStyle name="Nota 2 5 5 28 3" xfId="43396" xr:uid="{559A1019-EDD8-4404-86FC-E2457F642053}"/>
    <cellStyle name="Nota 2 5 5 29" xfId="9427" xr:uid="{BCA52252-ACD2-4EF5-A04E-346C6749885B}"/>
    <cellStyle name="Nota 2 5 5 29 2" xfId="26682" xr:uid="{46F73A1D-1968-4D9E-B989-97673FFD795F}"/>
    <cellStyle name="Nota 2 5 5 29 3" xfId="43704" xr:uid="{FC3E1B6E-AEB4-47A4-B376-E7C7117F3F45}"/>
    <cellStyle name="Nota 2 5 5 3" xfId="1295" xr:uid="{76B3AD31-E311-4798-A879-B13149D781F1}"/>
    <cellStyle name="Nota 2 5 5 3 2" xfId="18550" xr:uid="{1B584DAA-D207-434B-82F0-137E4EB52807}"/>
    <cellStyle name="Nota 2 5 5 3 3" xfId="35572" xr:uid="{091C7205-7E13-43F7-B98E-58510B154FE8}"/>
    <cellStyle name="Nota 2 5 5 30" xfId="9733" xr:uid="{4BCD4096-CE2A-4791-8E39-1266DFB26D8D}"/>
    <cellStyle name="Nota 2 5 5 30 2" xfId="26988" xr:uid="{B1FD0EE6-D34E-4399-9E19-DE7A1AC28A5A}"/>
    <cellStyle name="Nota 2 5 5 30 3" xfId="44010" xr:uid="{30AEE151-4ADB-47CE-84DA-6EDDBACBDE8C}"/>
    <cellStyle name="Nota 2 5 5 31" xfId="10030" xr:uid="{9EF948F8-F89E-4D20-AB84-7AF3A3E9F55B}"/>
    <cellStyle name="Nota 2 5 5 31 2" xfId="27285" xr:uid="{006D6208-E825-4732-A4F3-7F124F17EE5E}"/>
    <cellStyle name="Nota 2 5 5 31 3" xfId="44307" xr:uid="{D7380C08-4A8F-4091-B333-83A1C0B35F9C}"/>
    <cellStyle name="Nota 2 5 5 32" xfId="10327" xr:uid="{E84F5415-B985-4CCE-85BB-16A6C81DA7D2}"/>
    <cellStyle name="Nota 2 5 5 32 2" xfId="27582" xr:uid="{6A6FB509-C24D-4FE7-9B3C-FB45B852EDBF}"/>
    <cellStyle name="Nota 2 5 5 32 3" xfId="44604" xr:uid="{9FB36A9F-1AE1-4848-95CC-E7720D82C2DE}"/>
    <cellStyle name="Nota 2 5 5 33" xfId="10616" xr:uid="{04881AA3-60EB-4A2E-9761-99D352DADB8A}"/>
    <cellStyle name="Nota 2 5 5 33 2" xfId="27871" xr:uid="{C91E32F7-E653-49D8-9856-346C79BCF20B}"/>
    <cellStyle name="Nota 2 5 5 33 3" xfId="44893" xr:uid="{309C5147-0C49-4F9F-9E93-EC8732B805A3}"/>
    <cellStyle name="Nota 2 5 5 34" xfId="10907" xr:uid="{0E71D690-CA40-450A-9C39-EE06AC9D5BDE}"/>
    <cellStyle name="Nota 2 5 5 34 2" xfId="28162" xr:uid="{FD6E2DFE-ECB6-4AA3-A454-2F2F591ECFCC}"/>
    <cellStyle name="Nota 2 5 5 34 3" xfId="45184" xr:uid="{37E8047E-B474-464B-9052-AE540CCFE7BC}"/>
    <cellStyle name="Nota 2 5 5 35" xfId="11180" xr:uid="{7A235892-9F7F-44A5-AEF9-1C3059197BC4}"/>
    <cellStyle name="Nota 2 5 5 35 2" xfId="28435" xr:uid="{167EAC7C-C1DD-4654-82FC-0FF63A14CB8B}"/>
    <cellStyle name="Nota 2 5 5 35 3" xfId="45457" xr:uid="{213AE351-CDE1-411E-A465-7ECAD306275D}"/>
    <cellStyle name="Nota 2 5 5 36" xfId="11432" xr:uid="{EE841C4E-683E-45DB-965C-A6A2DC54EDCB}"/>
    <cellStyle name="Nota 2 5 5 36 2" xfId="28687" xr:uid="{BBEF08DB-ED4D-47FB-A233-696EF0B2B2AC}"/>
    <cellStyle name="Nota 2 5 5 36 3" xfId="45709" xr:uid="{63BC4770-D13B-4131-84D3-DC7156EB9349}"/>
    <cellStyle name="Nota 2 5 5 37" xfId="11929" xr:uid="{B1CFC5EB-4636-49DB-9517-3835DB1DFC98}"/>
    <cellStyle name="Nota 2 5 5 37 2" xfId="29184" xr:uid="{02603558-1EAA-4920-960B-3484D4C78887}"/>
    <cellStyle name="Nota 2 5 5 37 3" xfId="46120" xr:uid="{9CE22099-42B9-484C-952C-A754EDDB7DA3}"/>
    <cellStyle name="Nota 2 5 5 38" xfId="12396" xr:uid="{3158C572-2318-45FE-A406-33E0A73A9D2F}"/>
    <cellStyle name="Nota 2 5 5 38 2" xfId="29651" xr:uid="{579FF1DC-1A93-4942-89EB-CEEB1384F8C4}"/>
    <cellStyle name="Nota 2 5 5 38 3" xfId="46521" xr:uid="{593F6CFF-0737-4222-BA4D-F9335A690EFF}"/>
    <cellStyle name="Nota 2 5 5 39" xfId="12706" xr:uid="{804571BE-92D2-4CBC-81A5-C6B1889CC62D}"/>
    <cellStyle name="Nota 2 5 5 39 2" xfId="29961" xr:uid="{1F69805D-6922-4404-BD42-97A7A6E35626}"/>
    <cellStyle name="Nota 2 5 5 39 3" xfId="46831" xr:uid="{EA348A60-7E87-481C-87A6-BE2DEE5666E4}"/>
    <cellStyle name="Nota 2 5 5 4" xfId="1640" xr:uid="{4BC255FC-8C44-468C-8F18-F54ACE5B702D}"/>
    <cellStyle name="Nota 2 5 5 4 2" xfId="18895" xr:uid="{724AA342-B527-47DC-A05B-1E70321F119B}"/>
    <cellStyle name="Nota 2 5 5 4 3" xfId="35917" xr:uid="{09319D4A-A639-43B0-8E9A-9C3980C4F638}"/>
    <cellStyle name="Nota 2 5 5 40" xfId="12803" xr:uid="{099B643E-D6AA-48E5-9422-B3D922C0F1B2}"/>
    <cellStyle name="Nota 2 5 5 40 2" xfId="30058" xr:uid="{6CD1B65E-8821-4ECA-902F-17C42DA5B4AE}"/>
    <cellStyle name="Nota 2 5 5 40 3" xfId="46928" xr:uid="{72D527BA-BBF7-4078-93CB-CD2BE913FE36}"/>
    <cellStyle name="Nota 2 5 5 41" xfId="13334" xr:uid="{F87834C4-DC44-406D-B56D-9C8DE0A2DA7E}"/>
    <cellStyle name="Nota 2 5 5 41 2" xfId="30589" xr:uid="{D57049A4-981C-4500-B3F9-A77C846FB6F2}"/>
    <cellStyle name="Nota 2 5 5 41 3" xfId="47459" xr:uid="{E7A6D337-14E8-4D78-9752-A78D66AD5AF6}"/>
    <cellStyle name="Nota 2 5 5 42" xfId="13646" xr:uid="{7318F630-AB04-4272-9E2F-A10E9A2A57BE}"/>
    <cellStyle name="Nota 2 5 5 42 2" xfId="30901" xr:uid="{1ADAAE85-C818-4A1C-9BF0-EB054163DD4B}"/>
    <cellStyle name="Nota 2 5 5 42 3" xfId="47771" xr:uid="{F26C28BC-FA4B-4E3C-8E09-2AC737DCD0BF}"/>
    <cellStyle name="Nota 2 5 5 43" xfId="13956" xr:uid="{AD5DA055-8F2A-4CA5-BF24-62D7EE282EA2}"/>
    <cellStyle name="Nota 2 5 5 43 2" xfId="31211" xr:uid="{611A3ACB-415E-43A0-B93D-953F61B762EB}"/>
    <cellStyle name="Nota 2 5 5 43 3" xfId="48081" xr:uid="{FBA371B3-BCBA-4A65-A5E6-474E2C58FBDC}"/>
    <cellStyle name="Nota 2 5 5 44" xfId="14268" xr:uid="{DD1194A9-5027-4982-92DA-C0F8BC99CF2C}"/>
    <cellStyle name="Nota 2 5 5 44 2" xfId="31523" xr:uid="{62381030-0ABC-48C2-8630-AFEC339F248F}"/>
    <cellStyle name="Nota 2 5 5 44 3" xfId="48393" xr:uid="{ED94662F-6740-4861-984F-742860FD2672}"/>
    <cellStyle name="Nota 2 5 5 45" xfId="14584" xr:uid="{C579885C-5991-49E5-905B-42A2AEC41700}"/>
    <cellStyle name="Nota 2 5 5 45 2" xfId="31839" xr:uid="{5461B139-42BE-4592-8FA9-BDD7F4ED7751}"/>
    <cellStyle name="Nota 2 5 5 45 3" xfId="48709" xr:uid="{DC2A23A4-75A5-4579-973C-7EEE84FC1799}"/>
    <cellStyle name="Nota 2 5 5 46" xfId="14328" xr:uid="{30133CD8-78CE-46E8-BC2C-73FC4B1AD5CF}"/>
    <cellStyle name="Nota 2 5 5 46 2" xfId="31583" xr:uid="{EF37E5C7-89B2-4026-9FDB-21F8FBB30BFF}"/>
    <cellStyle name="Nota 2 5 5 46 3" xfId="48453" xr:uid="{A7F58728-9B85-4AF3-98A0-5C13E07ABC2A}"/>
    <cellStyle name="Nota 2 5 5 47" xfId="15158" xr:uid="{7B63240C-D888-4139-B7E9-ED48BC400611}"/>
    <cellStyle name="Nota 2 5 5 47 2" xfId="32413" xr:uid="{4EEC5524-5B04-4058-93E5-628B085B9A34}"/>
    <cellStyle name="Nota 2 5 5 47 3" xfId="49283" xr:uid="{66E4C3CF-465B-481D-93FF-8D39FD253CF3}"/>
    <cellStyle name="Nota 2 5 5 48" xfId="15466" xr:uid="{102BF998-71BB-48ED-8529-83492A96FFBE}"/>
    <cellStyle name="Nota 2 5 5 48 2" xfId="32721" xr:uid="{5587E4F4-539B-4043-9AC3-83F736DD117A}"/>
    <cellStyle name="Nota 2 5 5 48 3" xfId="49591" xr:uid="{1D902F8F-AD67-4703-BA69-BF77B44E3226}"/>
    <cellStyle name="Nota 2 5 5 49" xfId="15767" xr:uid="{20D7D2F4-04C1-470D-B46C-575570A9D598}"/>
    <cellStyle name="Nota 2 5 5 49 2" xfId="33022" xr:uid="{CA00F9EE-6768-4549-9A89-2DEE267AEDC3}"/>
    <cellStyle name="Nota 2 5 5 49 3" xfId="49892" xr:uid="{AC719F92-8805-42A4-AA26-9BBE4D80CF3B}"/>
    <cellStyle name="Nota 2 5 5 5" xfId="1953" xr:uid="{EA373FDD-479F-4E24-A870-363F255C578E}"/>
    <cellStyle name="Nota 2 5 5 5 2" xfId="19208" xr:uid="{812A41DD-0742-474D-AB5E-5F949A5BF260}"/>
    <cellStyle name="Nota 2 5 5 5 3" xfId="36230" xr:uid="{50B11208-294C-4AB8-B121-0A7106B71D46}"/>
    <cellStyle name="Nota 2 5 5 50" xfId="16064" xr:uid="{6D7AB407-DB2E-4750-91D8-8EE8C1547F96}"/>
    <cellStyle name="Nota 2 5 5 50 2" xfId="33319" xr:uid="{F3999C1E-1F53-42F6-8EEA-79D71633D031}"/>
    <cellStyle name="Nota 2 5 5 50 3" xfId="50189" xr:uid="{E6755F9A-057E-4EBB-B26B-B019DC2F2021}"/>
    <cellStyle name="Nota 2 5 5 51" xfId="16354" xr:uid="{A7BFCC7B-E001-4835-885D-88F51A850399}"/>
    <cellStyle name="Nota 2 5 5 51 2" xfId="33609" xr:uid="{A08718EB-279B-40A8-8C3C-EE9041DAD4FE}"/>
    <cellStyle name="Nota 2 5 5 51 3" xfId="50479" xr:uid="{E4453C79-F3E3-453C-B8F5-FB38F307DB99}"/>
    <cellStyle name="Nota 2 5 5 52" xfId="16632" xr:uid="{B258FFDE-3651-4023-9CE6-7052292F1A05}"/>
    <cellStyle name="Nota 2 5 5 52 2" xfId="33887" xr:uid="{2A905FF2-10E0-46A4-8D9D-B68D86A25A80}"/>
    <cellStyle name="Nota 2 5 5 52 3" xfId="50757" xr:uid="{9F1007BF-6A0D-4DA4-BE9E-C66D04DDEE10}"/>
    <cellStyle name="Nota 2 5 5 53" xfId="16897" xr:uid="{E814C858-F81B-4CD2-8344-A3177EBA7627}"/>
    <cellStyle name="Nota 2 5 5 53 2" xfId="34152" xr:uid="{BA47316D-8079-4631-AC5C-1B244D4A4C8D}"/>
    <cellStyle name="Nota 2 5 5 53 3" xfId="51022" xr:uid="{3BDC24BF-1164-44E4-92C4-D2803D042A62}"/>
    <cellStyle name="Nota 2 5 5 54" xfId="17149" xr:uid="{B32EE4E9-4C85-4D45-8E8D-FCC9FBC3D36A}"/>
    <cellStyle name="Nota 2 5 5 54 2" xfId="34404" xr:uid="{008C35CB-5F86-4A5D-A8C9-C3EAB7C38A88}"/>
    <cellStyle name="Nota 2 5 5 54 3" xfId="51274" xr:uid="{74096410-D054-48DE-8032-AC4FA10C1EA0}"/>
    <cellStyle name="Nota 2 5 5 55" xfId="17789" xr:uid="{4EA276F8-3684-468B-81DB-412392AAF4AE}"/>
    <cellStyle name="Nota 2 5 5 56" xfId="34877" xr:uid="{C0565A24-D726-4C14-92A5-CAEE333AD776}"/>
    <cellStyle name="Nota 2 5 5 6" xfId="2263" xr:uid="{B607B349-04DA-4704-974F-46C5B8E7C889}"/>
    <cellStyle name="Nota 2 5 5 6 2" xfId="19518" xr:uid="{5B25AA31-5F00-4EC3-91E1-9C1A930EA1FB}"/>
    <cellStyle name="Nota 2 5 5 6 3" xfId="36540" xr:uid="{7E3E8589-7019-46CA-B491-08E1259006AC}"/>
    <cellStyle name="Nota 2 5 5 7" xfId="2573" xr:uid="{59F008FA-2539-4B18-A092-56ADE937284E}"/>
    <cellStyle name="Nota 2 5 5 7 2" xfId="19828" xr:uid="{F9F4B7F4-9538-475C-954A-8DB7FCDD0585}"/>
    <cellStyle name="Nota 2 5 5 7 3" xfId="36850" xr:uid="{8EFBAB3A-B960-4343-B381-07E1573740CC}"/>
    <cellStyle name="Nota 2 5 5 8" xfId="2882" xr:uid="{43B4B462-CBF0-4D8B-821D-3A1F70F928E4}"/>
    <cellStyle name="Nota 2 5 5 8 2" xfId="20137" xr:uid="{102D5827-36EA-4384-B892-6A326717616C}"/>
    <cellStyle name="Nota 2 5 5 8 3" xfId="37159" xr:uid="{D2DF5270-E7CB-49D6-AADA-91E3E6B51856}"/>
    <cellStyle name="Nota 2 5 5 9" xfId="3188" xr:uid="{A651298E-647B-4B57-9BD0-89C7D21DD0C9}"/>
    <cellStyle name="Nota 2 5 5 9 2" xfId="20443" xr:uid="{171D72C0-B6DE-4345-9E7F-24867934CC38}"/>
    <cellStyle name="Nota 2 5 5 9 3" xfId="37465" xr:uid="{1AE53078-11E2-4651-A327-229B015F2AB6}"/>
    <cellStyle name="Nota 2 5 50" xfId="14499" xr:uid="{25C2855F-1073-4587-B6C6-D9CD9A624CCC}"/>
    <cellStyle name="Nota 2 5 50 2" xfId="31754" xr:uid="{5C3F8CC8-629D-4F1E-8567-C6BA2115B9C3}"/>
    <cellStyle name="Nota 2 5 50 3" xfId="48624" xr:uid="{5FB0BBE2-771C-4FC6-9C3A-5107508D9FA0}"/>
    <cellStyle name="Nota 2 5 51" xfId="14352" xr:uid="{4F3E635B-BDBA-4E57-801A-046252D7F4D0}"/>
    <cellStyle name="Nota 2 5 51 2" xfId="31607" xr:uid="{794CAD90-D0FE-449C-8140-2C7E9D971AAE}"/>
    <cellStyle name="Nota 2 5 51 3" xfId="48477" xr:uid="{2751DE68-39A0-491D-85D0-1CC2AF1B27F2}"/>
    <cellStyle name="Nota 2 5 52" xfId="14964" xr:uid="{91E9B594-FA30-40F6-8344-48A00C6CF7B5}"/>
    <cellStyle name="Nota 2 5 52 2" xfId="32219" xr:uid="{30E3C023-E137-4B65-9FC4-DA40506AFFBE}"/>
    <cellStyle name="Nota 2 5 52 3" xfId="49089" xr:uid="{6116FC57-2ECC-49DF-A9A2-90472D6330D3}"/>
    <cellStyle name="Nota 2 5 53" xfId="14638" xr:uid="{C4342A2A-B496-4BB7-88BB-C58608705336}"/>
    <cellStyle name="Nota 2 5 53 2" xfId="31893" xr:uid="{AE4439BC-7ED2-4CA4-B98D-B3B571EEF419}"/>
    <cellStyle name="Nota 2 5 53 3" xfId="48763" xr:uid="{F907D70B-9208-4FDB-915F-E66A15A2B65C}"/>
    <cellStyle name="Nota 2 5 54" xfId="15544" xr:uid="{EB32A210-39B2-4488-931A-52F6317A95BB}"/>
    <cellStyle name="Nota 2 5 54 2" xfId="32799" xr:uid="{98D9E280-7271-40F8-86D0-7F8684F91319}"/>
    <cellStyle name="Nota 2 5 54 3" xfId="49669" xr:uid="{DF1A7C3C-43BD-4984-9F61-4BE18D3C1E3F}"/>
    <cellStyle name="Nota 2 5 55" xfId="15841" xr:uid="{58023CE6-E4A5-4615-9940-EF7B46757C8A}"/>
    <cellStyle name="Nota 2 5 55 2" xfId="33096" xr:uid="{BB1FC8BB-4A12-4539-8763-403BE356A843}"/>
    <cellStyle name="Nota 2 5 55 3" xfId="49966" xr:uid="{A5509A77-AFC3-41DB-9AD9-D379E0B153AC}"/>
    <cellStyle name="Nota 2 5 56" xfId="16135" xr:uid="{9D9DBE5B-4C69-4020-82C0-248DBD758680}"/>
    <cellStyle name="Nota 2 5 56 2" xfId="33390" xr:uid="{CE45B29B-FC41-431F-8766-32A001BCB208}"/>
    <cellStyle name="Nota 2 5 56 3" xfId="50260" xr:uid="{269F90E1-5261-4118-83A8-1A814839DDD0}"/>
    <cellStyle name="Nota 2 5 57" xfId="16419" xr:uid="{102C7721-6CE7-4425-A322-DC4ACAF660ED}"/>
    <cellStyle name="Nota 2 5 57 2" xfId="33674" xr:uid="{3ECE38CC-3DF8-4FDE-A9F6-01915BE3380E}"/>
    <cellStyle name="Nota 2 5 57 3" xfId="50544" xr:uid="{186CE846-FA7A-4346-9F9D-F404D191D51B}"/>
    <cellStyle name="Nota 2 5 58" xfId="16691" xr:uid="{246A9C24-3CB2-48B1-8D17-E1F05889A3F1}"/>
    <cellStyle name="Nota 2 5 58 2" xfId="33946" xr:uid="{D7FC9482-7B50-425B-931D-2E2BF5BFF2B5}"/>
    <cellStyle name="Nota 2 5 58 3" xfId="50816" xr:uid="{3E33215A-8FA0-471B-842D-B46E1F59F106}"/>
    <cellStyle name="Nota 2 5 59" xfId="16974" xr:uid="{B659B597-6143-4DEF-B563-98CE4AA608D6}"/>
    <cellStyle name="Nota 2 5 59 2" xfId="34229" xr:uid="{0B7C8ADC-87C2-42C4-BFB7-40DA50CF0E1B}"/>
    <cellStyle name="Nota 2 5 59 3" xfId="51099" xr:uid="{2B894F13-3946-47CB-BDCC-3E48962B1A31}"/>
    <cellStyle name="Nota 2 5 6" xfId="410" xr:uid="{80891412-35EE-4A7B-912D-392B6F2A71B4}"/>
    <cellStyle name="Nota 2 5 6 2" xfId="17665" xr:uid="{6E06F865-8D4C-4899-9203-5834A8B0AE26}"/>
    <cellStyle name="Nota 2 5 6 3" xfId="34803" xr:uid="{37601E44-4BA5-4F38-A09D-9BDC3DE34C9B}"/>
    <cellStyle name="Nota 2 5 60" xfId="17427" xr:uid="{A516711B-EECC-47F3-A23F-03A42E8B0BA7}"/>
    <cellStyle name="Nota 2 5 61" xfId="34641" xr:uid="{F5916E46-7580-46DB-A46B-079CC1A903B7}"/>
    <cellStyle name="Nota 2 5 7" xfId="872" xr:uid="{CA8C1D24-D73A-48E8-BE2A-4D413A7523C4}"/>
    <cellStyle name="Nota 2 5 7 2" xfId="18127" xr:uid="{B9F3C24B-0AE1-4817-B9DC-12DB3E58FB30}"/>
    <cellStyle name="Nota 2 5 7 3" xfId="35149" xr:uid="{BA37BC29-AC03-4152-998D-6B1FDF0D1F5E}"/>
    <cellStyle name="Nota 2 5 8" xfId="1102" xr:uid="{268E22AE-743E-4C99-88E3-DA5AD5D86C6C}"/>
    <cellStyle name="Nota 2 5 8 2" xfId="18357" xr:uid="{2193EFB0-0190-4385-A21B-E9CA934A426B}"/>
    <cellStyle name="Nota 2 5 8 3" xfId="35379" xr:uid="{B293C042-E043-46CF-AD9F-7C2592B168B6}"/>
    <cellStyle name="Nota 2 5 9" xfId="898" xr:uid="{376B88D5-507F-44AE-98CC-FA7BA5DFA995}"/>
    <cellStyle name="Nota 2 5 9 2" xfId="18153" xr:uid="{36A4D40F-7FAF-40F5-B4C8-8B9DE75A499B}"/>
    <cellStyle name="Nota 2 5 9 3" xfId="35175" xr:uid="{BF1D9AAB-84E2-4B48-8F79-D3F8BA32F481}"/>
    <cellStyle name="Nota 2 6" xfId="163" xr:uid="{24AFE7B8-A126-429D-9975-86DA5ADF04F3}"/>
    <cellStyle name="Nota 2 6 10" xfId="1741" xr:uid="{DF3E7A37-28E0-48DF-987D-AF9834CD8293}"/>
    <cellStyle name="Nota 2 6 10 2" xfId="18996" xr:uid="{EA6DB7FC-B028-4837-95C8-AD3CB0DEFADE}"/>
    <cellStyle name="Nota 2 6 10 3" xfId="36018" xr:uid="{FFBF9186-8369-403A-8775-AF44A7EC4706}"/>
    <cellStyle name="Nota 2 6 11" xfId="2030" xr:uid="{06AF6321-91C1-43B3-A1E8-525C591936B5}"/>
    <cellStyle name="Nota 2 6 11 2" xfId="19285" xr:uid="{3E9622A9-1C03-4FB3-AB84-BE301F22D26A}"/>
    <cellStyle name="Nota 2 6 11 3" xfId="36307" xr:uid="{0A891F2A-8812-48B9-A1B0-D864AA92B821}"/>
    <cellStyle name="Nota 2 6 12" xfId="2340" xr:uid="{949B6E5B-0FB0-4E3F-8490-5F8F514E36B4}"/>
    <cellStyle name="Nota 2 6 12 2" xfId="19595" xr:uid="{0363A833-0EAD-4562-95A1-21D6C262FE40}"/>
    <cellStyle name="Nota 2 6 12 3" xfId="36617" xr:uid="{E7EA3A61-7B2E-42FF-B629-19E244415AD3}"/>
    <cellStyle name="Nota 2 6 13" xfId="2649" xr:uid="{521EF3CE-FD75-48D9-9C8F-2AA9A8A9D6ED}"/>
    <cellStyle name="Nota 2 6 13 2" xfId="19904" xr:uid="{5BF81379-8ED7-4C18-9DF3-049858F232EC}"/>
    <cellStyle name="Nota 2 6 13 3" xfId="36926" xr:uid="{808D04BF-2CB0-4AB0-B599-55A7F3E01CBA}"/>
    <cellStyle name="Nota 2 6 14" xfId="2957" xr:uid="{AAE412CE-504A-4BDF-A354-2295A137C100}"/>
    <cellStyle name="Nota 2 6 14 2" xfId="20212" xr:uid="{8437737F-54C5-4A97-B92E-761FDD7B8615}"/>
    <cellStyle name="Nota 2 6 14 3" xfId="37234" xr:uid="{1C6A19DA-77A8-4B2A-8010-3E68610671A8}"/>
    <cellStyle name="Nota 2 6 15" xfId="3265" xr:uid="{5BFB787B-4B3D-43FB-B1DA-F4A69ECEA83F}"/>
    <cellStyle name="Nota 2 6 15 2" xfId="20520" xr:uid="{90DA2099-1C68-4B18-AC53-71A35A07812A}"/>
    <cellStyle name="Nota 2 6 15 3" xfId="37542" xr:uid="{E066995E-C1FE-4E88-9634-3B1A4126D593}"/>
    <cellStyle name="Nota 2 6 16" xfId="3575" xr:uid="{42C70592-659B-48C3-A967-6FB16054ACB6}"/>
    <cellStyle name="Nota 2 6 16 2" xfId="20830" xr:uid="{F6BCE1DD-865E-49DB-ADAC-A0DE5A8B0999}"/>
    <cellStyle name="Nota 2 6 16 3" xfId="37852" xr:uid="{76EBCCC6-AE32-4AC2-AC33-51B45C296C99}"/>
    <cellStyle name="Nota 2 6 17" xfId="3880" xr:uid="{D8ED99A7-16C7-47C7-BCE6-6D389184DFE3}"/>
    <cellStyle name="Nota 2 6 17 2" xfId="21135" xr:uid="{D4A1DF86-E3F2-45CA-AE81-DAE052D67660}"/>
    <cellStyle name="Nota 2 6 17 3" xfId="38157" xr:uid="{EB2BC133-5CA8-4EB6-80A4-B733462AF9CD}"/>
    <cellStyle name="Nota 2 6 18" xfId="4206" xr:uid="{0B14C389-7DA8-499C-9C01-B35E190ED2F1}"/>
    <cellStyle name="Nota 2 6 18 2" xfId="21461" xr:uid="{00957263-6CC6-4D61-993E-24FD46F4D6CB}"/>
    <cellStyle name="Nota 2 6 18 3" xfId="38483" xr:uid="{FDBC5D9D-C5CA-4BAC-A59E-3A305851C7CC}"/>
    <cellStyle name="Nota 2 6 19" xfId="4485" xr:uid="{100CE502-5ECE-4001-9BC2-06C5EDFF6EAD}"/>
    <cellStyle name="Nota 2 6 19 2" xfId="21740" xr:uid="{288B605F-F942-44C2-8999-106FEA373006}"/>
    <cellStyle name="Nota 2 6 19 3" xfId="38762" xr:uid="{1958583A-035E-4913-B3E2-FD754C1B1B22}"/>
    <cellStyle name="Nota 2 6 2" xfId="241" xr:uid="{46F9486E-1494-4C3D-AFA0-9B31E8EE7D97}"/>
    <cellStyle name="Nota 2 6 2 10" xfId="1118" xr:uid="{38562FFC-8A1E-43BC-B175-70739D05D0EA}"/>
    <cellStyle name="Nota 2 6 2 10 2" xfId="18373" xr:uid="{40F7F641-A1DE-4207-BC69-222948FCA679}"/>
    <cellStyle name="Nota 2 6 2 10 3" xfId="35395" xr:uid="{1BE8F6E6-B533-4995-B8B7-B76B8AF9D1CA}"/>
    <cellStyle name="Nota 2 6 2 11" xfId="1721" xr:uid="{5A0AF0D8-68EF-4E1A-83B0-5502816DF29E}"/>
    <cellStyle name="Nota 2 6 2 11 2" xfId="18976" xr:uid="{9EBF8A8C-89EE-4731-89F5-A71983D7E32F}"/>
    <cellStyle name="Nota 2 6 2 11 3" xfId="35998" xr:uid="{F75D1A67-B320-47A4-90A7-2BD55120C245}"/>
    <cellStyle name="Nota 2 6 2 12" xfId="1716" xr:uid="{B679E315-3B34-4781-ABB1-E9C4DF2F6774}"/>
    <cellStyle name="Nota 2 6 2 12 2" xfId="18971" xr:uid="{5A12BFB3-E841-44A8-BCDA-3720B85A845E}"/>
    <cellStyle name="Nota 2 6 2 12 3" xfId="35993" xr:uid="{0C04ED0F-5FB2-4160-92B5-ED5E27412A3B}"/>
    <cellStyle name="Nota 2 6 2 13" xfId="2029" xr:uid="{D3C33FB4-B4A2-41F7-9A61-F9CA4BEEA52A}"/>
    <cellStyle name="Nota 2 6 2 13 2" xfId="19284" xr:uid="{F1E24FB7-5D29-4963-B34A-71A2C21CFE67}"/>
    <cellStyle name="Nota 2 6 2 13 3" xfId="36306" xr:uid="{7A743838-7DA4-4EF0-B390-DF725ED1D5F9}"/>
    <cellStyle name="Nota 2 6 2 14" xfId="2339" xr:uid="{793767CE-18FD-4AAE-9C71-3DA317CF2678}"/>
    <cellStyle name="Nota 2 6 2 14 2" xfId="19594" xr:uid="{7193DEEF-1858-4BA7-9C2B-F1E960AF2C1F}"/>
    <cellStyle name="Nota 2 6 2 14 3" xfId="36616" xr:uid="{469FDABC-D722-434C-A1C5-1B7A4B6BF79C}"/>
    <cellStyle name="Nota 2 6 2 15" xfId="2648" xr:uid="{1D1EDF82-9D3C-48E9-89D8-F00AF373B339}"/>
    <cellStyle name="Nota 2 6 2 15 2" xfId="19903" xr:uid="{6FF81521-5651-44EA-A0DA-BDCA8402D599}"/>
    <cellStyle name="Nota 2 6 2 15 3" xfId="36925" xr:uid="{DE8ADADD-B75A-452C-BD06-F62C413B2EC7}"/>
    <cellStyle name="Nota 2 6 2 16" xfId="2956" xr:uid="{30100F42-0A8E-407E-98D8-290A2C18FF14}"/>
    <cellStyle name="Nota 2 6 2 16 2" xfId="20211" xr:uid="{C070A881-D2D9-47D9-AE1A-39F7DDB55FF4}"/>
    <cellStyle name="Nota 2 6 2 16 3" xfId="37233" xr:uid="{05BA84E7-AED5-4732-A63F-C4A288029BF3}"/>
    <cellStyle name="Nota 2 6 2 17" xfId="3865" xr:uid="{DC2798A0-A27B-46ED-A0B0-A0E9ED2FD0F3}"/>
    <cellStyle name="Nota 2 6 2 17 2" xfId="21120" xr:uid="{14CE6BED-6948-424F-9C5F-1C07C7B834B5}"/>
    <cellStyle name="Nota 2 6 2 17 3" xfId="38142" xr:uid="{B92F4D90-E0A1-4E4D-BB25-955AD1C90C40}"/>
    <cellStyle name="Nota 2 6 2 18" xfId="3574" xr:uid="{070F5AEC-6FFA-4AC7-81AA-849B7522D63F}"/>
    <cellStyle name="Nota 2 6 2 18 2" xfId="20829" xr:uid="{BCDA67E8-FAA3-45CE-ADCB-F2EBE5294E08}"/>
    <cellStyle name="Nota 2 6 2 18 3" xfId="37851" xr:uid="{3006A3A6-87D1-4B1B-9B08-3DA65B09F7AC}"/>
    <cellStyle name="Nota 2 6 2 19" xfId="4470" xr:uid="{DE6513E3-4745-44E1-AD86-0874FE0C7E05}"/>
    <cellStyle name="Nota 2 6 2 19 2" xfId="21725" xr:uid="{027E2E02-582B-4D10-8989-723581896C39}"/>
    <cellStyle name="Nota 2 6 2 19 3" xfId="38747" xr:uid="{1C6164C4-15CB-4CA1-8723-2254A4A346A7}"/>
    <cellStyle name="Nota 2 6 2 2" xfId="667" xr:uid="{5E8B2E7C-D047-49DA-9FAC-3C4E40514876}"/>
    <cellStyle name="Nota 2 6 2 2 10" xfId="3630" xr:uid="{D52C9467-11DD-4D82-8101-CB2A67A2A530}"/>
    <cellStyle name="Nota 2 6 2 2 10 2" xfId="20885" xr:uid="{632F6BA7-0008-4457-84B7-B5818F895B45}"/>
    <cellStyle name="Nota 2 6 2 2 10 3" xfId="37907" xr:uid="{25E76E7D-6CA8-4306-80B4-B4CD96950B89}"/>
    <cellStyle name="Nota 2 6 2 2 11" xfId="3936" xr:uid="{E1DF06DC-66FE-48E5-B416-C7C3944448EF}"/>
    <cellStyle name="Nota 2 6 2 2 11 2" xfId="21191" xr:uid="{EF949CB3-A9EF-4C0F-B5A6-7AF9F3EFBA33}"/>
    <cellStyle name="Nota 2 6 2 2 11 3" xfId="38213" xr:uid="{8EEA7C97-8928-4596-809B-B30CBC4B5FA4}"/>
    <cellStyle name="Nota 2 6 2 2 12" xfId="4237" xr:uid="{FFECA160-D865-4018-93BE-4AA40EC41A8B}"/>
    <cellStyle name="Nota 2 6 2 2 12 2" xfId="21492" xr:uid="{48C6F8D3-5FCE-4AC2-9E3D-4296F9A1A8C4}"/>
    <cellStyle name="Nota 2 6 2 2 12 3" xfId="38514" xr:uid="{DCB8B544-9DB6-41FD-B386-9B4B08CF10A9}"/>
    <cellStyle name="Nota 2 6 2 2 13" xfId="4536" xr:uid="{0879FAEC-1F36-42AB-821E-0E7764649B12}"/>
    <cellStyle name="Nota 2 6 2 2 13 2" xfId="21791" xr:uid="{DEF102EC-B3B9-4A1B-BBF5-E1E1FED7B147}"/>
    <cellStyle name="Nota 2 6 2 2 13 3" xfId="38813" xr:uid="{3ABE13F9-D407-4B6C-817C-45EF0D1E89AB}"/>
    <cellStyle name="Nota 2 6 2 2 14" xfId="4835" xr:uid="{59A7356B-E889-4900-ADAA-0F44980858CB}"/>
    <cellStyle name="Nota 2 6 2 2 14 2" xfId="22090" xr:uid="{76629E22-C31C-4341-A613-D4951E5C0773}"/>
    <cellStyle name="Nota 2 6 2 2 14 3" xfId="39112" xr:uid="{A15F4BD2-9EC4-413D-9B8F-8AC19D75E4AF}"/>
    <cellStyle name="Nota 2 6 2 2 15" xfId="5119" xr:uid="{4297585B-B79C-4EA5-AF03-36E7C99AFEE4}"/>
    <cellStyle name="Nota 2 6 2 2 15 2" xfId="22374" xr:uid="{89DB8BCE-C575-4BAC-AD0F-25674DFA04B2}"/>
    <cellStyle name="Nota 2 6 2 2 15 3" xfId="39396" xr:uid="{DCC08814-0FA5-4D09-B4A7-AB8EFBCC74FF}"/>
    <cellStyle name="Nota 2 6 2 2 16" xfId="5503" xr:uid="{E74C40CA-44F3-4CBD-97B5-0F05C94A5E81}"/>
    <cellStyle name="Nota 2 6 2 2 16 2" xfId="22758" xr:uid="{27F98206-9B12-435E-96B6-324E45489DB5}"/>
    <cellStyle name="Nota 2 6 2 2 16 3" xfId="39780" xr:uid="{10B023CA-0403-4D33-BB6A-AA2C32B2AAA7}"/>
    <cellStyle name="Nota 2 6 2 2 17" xfId="5662" xr:uid="{184DF149-2545-4555-A434-4DB6CF2B8F6F}"/>
    <cellStyle name="Nota 2 6 2 2 17 2" xfId="22917" xr:uid="{8810095D-02DA-43CA-885D-682520E28B22}"/>
    <cellStyle name="Nota 2 6 2 2 17 3" xfId="39939" xr:uid="{90ED1918-50F8-49DE-BF3A-93CAC2B1B44C}"/>
    <cellStyle name="Nota 2 6 2 2 18" xfId="6134" xr:uid="{1339403B-5D8F-47CE-BBD5-8BFC38F3BCBF}"/>
    <cellStyle name="Nota 2 6 2 2 18 2" xfId="23389" xr:uid="{C747685A-0583-44BD-81E8-C772BE2E36FD}"/>
    <cellStyle name="Nota 2 6 2 2 18 3" xfId="40411" xr:uid="{2B69D433-A11E-4874-831E-9077053AB766}"/>
    <cellStyle name="Nota 2 6 2 2 19" xfId="6449" xr:uid="{F2AFAEE9-9042-4E85-B402-B95164DD7094}"/>
    <cellStyle name="Nota 2 6 2 2 19 2" xfId="23704" xr:uid="{52875CC9-D847-464E-AABD-F3C9AA028039}"/>
    <cellStyle name="Nota 2 6 2 2 19 3" xfId="40726" xr:uid="{2E7C0625-79AB-4B72-BF57-40BE1B55B0EC}"/>
    <cellStyle name="Nota 2 6 2 2 2" xfId="1117" xr:uid="{2F2DB968-2AF2-48EA-BF7B-DE50FE08D572}"/>
    <cellStyle name="Nota 2 6 2 2 2 2" xfId="18372" xr:uid="{0F5284C8-C325-42F8-81B7-24990747CF54}"/>
    <cellStyle name="Nota 2 6 2 2 2 3" xfId="35394" xr:uid="{16D212F2-105F-40F6-8F88-FA9DC7B4A2FE}"/>
    <cellStyle name="Nota 2 6 2 2 20" xfId="6764" xr:uid="{89BAC1CD-0ADC-41BC-99C2-0892E65B6462}"/>
    <cellStyle name="Nota 2 6 2 2 20 2" xfId="24019" xr:uid="{1ADC5CCE-853B-426B-8275-9A06356576AB}"/>
    <cellStyle name="Nota 2 6 2 2 20 3" xfId="41041" xr:uid="{633C04A5-077D-4482-99F8-584856F67614}"/>
    <cellStyle name="Nota 2 6 2 2 21" xfId="7075" xr:uid="{3973647C-C512-4ADC-8324-8D41CA2709B9}"/>
    <cellStyle name="Nota 2 6 2 2 21 2" xfId="24330" xr:uid="{E0278DC0-C533-4DA2-B2FE-0E4847DF0EEF}"/>
    <cellStyle name="Nota 2 6 2 2 21 3" xfId="41352" xr:uid="{425085B3-46BA-49DB-B74E-A3769496088E}"/>
    <cellStyle name="Nota 2 6 2 2 22" xfId="7385" xr:uid="{27775AF0-AE96-438B-9BB5-81506C5EEDE6}"/>
    <cellStyle name="Nota 2 6 2 2 22 2" xfId="24640" xr:uid="{0183F506-A45F-4842-8C61-D6686636A14B}"/>
    <cellStyle name="Nota 2 6 2 2 22 3" xfId="41662" xr:uid="{9D7BC4DC-BF66-4745-8D44-1E78219924DE}"/>
    <cellStyle name="Nota 2 6 2 2 23" xfId="7695" xr:uid="{55E67F44-94C4-49A2-9539-1A6E2EE74FC6}"/>
    <cellStyle name="Nota 2 6 2 2 23 2" xfId="24950" xr:uid="{53FF44C0-8754-4AC3-91AB-E4133B5C7628}"/>
    <cellStyle name="Nota 2 6 2 2 23 3" xfId="41972" xr:uid="{D28E3D26-68F2-4E50-80BB-822B4AE59BCD}"/>
    <cellStyle name="Nota 2 6 2 2 24" xfId="8005" xr:uid="{919E4900-0C65-46C2-987A-71004FE92327}"/>
    <cellStyle name="Nota 2 6 2 2 24 2" xfId="25260" xr:uid="{6E033DD2-D9DD-4D8E-A8FE-9F44A795BFFB}"/>
    <cellStyle name="Nota 2 6 2 2 24 3" xfId="42282" xr:uid="{0E81370C-3AFD-4244-A52A-61BCA9D2ACF3}"/>
    <cellStyle name="Nota 2 6 2 2 25" xfId="8318" xr:uid="{A6A85E0A-27D4-4854-90C2-578D35F67CD0}"/>
    <cellStyle name="Nota 2 6 2 2 25 2" xfId="25573" xr:uid="{9CE13688-647C-49E9-8ADB-5B0234DA69E1}"/>
    <cellStyle name="Nota 2 6 2 2 25 3" xfId="42595" xr:uid="{6448535B-D508-46F5-9236-F63FDC66A484}"/>
    <cellStyle name="Nota 2 6 2 2 26" xfId="8626" xr:uid="{1255A7BE-62D8-418D-BC23-F38DF470B62A}"/>
    <cellStyle name="Nota 2 6 2 2 26 2" xfId="25881" xr:uid="{37EA5EEF-A2AB-4DB1-9630-91ABC7C56B6C}"/>
    <cellStyle name="Nota 2 6 2 2 26 3" xfId="42903" xr:uid="{A181019E-84FA-436A-BD6D-41071908E89D}"/>
    <cellStyle name="Nota 2 6 2 2 27" xfId="8936" xr:uid="{3F874B4F-8C80-437A-86FC-B49F8E70C4C6}"/>
    <cellStyle name="Nota 2 6 2 2 27 2" xfId="26191" xr:uid="{61FBD298-F3CE-43AE-8976-0B23C2C1B40C}"/>
    <cellStyle name="Nota 2 6 2 2 27 3" xfId="43213" xr:uid="{F819A549-5E60-4B86-9B7B-9D4A25E376F1}"/>
    <cellStyle name="Nota 2 6 2 2 28" xfId="9151" xr:uid="{A9A97761-1FC1-47F0-91E1-27C0ACF268E4}"/>
    <cellStyle name="Nota 2 6 2 2 28 2" xfId="26406" xr:uid="{D0EF0086-E2B4-47FB-9F0F-660B40E1BE13}"/>
    <cellStyle name="Nota 2 6 2 2 28 3" xfId="43428" xr:uid="{815E9682-E038-4AFF-97A1-04578C4F7347}"/>
    <cellStyle name="Nota 2 6 2 2 29" xfId="9558" xr:uid="{D7834C96-3382-4D54-976B-01D116B22EA2}"/>
    <cellStyle name="Nota 2 6 2 2 29 2" xfId="26813" xr:uid="{E48555BB-F14A-4BAD-845B-4A5A2FA3F67F}"/>
    <cellStyle name="Nota 2 6 2 2 29 3" xfId="43835" xr:uid="{34729459-5D24-455F-AEEF-98427B77A4AB}"/>
    <cellStyle name="Nota 2 6 2 2 3" xfId="1410" xr:uid="{23CA9E4C-18B6-4FA1-ADC2-2FFB798A2A9A}"/>
    <cellStyle name="Nota 2 6 2 2 3 2" xfId="18665" xr:uid="{39D7330A-AE5A-4691-AEC1-B9731B43C41F}"/>
    <cellStyle name="Nota 2 6 2 2 3 3" xfId="35687" xr:uid="{9EECEB3B-FA1A-4A54-93F5-3109025980BB}"/>
    <cellStyle name="Nota 2 6 2 2 30" xfId="9854" xr:uid="{A5C73608-3034-4539-B79F-E9F2DFD420FF}"/>
    <cellStyle name="Nota 2 6 2 2 30 2" xfId="27109" xr:uid="{97DDD014-16AE-4F36-9C6A-B99A3A6E65DE}"/>
    <cellStyle name="Nota 2 6 2 2 30 3" xfId="44131" xr:uid="{E10193D6-F562-418B-82DB-3984B77A1015}"/>
    <cellStyle name="Nota 2 6 2 2 31" xfId="10154" xr:uid="{EE307106-DFD6-478F-AF9F-D505DDE15830}"/>
    <cellStyle name="Nota 2 6 2 2 31 2" xfId="27409" xr:uid="{03EC47AB-570C-48B1-B3A1-564E71189CE9}"/>
    <cellStyle name="Nota 2 6 2 2 31 3" xfId="44431" xr:uid="{A95DEAA1-9C79-40DE-B210-3A1A235AC45F}"/>
    <cellStyle name="Nota 2 6 2 2 32" xfId="10442" xr:uid="{C89EBA52-7281-4055-9BD6-C4C73F77A4E1}"/>
    <cellStyle name="Nota 2 6 2 2 32 2" xfId="27697" xr:uid="{0D928A21-27F1-401C-B988-80AB76A09467}"/>
    <cellStyle name="Nota 2 6 2 2 32 3" xfId="44719" xr:uid="{F30BE61C-8EC4-4E9E-ABD9-635D0DB39E63}"/>
    <cellStyle name="Nota 2 6 2 2 33" xfId="10733" xr:uid="{8575CAD9-7BA4-409F-B825-1890B4C90374}"/>
    <cellStyle name="Nota 2 6 2 2 33 2" xfId="27988" xr:uid="{4ADCF166-4910-4469-B649-B06C3E8DE461}"/>
    <cellStyle name="Nota 2 6 2 2 33 3" xfId="45010" xr:uid="{02F598EF-0DA2-4C28-808D-F7A9877C3EB1}"/>
    <cellStyle name="Nota 2 6 2 2 34" xfId="11007" xr:uid="{87F7F945-D8FF-48E0-AA86-B12620DE62C7}"/>
    <cellStyle name="Nota 2 6 2 2 34 2" xfId="28262" xr:uid="{55B193F4-B7F5-43E8-B1DD-055423BF8E01}"/>
    <cellStyle name="Nota 2 6 2 2 34 3" xfId="45284" xr:uid="{E1F7EE52-8580-492F-BC1F-97EC5903D42B}"/>
    <cellStyle name="Nota 2 6 2 2 35" xfId="11266" xr:uid="{5C570760-EAF6-4D85-97E5-E826EDE9044C}"/>
    <cellStyle name="Nota 2 6 2 2 35 2" xfId="28521" xr:uid="{FE3A48D9-C111-4A6D-9F60-91867F0A9CC0}"/>
    <cellStyle name="Nota 2 6 2 2 35 3" xfId="45543" xr:uid="{D6B7DA28-B571-42EB-85D2-D789BC181E6E}"/>
    <cellStyle name="Nota 2 6 2 2 36" xfId="11506" xr:uid="{CBBB2F8B-B257-4C7B-B5C5-89DB5FB8FA8A}"/>
    <cellStyle name="Nota 2 6 2 2 36 2" xfId="28761" xr:uid="{C4798678-26A7-420B-B603-400CACE25826}"/>
    <cellStyle name="Nota 2 6 2 2 36 3" xfId="45783" xr:uid="{533E2104-211E-482B-BE0D-0F4D48CA09B7}"/>
    <cellStyle name="Nota 2 6 2 2 37" xfId="12062" xr:uid="{CE23E6F7-1BF3-4A42-974E-5F92F799CCD0}"/>
    <cellStyle name="Nota 2 6 2 2 37 2" xfId="29317" xr:uid="{A4884567-C646-4C8C-AB81-385B880C3E88}"/>
    <cellStyle name="Nota 2 6 2 2 37 3" xfId="46194" xr:uid="{2B141A3C-90BD-4768-AE15-72C334F1CD09}"/>
    <cellStyle name="Nota 2 6 2 2 38" xfId="12529" xr:uid="{17D2068B-3C0A-4337-A4C6-61B06BA776DA}"/>
    <cellStyle name="Nota 2 6 2 2 38 2" xfId="29784" xr:uid="{44B29A08-4005-4091-A06A-E07DF1684EF3}"/>
    <cellStyle name="Nota 2 6 2 2 38 3" xfId="46654" xr:uid="{44AD95F7-F97F-4853-BAE4-06D9183BBB18}"/>
    <cellStyle name="Nota 2 6 2 2 39" xfId="12839" xr:uid="{ED37A671-D729-47FA-9D89-81B40E81DBE6}"/>
    <cellStyle name="Nota 2 6 2 2 39 2" xfId="30094" xr:uid="{51133FE5-E9FE-4773-A464-8A562D6C8D1E}"/>
    <cellStyle name="Nota 2 6 2 2 39 3" xfId="46964" xr:uid="{3201850F-6139-4CD5-82D5-395AD2507F36}"/>
    <cellStyle name="Nota 2 6 2 2 4" xfId="1773" xr:uid="{9B5B4294-0237-4D7D-BB1E-6775F7EA3913}"/>
    <cellStyle name="Nota 2 6 2 2 4 2" xfId="19028" xr:uid="{8AA85DBF-71C1-431A-96FE-130EF3EED561}"/>
    <cellStyle name="Nota 2 6 2 2 4 3" xfId="36050" xr:uid="{6022A610-6F36-4E75-9EA9-3949B17070BE}"/>
    <cellStyle name="Nota 2 6 2 2 40" xfId="13032" xr:uid="{640380A3-D9BE-4B2D-B9A5-BF1B6B514AB9}"/>
    <cellStyle name="Nota 2 6 2 2 40 2" xfId="30287" xr:uid="{8278E2D5-A86D-425A-AB87-C02816C5A532}"/>
    <cellStyle name="Nota 2 6 2 2 40 3" xfId="47157" xr:uid="{043784F2-861B-4955-9759-050FDDB9ED0F}"/>
    <cellStyle name="Nota 2 6 2 2 41" xfId="13584" xr:uid="{D4C75F38-4265-47AC-918B-CDE70A2948B6}"/>
    <cellStyle name="Nota 2 6 2 2 41 2" xfId="30839" xr:uid="{304906D9-9892-41FB-80F9-53E88C840E75}"/>
    <cellStyle name="Nota 2 6 2 2 41 3" xfId="47709" xr:uid="{B35363E3-9E1C-4258-90D6-8C4780C33EA6}"/>
    <cellStyle name="Nota 2 6 2 2 42" xfId="13779" xr:uid="{645DD9F9-3C02-48DC-93FF-7C0EEBE8EE65}"/>
    <cellStyle name="Nota 2 6 2 2 42 2" xfId="31034" xr:uid="{D9A2DD9A-82BF-434E-B4C6-AFF6DAE07450}"/>
    <cellStyle name="Nota 2 6 2 2 42 3" xfId="47904" xr:uid="{3A319F0A-2D49-436D-BB0F-2FD5E0507397}"/>
    <cellStyle name="Nota 2 6 2 2 43" xfId="14089" xr:uid="{5835E7FF-90EA-40B5-A7BF-A125318A2385}"/>
    <cellStyle name="Nota 2 6 2 2 43 2" xfId="31344" xr:uid="{9E34243E-140A-4C01-BC0F-2F81C8333CE9}"/>
    <cellStyle name="Nota 2 6 2 2 43 3" xfId="48214" xr:uid="{75811C50-6E5E-4CC7-A373-364001B2FD26}"/>
    <cellStyle name="Nota 2 6 2 2 44" xfId="14517" xr:uid="{67163389-9810-4557-AE92-ACA0B84FD1BC}"/>
    <cellStyle name="Nota 2 6 2 2 44 2" xfId="31772" xr:uid="{34F579EC-63D0-45B0-9408-25BA5BB67AA3}"/>
    <cellStyle name="Nota 2 6 2 2 44 3" xfId="48642" xr:uid="{707981B2-F59E-4EB7-A37C-F4928665BDC1}"/>
    <cellStyle name="Nota 2 6 2 2 45" xfId="14717" xr:uid="{C067226E-0640-49AF-8A8A-3AADD237202A}"/>
    <cellStyle name="Nota 2 6 2 2 45 2" xfId="31972" xr:uid="{5E7633D6-7AFB-4A8F-A596-E3F94DA88B5C}"/>
    <cellStyle name="Nota 2 6 2 2 45 3" xfId="48842" xr:uid="{0E4FAC43-F4DC-44D8-953F-60F81D2CA327}"/>
    <cellStyle name="Nota 2 6 2 2 46" xfId="14979" xr:uid="{676E15A4-1367-425F-AE4B-AA656E93DEE1}"/>
    <cellStyle name="Nota 2 6 2 2 46 2" xfId="32234" xr:uid="{78F8DC53-6D05-410C-A80D-CDF26BB3BEB6}"/>
    <cellStyle name="Nota 2 6 2 2 46 3" xfId="49104" xr:uid="{3CEC20CC-EF44-49C7-8D7B-8CA0CA40E774}"/>
    <cellStyle name="Nota 2 6 2 2 47" xfId="15288" xr:uid="{8C8AC887-4570-4552-B6AE-A529368FD372}"/>
    <cellStyle name="Nota 2 6 2 2 47 2" xfId="32543" xr:uid="{E2EBC647-D9E2-4C42-BAF7-725B46E6BB03}"/>
    <cellStyle name="Nota 2 6 2 2 47 3" xfId="49413" xr:uid="{DC723D4D-99D5-426A-9E41-3824C97D9069}"/>
    <cellStyle name="Nota 2 6 2 2 48" xfId="15593" xr:uid="{DCDF1DF1-5727-4E75-BFB4-6BA7DA3AD895}"/>
    <cellStyle name="Nota 2 6 2 2 48 2" xfId="32848" xr:uid="{072FC78A-B80C-4D26-ADE3-1D44A2F068DA}"/>
    <cellStyle name="Nota 2 6 2 2 48 3" xfId="49718" xr:uid="{9377ACC1-DB3D-4A8A-9CF9-BF938A3D3FD7}"/>
    <cellStyle name="Nota 2 6 2 2 49" xfId="15890" xr:uid="{8BD465EA-1078-4B61-BD2C-FB7582C6B062}"/>
    <cellStyle name="Nota 2 6 2 2 49 2" xfId="33145" xr:uid="{6FE7F179-3F35-4E54-9543-A59D081C8FCE}"/>
    <cellStyle name="Nota 2 6 2 2 49 3" xfId="50015" xr:uid="{F2238E63-5DD8-4794-954A-5244ECC0CF4A}"/>
    <cellStyle name="Nota 2 6 2 2 5" xfId="2086" xr:uid="{DFB2A161-7D44-471E-AE67-9FE7755D0F88}"/>
    <cellStyle name="Nota 2 6 2 2 5 2" xfId="19341" xr:uid="{7A516993-AF57-4FE9-99B5-285EA0E4A5D9}"/>
    <cellStyle name="Nota 2 6 2 2 5 3" xfId="36363" xr:uid="{5FA9A8AF-EDDE-4BD7-BA13-A62F7B3787BA}"/>
    <cellStyle name="Nota 2 6 2 2 50" xfId="16182" xr:uid="{B0CFEF21-A5D0-4AC7-B03D-2C0B442F344A}"/>
    <cellStyle name="Nota 2 6 2 2 50 2" xfId="33437" xr:uid="{97ECD19C-C84B-4814-863E-DFADC02E571E}"/>
    <cellStyle name="Nota 2 6 2 2 50 3" xfId="50307" xr:uid="{C81AE7B6-91A4-40AF-858D-64C803A79FEC}"/>
    <cellStyle name="Nota 2 6 2 2 51" xfId="16460" xr:uid="{EFFF189B-334F-4FE1-9A1A-3E51EC6CDAE5}"/>
    <cellStyle name="Nota 2 6 2 2 51 2" xfId="33715" xr:uid="{57CB7479-897F-4BFE-A206-5E7FEA9648F4}"/>
    <cellStyle name="Nota 2 6 2 2 51 3" xfId="50585" xr:uid="{6CFEC4DC-5646-4E98-BAF5-06EBB2B26F5E}"/>
    <cellStyle name="Nota 2 6 2 2 52" xfId="16730" xr:uid="{1D7B42D3-B6E0-48AC-8354-D1904A087A60}"/>
    <cellStyle name="Nota 2 6 2 2 52 2" xfId="33985" xr:uid="{5CF10647-ACFF-4E53-ACE1-29E0E8EB64ED}"/>
    <cellStyle name="Nota 2 6 2 2 52 3" xfId="50855" xr:uid="{532D5044-C06B-4525-8D3C-E6D20391CFFD}"/>
    <cellStyle name="Nota 2 6 2 2 53" xfId="16983" xr:uid="{9F65667F-407E-481A-B4B3-0D20E9BE4AA0}"/>
    <cellStyle name="Nota 2 6 2 2 53 2" xfId="34238" xr:uid="{F178AA98-22BF-48E1-B021-FBD3FA9CD15B}"/>
    <cellStyle name="Nota 2 6 2 2 53 3" xfId="51108" xr:uid="{D8C23941-49B8-47AC-9FAC-BD4EBF0E51B1}"/>
    <cellStyle name="Nota 2 6 2 2 54" xfId="17223" xr:uid="{B08179D2-1C45-4D65-9CDA-9F081B012DE5}"/>
    <cellStyle name="Nota 2 6 2 2 54 2" xfId="34478" xr:uid="{0CFB0D6D-0FAB-4B6E-B3D9-376EB062B158}"/>
    <cellStyle name="Nota 2 6 2 2 54 3" xfId="51348" xr:uid="{B06FEA2E-80C4-4C80-A74B-205575F902BE}"/>
    <cellStyle name="Nota 2 6 2 2 55" xfId="17922" xr:uid="{7FB57A01-B0AE-41C1-BC51-4EB3CDAD1A15}"/>
    <cellStyle name="Nota 2 6 2 2 56" xfId="34951" xr:uid="{24A7659B-9092-4965-937C-358EB478C8A0}"/>
    <cellStyle name="Nota 2 6 2 2 6" xfId="2396" xr:uid="{A645CAE8-5B9B-44D0-B9A3-52C9C02AAF25}"/>
    <cellStyle name="Nota 2 6 2 2 6 2" xfId="19651" xr:uid="{CBEACAB2-3D45-40DE-BEFD-47094FC56550}"/>
    <cellStyle name="Nota 2 6 2 2 6 3" xfId="36673" xr:uid="{FBCA8FF2-BEFD-4E1C-A00B-60733F66746A}"/>
    <cellStyle name="Nota 2 6 2 2 7" xfId="2705" xr:uid="{0483E2F1-95DB-4FA1-8330-E1F6D2884783}"/>
    <cellStyle name="Nota 2 6 2 2 7 2" xfId="19960" xr:uid="{D2483075-1C06-4DFB-ACD2-79CC27FB261F}"/>
    <cellStyle name="Nota 2 6 2 2 7 3" xfId="36982" xr:uid="{84E3DDC0-2786-45EF-9E1A-1F900689034B}"/>
    <cellStyle name="Nota 2 6 2 2 8" xfId="3011" xr:uid="{06BAC17D-A027-4FF6-9607-E74CC5D0E39C}"/>
    <cellStyle name="Nota 2 6 2 2 8 2" xfId="20266" xr:uid="{C71EEFC8-30A7-4921-8EA9-7A688C32C633}"/>
    <cellStyle name="Nota 2 6 2 2 8 3" xfId="37288" xr:uid="{28F3598D-4A57-41A1-9339-AB1F29651B89}"/>
    <cellStyle name="Nota 2 6 2 2 9" xfId="3321" xr:uid="{6C826759-C123-4AFB-A11E-81E069A92FC3}"/>
    <cellStyle name="Nota 2 6 2 2 9 2" xfId="20576" xr:uid="{7E32F71B-D6F3-4ADF-A67F-A5F9F4C08639}"/>
    <cellStyle name="Nota 2 6 2 2 9 3" xfId="37598" xr:uid="{AF8CD550-332E-4949-9E66-53961836863A}"/>
    <cellStyle name="Nota 2 6 2 20" xfId="5315" xr:uid="{A2469E12-8DB9-4EE6-8011-5FB6F2668772}"/>
    <cellStyle name="Nota 2 6 2 20 2" xfId="22570" xr:uid="{0A4B4F98-CB3C-4D30-B55D-7CD696654190}"/>
    <cellStyle name="Nota 2 6 2 20 3" xfId="39592" xr:uid="{35503F67-2DE1-4186-A77E-E4EC2B7097DB}"/>
    <cellStyle name="Nota 2 6 2 21" xfId="3012" xr:uid="{5B05C293-37B7-41BB-B214-5BCC3AE8BC68}"/>
    <cellStyle name="Nota 2 6 2 21 2" xfId="20267" xr:uid="{CB543C0E-D67B-4CB4-B8F7-8E66CE836EB6}"/>
    <cellStyle name="Nota 2 6 2 21 3" xfId="37289" xr:uid="{D919D5C2-239B-45E8-BC78-CAAEDF902E8D}"/>
    <cellStyle name="Nota 2 6 2 22" xfId="5378" xr:uid="{0CEFCFAB-21B8-46CB-8DEB-7C38BECF895D}"/>
    <cellStyle name="Nota 2 6 2 22 2" xfId="22633" xr:uid="{C1C6FB44-D453-49FF-A337-DD7D1A44B960}"/>
    <cellStyle name="Nota 2 6 2 22 3" xfId="39655" xr:uid="{86D4A1C6-C39A-4E89-BD45-1FE5D17DA2A6}"/>
    <cellStyle name="Nota 2 6 2 23" xfId="5874" xr:uid="{521E8BD3-48A9-4ED6-9089-2209DA7DD555}"/>
    <cellStyle name="Nota 2 6 2 23 2" xfId="23129" xr:uid="{1223A967-DE30-41E9-A3DD-C237AEAE7F7D}"/>
    <cellStyle name="Nota 2 6 2 23 3" xfId="40151" xr:uid="{39067A68-0A8E-40A5-8612-98F0052A6614}"/>
    <cellStyle name="Nota 2 6 2 24" xfId="6094" xr:uid="{FE82A10E-7E64-46FB-9D28-20D0413C2FCA}"/>
    <cellStyle name="Nota 2 6 2 24 2" xfId="23349" xr:uid="{EC1E5D74-6D9E-439C-BDBF-84DB72B4822A}"/>
    <cellStyle name="Nota 2 6 2 24 3" xfId="40371" xr:uid="{ACF6431C-CDB4-493D-B579-0FBFCDD2EBB2}"/>
    <cellStyle name="Nota 2 6 2 25" xfId="6455" xr:uid="{BA8C55E1-19B2-40D1-9AD5-6C2E884B3E11}"/>
    <cellStyle name="Nota 2 6 2 25 2" xfId="23710" xr:uid="{FCB134A8-FDDF-4FD6-BAB8-43DB8CC63C76}"/>
    <cellStyle name="Nota 2 6 2 25 3" xfId="40732" xr:uid="{585ACC26-B196-413C-B122-00789310DB9C}"/>
    <cellStyle name="Nota 2 6 2 26" xfId="6397" xr:uid="{6CDA23BB-F177-4839-A50C-3D0AA632D2F5}"/>
    <cellStyle name="Nota 2 6 2 26 2" xfId="23652" xr:uid="{4E003D56-9382-4753-82D3-987CA5ABB8BF}"/>
    <cellStyle name="Nota 2 6 2 26 3" xfId="40674" xr:uid="{B68C1FF2-7BEF-4EF9-AB96-95BE387C1B9C}"/>
    <cellStyle name="Nota 2 6 2 27" xfId="6620" xr:uid="{D6593D37-6DB2-435A-BF5C-F12D850AC63B}"/>
    <cellStyle name="Nota 2 6 2 27 2" xfId="23875" xr:uid="{DB4334DD-D5BB-49BE-B64C-6BD77816349E}"/>
    <cellStyle name="Nota 2 6 2 27 3" xfId="40897" xr:uid="{BCBD4381-8949-4052-A977-D27975841E42}"/>
    <cellStyle name="Nota 2 6 2 28" xfId="6707" xr:uid="{6CA09DEA-5BE9-477E-A6B1-D46DB9D9524D}"/>
    <cellStyle name="Nota 2 6 2 28 2" xfId="23962" xr:uid="{377655FC-A35B-44E9-B307-5CD0A4E51EEE}"/>
    <cellStyle name="Nota 2 6 2 28 3" xfId="40984" xr:uid="{43524F1E-0012-43F2-946E-0918E4D2D1C6}"/>
    <cellStyle name="Nota 2 6 2 29" xfId="7623" xr:uid="{906CB1AA-CCAF-4770-85C5-C2AEF4FB27A0}"/>
    <cellStyle name="Nota 2 6 2 29 2" xfId="24878" xr:uid="{2C05F25C-A4FB-407F-9709-80716207A4B5}"/>
    <cellStyle name="Nota 2 6 2 29 3" xfId="41900" xr:uid="{0451931E-49E4-4654-A761-BCB36F560AEA}"/>
    <cellStyle name="Nota 2 6 2 3" xfId="756" xr:uid="{181F841B-F56F-4BAF-BAA2-E7A690A25A1A}"/>
    <cellStyle name="Nota 2 6 2 3 10" xfId="3718" xr:uid="{E1200857-EC68-49DD-961F-E8A7C8F83145}"/>
    <cellStyle name="Nota 2 6 2 3 10 2" xfId="20973" xr:uid="{4DB45C8F-6A7D-4E7F-9D57-DB840AF48D83}"/>
    <cellStyle name="Nota 2 6 2 3 10 3" xfId="37995" xr:uid="{859D5704-7FC3-473F-8CAD-2976A341E1DD}"/>
    <cellStyle name="Nota 2 6 2 3 11" xfId="4025" xr:uid="{2E084FE8-3801-4BBD-ADF2-609C3BE00175}"/>
    <cellStyle name="Nota 2 6 2 3 11 2" xfId="21280" xr:uid="{2BB052F0-E912-444A-9BC9-E24412C55356}"/>
    <cellStyle name="Nota 2 6 2 3 11 3" xfId="38302" xr:uid="{5E59B3B3-17FB-4688-A583-B0F36E8E88B1}"/>
    <cellStyle name="Nota 2 6 2 3 12" xfId="4326" xr:uid="{90AA76CB-F226-4E3A-9BEB-DD35BDF6A2F3}"/>
    <cellStyle name="Nota 2 6 2 3 12 2" xfId="21581" xr:uid="{AF807FA4-7113-44D6-9F36-6314F98C7B34}"/>
    <cellStyle name="Nota 2 6 2 3 12 3" xfId="38603" xr:uid="{1C8677B5-0180-42F0-A222-8396B483F378}"/>
    <cellStyle name="Nota 2 6 2 3 13" xfId="4624" xr:uid="{8D00EF18-C97E-4208-9F41-12FB89F0F4E3}"/>
    <cellStyle name="Nota 2 6 2 3 13 2" xfId="21879" xr:uid="{E4C06021-118F-4414-9E88-6A1C4A47C371}"/>
    <cellStyle name="Nota 2 6 2 3 13 3" xfId="38901" xr:uid="{E46AE07D-A50C-41C4-A05A-C47714BCFD89}"/>
    <cellStyle name="Nota 2 6 2 3 14" xfId="4923" xr:uid="{ED3022A1-16CB-4FD7-A1FB-AA149140DDE5}"/>
    <cellStyle name="Nota 2 6 2 3 14 2" xfId="22178" xr:uid="{E1798D88-9E4E-43F4-B4DA-D59FB8002940}"/>
    <cellStyle name="Nota 2 6 2 3 14 3" xfId="39200" xr:uid="{0BE308C2-37E5-4349-AFC8-AC7B4C5D1A17}"/>
    <cellStyle name="Nota 2 6 2 3 15" xfId="5205" xr:uid="{C69AD664-FDCF-4575-AA39-782D7C79E316}"/>
    <cellStyle name="Nota 2 6 2 3 15 2" xfId="22460" xr:uid="{C5A6EADC-C6DB-4E96-84A1-9D65B844290A}"/>
    <cellStyle name="Nota 2 6 2 3 15 3" xfId="39482" xr:uid="{E7BC817D-3D04-40E6-9480-7CC313D2F7E3}"/>
    <cellStyle name="Nota 2 6 2 3 16" xfId="5592" xr:uid="{B000909A-F42F-4257-810E-CF51921A75B3}"/>
    <cellStyle name="Nota 2 6 2 3 16 2" xfId="22847" xr:uid="{E2D73607-1553-4933-B709-D81675ECE80E}"/>
    <cellStyle name="Nota 2 6 2 3 16 3" xfId="39869" xr:uid="{B72AC618-E7CA-4D1D-AB9A-F0D9651553AE}"/>
    <cellStyle name="Nota 2 6 2 3 17" xfId="4225" xr:uid="{CA825326-F8BD-4F2A-85A3-3F431C0E9BBE}"/>
    <cellStyle name="Nota 2 6 2 3 17 2" xfId="21480" xr:uid="{65D2FB1B-D5C3-4DFC-9AF3-99417807B611}"/>
    <cellStyle name="Nota 2 6 2 3 17 3" xfId="38502" xr:uid="{BE20F577-26A4-498E-9A1F-4368B6EAA6A6}"/>
    <cellStyle name="Nota 2 6 2 3 18" xfId="6223" xr:uid="{D2086284-B8BD-44F6-8FA1-F06F43817BF4}"/>
    <cellStyle name="Nota 2 6 2 3 18 2" xfId="23478" xr:uid="{D70511B3-7DF0-4AD8-8726-AA7245AE9B26}"/>
    <cellStyle name="Nota 2 6 2 3 18 3" xfId="40500" xr:uid="{85683869-159F-4154-93F1-5ED5A1BCB520}"/>
    <cellStyle name="Nota 2 6 2 3 19" xfId="6538" xr:uid="{71E7C2A5-2F15-4C30-A3A6-8CC08647CC52}"/>
    <cellStyle name="Nota 2 6 2 3 19 2" xfId="23793" xr:uid="{BE3DB69F-EB8C-4CD7-8B4E-3AFD240ACB41}"/>
    <cellStyle name="Nota 2 6 2 3 19 3" xfId="40815" xr:uid="{5CE39C20-BB2A-4CEE-9786-03E7733E5B6D}"/>
    <cellStyle name="Nota 2 6 2 3 2" xfId="1205" xr:uid="{7F76EEC0-B1B7-4B69-A316-9FA5B0304032}"/>
    <cellStyle name="Nota 2 6 2 3 2 2" xfId="18460" xr:uid="{A1008E45-78C2-4D66-8BAD-21C31FF1F271}"/>
    <cellStyle name="Nota 2 6 2 3 2 3" xfId="35482" xr:uid="{D11B685F-98B1-4C7F-BC95-0036A2B4FFFD}"/>
    <cellStyle name="Nota 2 6 2 3 20" xfId="6853" xr:uid="{EDA27F38-CBDC-4D77-8B28-C939DEDDEACF}"/>
    <cellStyle name="Nota 2 6 2 3 20 2" xfId="24108" xr:uid="{181E6543-12B2-49C2-9C13-AA876CEA0121}"/>
    <cellStyle name="Nota 2 6 2 3 20 3" xfId="41130" xr:uid="{E1094BA2-A391-48EA-945A-7C824DB15547}"/>
    <cellStyle name="Nota 2 6 2 3 21" xfId="7164" xr:uid="{2365D288-A8A0-41A1-9788-286451381D13}"/>
    <cellStyle name="Nota 2 6 2 3 21 2" xfId="24419" xr:uid="{3D4931FF-7458-499A-B566-C04E0F5F5A08}"/>
    <cellStyle name="Nota 2 6 2 3 21 3" xfId="41441" xr:uid="{82BC9F22-9116-46F6-81E9-743F51A7F8F8}"/>
    <cellStyle name="Nota 2 6 2 3 22" xfId="7474" xr:uid="{1CA658D0-8B05-424F-82EE-BECBB6698ED3}"/>
    <cellStyle name="Nota 2 6 2 3 22 2" xfId="24729" xr:uid="{45365F65-3735-4660-932A-FF699ABC5308}"/>
    <cellStyle name="Nota 2 6 2 3 22 3" xfId="41751" xr:uid="{5E591022-6F9A-4995-AA63-602B2A2F2EF0}"/>
    <cellStyle name="Nota 2 6 2 3 23" xfId="7784" xr:uid="{D5746280-F513-443B-B624-9D67860E4CBB}"/>
    <cellStyle name="Nota 2 6 2 3 23 2" xfId="25039" xr:uid="{D5AFDC66-6239-43E9-9387-1D5149D85813}"/>
    <cellStyle name="Nota 2 6 2 3 23 3" xfId="42061" xr:uid="{84040A66-73C8-48C6-9C49-2AE680B1352C}"/>
    <cellStyle name="Nota 2 6 2 3 24" xfId="8094" xr:uid="{06EB65BF-6F13-496D-A647-9BD107311E9B}"/>
    <cellStyle name="Nota 2 6 2 3 24 2" xfId="25349" xr:uid="{66A0FAEB-3EFB-425C-8BCA-8AB239637814}"/>
    <cellStyle name="Nota 2 6 2 3 24 3" xfId="42371" xr:uid="{5F3A9188-DABF-407B-8F27-FE44FC883115}"/>
    <cellStyle name="Nota 2 6 2 3 25" xfId="8407" xr:uid="{C84A9A93-D276-4BD2-AFBF-DD70CA03D9FE}"/>
    <cellStyle name="Nota 2 6 2 3 25 2" xfId="25662" xr:uid="{4D3C7B18-BFF0-403F-AC9A-2AC80D91915C}"/>
    <cellStyle name="Nota 2 6 2 3 25 3" xfId="42684" xr:uid="{D823A1E7-7DA6-4E32-8BFC-FD1244986B47}"/>
    <cellStyle name="Nota 2 6 2 3 26" xfId="8715" xr:uid="{0A2CC341-5B91-4411-9C2F-00660C2377D8}"/>
    <cellStyle name="Nota 2 6 2 3 26 2" xfId="25970" xr:uid="{B618C45E-D4B0-40A0-8025-553822E716C1}"/>
    <cellStyle name="Nota 2 6 2 3 26 3" xfId="42992" xr:uid="{6DAA4E3E-29C4-4858-BC08-F8A287777E3A}"/>
    <cellStyle name="Nota 2 6 2 3 27" xfId="9025" xr:uid="{39C6D26F-ADAF-4668-9FEE-3F491AE23FE0}"/>
    <cellStyle name="Nota 2 6 2 3 27 2" xfId="26280" xr:uid="{72FB61D5-BE89-42CF-975A-B63ECB1B33AD}"/>
    <cellStyle name="Nota 2 6 2 3 27 3" xfId="43302" xr:uid="{9A71FE45-7AD2-4426-8C8A-46FCB9D82430}"/>
    <cellStyle name="Nota 2 6 2 3 28" xfId="9329" xr:uid="{18652F0A-4607-446F-900E-C554BBFF24EF}"/>
    <cellStyle name="Nota 2 6 2 3 28 2" xfId="26584" xr:uid="{5052F1FC-0227-44C5-9D15-EF843A2B7820}"/>
    <cellStyle name="Nota 2 6 2 3 28 3" xfId="43606" xr:uid="{25331817-EF7B-4EFD-BA23-E3F4880C52BC}"/>
    <cellStyle name="Nota 2 6 2 3 29" xfId="9647" xr:uid="{D1BE1C3A-9C93-4223-A5B7-3C5CECC78E36}"/>
    <cellStyle name="Nota 2 6 2 3 29 2" xfId="26902" xr:uid="{04DEF48B-295B-4731-B41A-48E19CB80C98}"/>
    <cellStyle name="Nota 2 6 2 3 29 3" xfId="43924" xr:uid="{C5677A37-A475-4E80-A17D-0899A3ACAA6D}"/>
    <cellStyle name="Nota 2 6 2 3 3" xfId="1496" xr:uid="{B8FEAD34-70C9-4F86-B530-FA0F33A99DF9}"/>
    <cellStyle name="Nota 2 6 2 3 3 2" xfId="18751" xr:uid="{284128BA-7D21-4470-A21D-D1D411E87113}"/>
    <cellStyle name="Nota 2 6 2 3 3 3" xfId="35773" xr:uid="{F9D78B62-8066-4789-85A4-1F233900D363}"/>
    <cellStyle name="Nota 2 6 2 3 30" xfId="9942" xr:uid="{FA799426-D5AA-4B6A-9AE5-D6C17CBD2FF2}"/>
    <cellStyle name="Nota 2 6 2 3 30 2" xfId="27197" xr:uid="{28DF5A12-41EF-4451-BCD5-5AB41CEA78BF}"/>
    <cellStyle name="Nota 2 6 2 3 30 3" xfId="44219" xr:uid="{9890B595-AB67-4000-B064-EC0039291229}"/>
    <cellStyle name="Nota 2 6 2 3 31" xfId="10242" xr:uid="{164598EF-CEBE-4BAF-8DCC-888462FD4B55}"/>
    <cellStyle name="Nota 2 6 2 3 31 2" xfId="27497" xr:uid="{7B1616C6-A109-4F5C-8F0C-5DF9F432D435}"/>
    <cellStyle name="Nota 2 6 2 3 31 3" xfId="44519" xr:uid="{49A789F5-74F9-4ABB-B247-E663EA5FD561}"/>
    <cellStyle name="Nota 2 6 2 3 32" xfId="10530" xr:uid="{991A1412-847D-417F-9C20-3D94D7ED7A81}"/>
    <cellStyle name="Nota 2 6 2 3 32 2" xfId="27785" xr:uid="{E07340EE-01B3-4896-8DA6-8BF201991066}"/>
    <cellStyle name="Nota 2 6 2 3 32 3" xfId="44807" xr:uid="{995E1BD4-56B1-441C-9C5C-24EAD3604F23}"/>
    <cellStyle name="Nota 2 6 2 3 33" xfId="10820" xr:uid="{38FA2036-54F1-43FB-8E28-C1394839C183}"/>
    <cellStyle name="Nota 2 6 2 3 33 2" xfId="28075" xr:uid="{F043DD24-D37F-4932-B1D3-B4D44A3B0CDD}"/>
    <cellStyle name="Nota 2 6 2 3 33 3" xfId="45097" xr:uid="{94DFD7ED-AAC5-4A3D-8E71-B1CB0A4D2339}"/>
    <cellStyle name="Nota 2 6 2 3 34" xfId="11094" xr:uid="{08BC1D19-EE82-440A-86BC-658A87DE4B7B}"/>
    <cellStyle name="Nota 2 6 2 3 34 2" xfId="28349" xr:uid="{AA61E791-43E3-4FAF-A3AD-E9D90DC67527}"/>
    <cellStyle name="Nota 2 6 2 3 34 3" xfId="45371" xr:uid="{70D4B703-7696-43E0-9CAE-44F5C3D602E4}"/>
    <cellStyle name="Nota 2 6 2 3 35" xfId="11351" xr:uid="{A306B91E-0BB0-499A-B80F-9B0CFBD69A0E}"/>
    <cellStyle name="Nota 2 6 2 3 35 2" xfId="28606" xr:uid="{58F80193-1ED3-400F-BBD6-FF40A03C4502}"/>
    <cellStyle name="Nota 2 6 2 3 35 3" xfId="45628" xr:uid="{C271C572-D05A-4D02-9368-FC5CD2F0E006}"/>
    <cellStyle name="Nota 2 6 2 3 36" xfId="11588" xr:uid="{3FE060DD-5F97-49E6-A67B-BB7B7DF2F637}"/>
    <cellStyle name="Nota 2 6 2 3 36 2" xfId="28843" xr:uid="{951309A7-9B86-4A34-9F85-1FA93B587BA3}"/>
    <cellStyle name="Nota 2 6 2 3 36 3" xfId="45865" xr:uid="{CF89A2E5-D679-4E91-AFF6-A7D5107CE5BF}"/>
    <cellStyle name="Nota 2 6 2 3 37" xfId="12151" xr:uid="{11C1734F-7869-4E86-88F2-1A4A42C5FBD4}"/>
    <cellStyle name="Nota 2 6 2 3 37 2" xfId="29406" xr:uid="{AAF4ECDB-D8D8-468E-8E9D-A2556D870657}"/>
    <cellStyle name="Nota 2 6 2 3 37 3" xfId="46276" xr:uid="{A9C849C8-9AC6-4E7F-805B-F33F596E3174}"/>
    <cellStyle name="Nota 2 6 2 3 38" xfId="12618" xr:uid="{3D6186E1-ABC5-40AB-A357-66E3CBB2D2D5}"/>
    <cellStyle name="Nota 2 6 2 3 38 2" xfId="29873" xr:uid="{D22F115D-E0B9-4093-A471-E856DE6E29D5}"/>
    <cellStyle name="Nota 2 6 2 3 38 3" xfId="46743" xr:uid="{B7F3A85A-700A-4B4B-8F30-5F7DF2A33D44}"/>
    <cellStyle name="Nota 2 6 2 3 39" xfId="12928" xr:uid="{D179D298-D52E-4447-AE5F-D35AD79E2F73}"/>
    <cellStyle name="Nota 2 6 2 3 39 2" xfId="30183" xr:uid="{C6507749-C8AB-4061-87A8-4F3F2D7BB221}"/>
    <cellStyle name="Nota 2 6 2 3 39 3" xfId="47053" xr:uid="{9C4C4918-12FD-440B-AE24-CA01D38D3576}"/>
    <cellStyle name="Nota 2 6 2 3 4" xfId="1862" xr:uid="{070F5F12-EEA2-4ACE-8A67-CE6925DB21A1}"/>
    <cellStyle name="Nota 2 6 2 3 4 2" xfId="19117" xr:uid="{E9DF1E93-151D-4A16-A1D0-5B54B4E407EF}"/>
    <cellStyle name="Nota 2 6 2 3 4 3" xfId="36139" xr:uid="{E207E5B8-FF02-4F5B-8C7F-0DA76AFE0705}"/>
    <cellStyle name="Nota 2 6 2 3 40" xfId="13066" xr:uid="{2C0EA499-F579-444D-B4A9-B32A25B46710}"/>
    <cellStyle name="Nota 2 6 2 3 40 2" xfId="30321" xr:uid="{DEA09ACB-5707-4216-87F9-ED1BDE5E9824}"/>
    <cellStyle name="Nota 2 6 2 3 40 3" xfId="47191" xr:uid="{04806DF9-671D-49B0-9A4B-F3DC81A1C7FC}"/>
    <cellStyle name="Nota 2 6 2 3 41" xfId="13089" xr:uid="{53F8B1F0-BB98-4368-8C4C-BEF647B363B6}"/>
    <cellStyle name="Nota 2 6 2 3 41 2" xfId="30344" xr:uid="{853FA6C5-7DF7-4FE9-841E-F3F2D9C261B4}"/>
    <cellStyle name="Nota 2 6 2 3 41 3" xfId="47214" xr:uid="{51595A32-BBB4-40EC-AE87-22DDA5D9200F}"/>
    <cellStyle name="Nota 2 6 2 3 42" xfId="13868" xr:uid="{9EBD4A73-EB0D-4ADC-9978-28CCCCAA187C}"/>
    <cellStyle name="Nota 2 6 2 3 42 2" xfId="31123" xr:uid="{B96A00EA-9F00-4C9D-AF2C-885189C4CCDA}"/>
    <cellStyle name="Nota 2 6 2 3 42 3" xfId="47993" xr:uid="{47245019-193A-4BBA-9D99-51CD2BD29C0D}"/>
    <cellStyle name="Nota 2 6 2 3 43" xfId="14178" xr:uid="{9464B3C4-94CB-4CFF-A85E-FD8181CEFAB7}"/>
    <cellStyle name="Nota 2 6 2 3 43 2" xfId="31433" xr:uid="{4D6CE1A7-5077-49FF-82C7-D53431623E0B}"/>
    <cellStyle name="Nota 2 6 2 3 43 3" xfId="48303" xr:uid="{B8465694-EAE2-49B1-945F-8EF76B79DD8F}"/>
    <cellStyle name="Nota 2 6 2 3 44" xfId="13387" xr:uid="{7B0F4318-8729-4C3E-AB30-9EC08255CF16}"/>
    <cellStyle name="Nota 2 6 2 3 44 2" xfId="30642" xr:uid="{B2ABCB73-A05C-433D-A23D-E71A2C0AB7F9}"/>
    <cellStyle name="Nota 2 6 2 3 44 3" xfId="47512" xr:uid="{D73EA71C-9061-435A-8A23-20DF27EED8FB}"/>
    <cellStyle name="Nota 2 6 2 3 45" xfId="14806" xr:uid="{6BDCCA7E-BC52-470E-A122-C4C78B685246}"/>
    <cellStyle name="Nota 2 6 2 3 45 2" xfId="32061" xr:uid="{4DC90971-2B50-419A-98DE-6C16DC406A87}"/>
    <cellStyle name="Nota 2 6 2 3 45 3" xfId="48931" xr:uid="{387C3707-D576-4142-BDE1-612BA9A944A3}"/>
    <cellStyle name="Nota 2 6 2 3 46" xfId="15068" xr:uid="{3997DA73-07B2-45A8-98BE-06C0C17E7697}"/>
    <cellStyle name="Nota 2 6 2 3 46 2" xfId="32323" xr:uid="{C590583A-88FD-4F36-9D6D-7722BC428843}"/>
    <cellStyle name="Nota 2 6 2 3 46 3" xfId="49193" xr:uid="{AE8FAF76-8BBE-404E-94A0-351400827FBF}"/>
    <cellStyle name="Nota 2 6 2 3 47" xfId="15377" xr:uid="{A4C73AC2-BDF9-42C3-B1AE-C342FAECD662}"/>
    <cellStyle name="Nota 2 6 2 3 47 2" xfId="32632" xr:uid="{78295A3E-EABB-4AAA-A872-F3A93AF0A8FE}"/>
    <cellStyle name="Nota 2 6 2 3 47 3" xfId="49502" xr:uid="{0A33B744-13C2-46FE-99BA-2708E09DFD39}"/>
    <cellStyle name="Nota 2 6 2 3 48" xfId="15682" xr:uid="{96A4CA78-E937-4CE0-80A9-36B56FBE0B76}"/>
    <cellStyle name="Nota 2 6 2 3 48 2" xfId="32937" xr:uid="{A2C11E8E-9D3D-4C1A-B1A3-B2778FE93F81}"/>
    <cellStyle name="Nota 2 6 2 3 48 3" xfId="49807" xr:uid="{E48DD348-1DA3-4BCC-841C-F7E5EE8A259D}"/>
    <cellStyle name="Nota 2 6 2 3 49" xfId="15978" xr:uid="{4939C8EB-1D96-4BF4-AD16-379E11A0ED23}"/>
    <cellStyle name="Nota 2 6 2 3 49 2" xfId="33233" xr:uid="{3CFBBAF6-852F-4D28-AE31-5B7DF1A9DB2A}"/>
    <cellStyle name="Nota 2 6 2 3 49 3" xfId="50103" xr:uid="{55F7215A-2BE0-42B6-A1CC-2D91F291E716}"/>
    <cellStyle name="Nota 2 6 2 3 5" xfId="2175" xr:uid="{AC9C7673-3880-4B69-B4A4-4EF28197B954}"/>
    <cellStyle name="Nota 2 6 2 3 5 2" xfId="19430" xr:uid="{A3A05837-C3AA-45BC-8B5A-8792457FD9A1}"/>
    <cellStyle name="Nota 2 6 2 3 5 3" xfId="36452" xr:uid="{FEF5B77B-0C12-4D94-8276-55C04D66984F}"/>
    <cellStyle name="Nota 2 6 2 3 50" xfId="16270" xr:uid="{439762ED-EE2A-42FA-8871-ABF4AC11A592}"/>
    <cellStyle name="Nota 2 6 2 3 50 2" xfId="33525" xr:uid="{5585CE47-BD80-45D0-86A1-17B33DE4B12C}"/>
    <cellStyle name="Nota 2 6 2 3 50 3" xfId="50395" xr:uid="{410F17E0-A0C6-4CF5-96E4-32460336CC06}"/>
    <cellStyle name="Nota 2 6 2 3 51" xfId="16548" xr:uid="{62EE04F4-2049-4DC1-B149-68A5F7ED1819}"/>
    <cellStyle name="Nota 2 6 2 3 51 2" xfId="33803" xr:uid="{1E525F7A-F607-48E6-A109-1D81B79F96C0}"/>
    <cellStyle name="Nota 2 6 2 3 51 3" xfId="50673" xr:uid="{22841582-E4CF-45AB-8483-F810E92AA42B}"/>
    <cellStyle name="Nota 2 6 2 3 52" xfId="16816" xr:uid="{1EFA8B15-DC81-4534-8ECE-8A7A7C6E9FC2}"/>
    <cellStyle name="Nota 2 6 2 3 52 2" xfId="34071" xr:uid="{D3D103B0-1757-4310-BB86-EECE9206BEC5}"/>
    <cellStyle name="Nota 2 6 2 3 52 3" xfId="50941" xr:uid="{CD715576-16BE-4C3F-ABDF-E055FE977621}"/>
    <cellStyle name="Nota 2 6 2 3 53" xfId="17068" xr:uid="{F270845C-9139-4771-AFDA-C68EBC5F203F}"/>
    <cellStyle name="Nota 2 6 2 3 53 2" xfId="34323" xr:uid="{73D0801E-F4AF-407D-8856-CA2FD1F4FEAE}"/>
    <cellStyle name="Nota 2 6 2 3 53 3" xfId="51193" xr:uid="{2B504BC5-2BA6-4767-ABCC-06B5CDF63CEB}"/>
    <cellStyle name="Nota 2 6 2 3 54" xfId="17305" xr:uid="{057A5786-4BD8-411E-8269-87890DD4AF22}"/>
    <cellStyle name="Nota 2 6 2 3 54 2" xfId="34560" xr:uid="{B4DED725-8D65-40B1-98E7-B2AA79BB38C5}"/>
    <cellStyle name="Nota 2 6 2 3 54 3" xfId="51430" xr:uid="{A1CB110D-994E-4582-9AE4-97AB08AA5BD0}"/>
    <cellStyle name="Nota 2 6 2 3 55" xfId="18011" xr:uid="{200876C7-CA8B-4D2D-B0C6-71A57D235130}"/>
    <cellStyle name="Nota 2 6 2 3 56" xfId="35033" xr:uid="{FC1F0D49-477E-41FE-A002-FAC3D9CBBF58}"/>
    <cellStyle name="Nota 2 6 2 3 6" xfId="2485" xr:uid="{2DF1E85E-D21F-43FA-85F4-2F1E829D253A}"/>
    <cellStyle name="Nota 2 6 2 3 6 2" xfId="19740" xr:uid="{4C5FBB31-D890-4AED-84AB-70A9CC79FC9D}"/>
    <cellStyle name="Nota 2 6 2 3 6 3" xfId="36762" xr:uid="{3113C009-2D32-4F89-AB77-4267AC3E6345}"/>
    <cellStyle name="Nota 2 6 2 3 7" xfId="2794" xr:uid="{8AAF8F77-05DC-4FB8-8078-1E93A33D3512}"/>
    <cellStyle name="Nota 2 6 2 3 7 2" xfId="20049" xr:uid="{C3759492-E134-4CB2-964B-94BD0388D65D}"/>
    <cellStyle name="Nota 2 6 2 3 7 3" xfId="37071" xr:uid="{49655B08-D5C1-440D-9BD4-1EB34F7E0A28}"/>
    <cellStyle name="Nota 2 6 2 3 8" xfId="3100" xr:uid="{3EF7461B-1B6E-4511-8F56-F708D5DB9B82}"/>
    <cellStyle name="Nota 2 6 2 3 8 2" xfId="20355" xr:uid="{D597C64B-7085-4241-9EBD-8C1E3A975F7A}"/>
    <cellStyle name="Nota 2 6 2 3 8 3" xfId="37377" xr:uid="{D6FF6855-4F17-42D6-BB72-CE37E45BF00A}"/>
    <cellStyle name="Nota 2 6 2 3 9" xfId="3410" xr:uid="{E54C2552-01AB-4407-943D-362E7937FA28}"/>
    <cellStyle name="Nota 2 6 2 3 9 2" xfId="20665" xr:uid="{19709965-9610-4AAC-A082-1CA10BBFCEB1}"/>
    <cellStyle name="Nota 2 6 2 3 9 3" xfId="37687" xr:uid="{B34EDE13-1FE7-45F1-85DE-A76A3385520A}"/>
    <cellStyle name="Nota 2 6 2 30" xfId="7328" xr:uid="{D9F38BEB-E71E-42BB-AA8E-EFB74BC72D23}"/>
    <cellStyle name="Nota 2 6 2 30 2" xfId="24583" xr:uid="{17A5FE2F-6132-4693-877E-C9863550FDB7}"/>
    <cellStyle name="Nota 2 6 2 30 3" xfId="41605" xr:uid="{A5CC0044-566C-456D-A1AC-13E0774BDA45}"/>
    <cellStyle name="Nota 2 6 2 31" xfId="7953" xr:uid="{CA9962E5-1069-488C-860A-0645DF7A729F}"/>
    <cellStyle name="Nota 2 6 2 31 2" xfId="25208" xr:uid="{AAFAAAA3-AF0B-4EBD-BDE2-C2EDC1610945}"/>
    <cellStyle name="Nota 2 6 2 31 3" xfId="42230" xr:uid="{5241BD57-731C-4A6E-B244-94AD4942BDC9}"/>
    <cellStyle name="Nota 2 6 2 32" xfId="9181" xr:uid="{75057C07-E005-4671-8BF3-90DB6B17E1AD}"/>
    <cellStyle name="Nota 2 6 2 32 2" xfId="26436" xr:uid="{A805B632-ED15-4218-8261-D4B88D09A6C5}"/>
    <cellStyle name="Nota 2 6 2 32 3" xfId="43458" xr:uid="{BB8415C6-6B37-42C7-8F4F-CF0607D166F4}"/>
    <cellStyle name="Nota 2 6 2 33" xfId="9254" xr:uid="{E21EA992-6978-4437-A897-BB17452B7B7F}"/>
    <cellStyle name="Nota 2 6 2 33 2" xfId="26509" xr:uid="{6E2A6DF4-88C4-400E-B4B6-B9B5B13BB3B2}"/>
    <cellStyle name="Nota 2 6 2 33 3" xfId="43531" xr:uid="{88CC39CB-566C-43DB-8D56-BAABA34E074F}"/>
    <cellStyle name="Nota 2 6 2 34" xfId="9308" xr:uid="{A8AC8EFD-4EC5-40AE-A8B9-4028DD6A79BB}"/>
    <cellStyle name="Nota 2 6 2 34 2" xfId="26563" xr:uid="{C5F7CD03-C94A-43E5-A23E-62054EFDC559}"/>
    <cellStyle name="Nota 2 6 2 34 3" xfId="43585" xr:uid="{67844BFE-C336-4A8C-9AEC-E1F07780A94D}"/>
    <cellStyle name="Nota 2 6 2 35" xfId="8768" xr:uid="{6263594F-9842-4800-8178-45B3D7EEBBED}"/>
    <cellStyle name="Nota 2 6 2 35 2" xfId="26023" xr:uid="{DDA716B0-1AA8-403E-B2D0-7A7682F80DC6}"/>
    <cellStyle name="Nota 2 6 2 35 3" xfId="43045" xr:uid="{02A866AE-A49E-43CE-8740-FBE2C03374EA}"/>
    <cellStyle name="Nota 2 6 2 36" xfId="9158" xr:uid="{56EABAE9-40F0-4EE1-97F7-F6DFF36E86A8}"/>
    <cellStyle name="Nota 2 6 2 36 2" xfId="26413" xr:uid="{553F910D-B7A8-496B-8524-3DA94B90B9EC}"/>
    <cellStyle name="Nota 2 6 2 36 3" xfId="43435" xr:uid="{AD0D2B01-1A87-4C6A-9F9B-8D72BD978EBC}"/>
    <cellStyle name="Nota 2 6 2 37" xfId="10085" xr:uid="{C1747115-9809-4F19-B27D-3D8A5B7514E3}"/>
    <cellStyle name="Nota 2 6 2 37 2" xfId="27340" xr:uid="{2B017D7E-AC8F-4E9A-833D-589BB4AA60B6}"/>
    <cellStyle name="Nota 2 6 2 37 3" xfId="44362" xr:uid="{26B461E3-2907-49D0-AB4E-299E5D1C3BE4}"/>
    <cellStyle name="Nota 2 6 2 38" xfId="10448" xr:uid="{1DDC18E7-DF55-41DD-9056-E6A1E9E44849}"/>
    <cellStyle name="Nota 2 6 2 38 2" xfId="27703" xr:uid="{9E10638E-A5CE-437F-8B19-82E570E8CF22}"/>
    <cellStyle name="Nota 2 6 2 38 3" xfId="44725" xr:uid="{7BE8D8A3-41DB-4B73-9C4F-833A0B381CDE}"/>
    <cellStyle name="Nota 2 6 2 39" xfId="10670" xr:uid="{0EB0F71E-4AA7-4E7C-BA9D-F8A11419DD64}"/>
    <cellStyle name="Nota 2 6 2 39 2" xfId="27925" xr:uid="{801FE9E8-3BDB-42AF-B022-EDB5378F015D}"/>
    <cellStyle name="Nota 2 6 2 39 3" xfId="44947" xr:uid="{7EEE4DEE-3689-48FF-BBCC-A4FAA654C31E}"/>
    <cellStyle name="Nota 2 6 2 4" xfId="797" xr:uid="{454C60AB-B503-4A79-99B9-F6C707C2BDB1}"/>
    <cellStyle name="Nota 2 6 2 4 10" xfId="3759" xr:uid="{79D9ABAC-B849-4B83-A918-6EB9353B1836}"/>
    <cellStyle name="Nota 2 6 2 4 10 2" xfId="21014" xr:uid="{E3EDA1DD-91C7-4981-ABE3-DCDE9706B5E4}"/>
    <cellStyle name="Nota 2 6 2 4 10 3" xfId="38036" xr:uid="{F30433C8-6C45-4F2C-9F58-616D8784D565}"/>
    <cellStyle name="Nota 2 6 2 4 11" xfId="4066" xr:uid="{50EFDB5B-E925-4D34-8AC3-717A9927C019}"/>
    <cellStyle name="Nota 2 6 2 4 11 2" xfId="21321" xr:uid="{8FEB8AFB-95B6-4F7A-BCBE-BB7AA95F0F13}"/>
    <cellStyle name="Nota 2 6 2 4 11 3" xfId="38343" xr:uid="{A0AC4394-AF05-4B03-A418-83329610F866}"/>
    <cellStyle name="Nota 2 6 2 4 12" xfId="4367" xr:uid="{2E7C0623-B706-4405-9454-2650A44673E0}"/>
    <cellStyle name="Nota 2 6 2 4 12 2" xfId="21622" xr:uid="{CEC68B17-CF4A-4E85-8093-E49E20EB54FF}"/>
    <cellStyle name="Nota 2 6 2 4 12 3" xfId="38644" xr:uid="{595BFA85-CDD6-4507-A1CC-BE2F3B024887}"/>
    <cellStyle name="Nota 2 6 2 4 13" xfId="4665" xr:uid="{FB226A6B-FC7B-4504-A918-B1D233D1FB5B}"/>
    <cellStyle name="Nota 2 6 2 4 13 2" xfId="21920" xr:uid="{2CF724C6-992C-4BDF-9E9D-5FE111576465}"/>
    <cellStyle name="Nota 2 6 2 4 13 3" xfId="38942" xr:uid="{D2770B99-3BAF-4F77-8AD1-E2EE204FACBF}"/>
    <cellStyle name="Nota 2 6 2 4 14" xfId="4964" xr:uid="{0B0F0476-0561-4FD7-A6B2-6B3DE0B4131A}"/>
    <cellStyle name="Nota 2 6 2 4 14 2" xfId="22219" xr:uid="{C6F7F384-43FD-4F7D-834E-78C9D554E04C}"/>
    <cellStyle name="Nota 2 6 2 4 14 3" xfId="39241" xr:uid="{4272269F-C798-45A6-8F25-CADCAFB372D2}"/>
    <cellStyle name="Nota 2 6 2 4 15" xfId="5246" xr:uid="{83CC0D69-BF2B-42FB-993F-494F2318008E}"/>
    <cellStyle name="Nota 2 6 2 4 15 2" xfId="22501" xr:uid="{DB252899-A0AF-4C0F-9A59-83FD6BD5C894}"/>
    <cellStyle name="Nota 2 6 2 4 15 3" xfId="39523" xr:uid="{BE9F2C1A-D7E3-40E8-B21D-DDEB25EC80A9}"/>
    <cellStyle name="Nota 2 6 2 4 16" xfId="5633" xr:uid="{F01ECA4E-9FBF-49DA-A86B-7F42AF0C008A}"/>
    <cellStyle name="Nota 2 6 2 4 16 2" xfId="22888" xr:uid="{2F96ADDF-E427-40AF-87E8-94DEFE35079D}"/>
    <cellStyle name="Nota 2 6 2 4 16 3" xfId="39910" xr:uid="{4CB78E4C-6F42-4D4E-B68A-AB7CEE453E9E}"/>
    <cellStyle name="Nota 2 6 2 4 17" xfId="5758" xr:uid="{BA87B67D-E5BF-4934-B356-0C951057F405}"/>
    <cellStyle name="Nota 2 6 2 4 17 2" xfId="23013" xr:uid="{FC82C7D6-A6EB-4A49-9590-87F0B5E85CC1}"/>
    <cellStyle name="Nota 2 6 2 4 17 3" xfId="40035" xr:uid="{8DAB7DE0-1C1A-41D4-94F8-9FE19138954A}"/>
    <cellStyle name="Nota 2 6 2 4 18" xfId="6264" xr:uid="{C0B6716F-6C9B-4AFC-8EE9-8B043217A112}"/>
    <cellStyle name="Nota 2 6 2 4 18 2" xfId="23519" xr:uid="{6890254A-B068-4134-BC9C-996D41BEFE42}"/>
    <cellStyle name="Nota 2 6 2 4 18 3" xfId="40541" xr:uid="{1EF95FB1-F520-44BD-8466-C02170B1648E}"/>
    <cellStyle name="Nota 2 6 2 4 19" xfId="6579" xr:uid="{5E40A2B4-107C-4775-97F5-CC8A2DEE5F1E}"/>
    <cellStyle name="Nota 2 6 2 4 19 2" xfId="23834" xr:uid="{398BB315-EA2B-4757-BFCB-70E3D0DD76C5}"/>
    <cellStyle name="Nota 2 6 2 4 19 3" xfId="40856" xr:uid="{30B06E63-9D9A-40AD-824B-57CFEBA2B6DB}"/>
    <cellStyle name="Nota 2 6 2 4 2" xfId="1246" xr:uid="{AF8AB2CA-DE62-42E1-B81F-D2389949C74D}"/>
    <cellStyle name="Nota 2 6 2 4 2 2" xfId="18501" xr:uid="{106CC497-A156-49CB-9A29-2DC43389C144}"/>
    <cellStyle name="Nota 2 6 2 4 2 3" xfId="35523" xr:uid="{1838E013-531B-4A80-816D-6FD1758FF319}"/>
    <cellStyle name="Nota 2 6 2 4 20" xfId="6894" xr:uid="{D0B8A73F-BECA-4348-AB37-A033B5B30B2A}"/>
    <cellStyle name="Nota 2 6 2 4 20 2" xfId="24149" xr:uid="{DD4AE7F2-ED1B-453D-A996-DE201E5FF734}"/>
    <cellStyle name="Nota 2 6 2 4 20 3" xfId="41171" xr:uid="{6E51BEAD-1490-4253-B87F-DBE9C993CC3E}"/>
    <cellStyle name="Nota 2 6 2 4 21" xfId="7205" xr:uid="{7647EC34-A243-480E-B1B5-5B438056C41B}"/>
    <cellStyle name="Nota 2 6 2 4 21 2" xfId="24460" xr:uid="{99468771-4B74-4FD6-805A-E0BECD1A7B72}"/>
    <cellStyle name="Nota 2 6 2 4 21 3" xfId="41482" xr:uid="{2D1E59B9-5D90-4711-A7C1-62410FDF2A5E}"/>
    <cellStyle name="Nota 2 6 2 4 22" xfId="7515" xr:uid="{F874C147-02FC-40CE-8975-A882EF2D476E}"/>
    <cellStyle name="Nota 2 6 2 4 22 2" xfId="24770" xr:uid="{A5C36360-E96E-4AE7-BC8B-9DE4D79F59C9}"/>
    <cellStyle name="Nota 2 6 2 4 22 3" xfId="41792" xr:uid="{6CF6463C-2B65-4199-A9FC-8FE70039EF1E}"/>
    <cellStyle name="Nota 2 6 2 4 23" xfId="7825" xr:uid="{6D4BB8FC-FD9E-4BF0-98DA-C27EBFA28A85}"/>
    <cellStyle name="Nota 2 6 2 4 23 2" xfId="25080" xr:uid="{22CAAF87-2110-41E5-AF2E-B81AA476764D}"/>
    <cellStyle name="Nota 2 6 2 4 23 3" xfId="42102" xr:uid="{E2554632-9858-47D7-BA83-1A6F9D1B3FA4}"/>
    <cellStyle name="Nota 2 6 2 4 24" xfId="8135" xr:uid="{BF1EDFC0-CA1F-49D7-8452-F1089A6D8119}"/>
    <cellStyle name="Nota 2 6 2 4 24 2" xfId="25390" xr:uid="{14ADD48A-F9A3-464A-9BB1-4B54A03CE27A}"/>
    <cellStyle name="Nota 2 6 2 4 24 3" xfId="42412" xr:uid="{3661D04A-568A-4713-9024-68D7C870D327}"/>
    <cellStyle name="Nota 2 6 2 4 25" xfId="8448" xr:uid="{C851E04D-A456-49C4-932E-6BD7C27D8BF8}"/>
    <cellStyle name="Nota 2 6 2 4 25 2" xfId="25703" xr:uid="{A7C2C623-67D6-4BF1-9838-9FB34DD211EE}"/>
    <cellStyle name="Nota 2 6 2 4 25 3" xfId="42725" xr:uid="{772D6318-141F-47AF-8CCF-5A66A470EE61}"/>
    <cellStyle name="Nota 2 6 2 4 26" xfId="8756" xr:uid="{4FC6BEE3-A48B-4797-BD55-593FFEE69308}"/>
    <cellStyle name="Nota 2 6 2 4 26 2" xfId="26011" xr:uid="{E18E8CAA-FBDC-4EC4-907F-699F70DC7CF8}"/>
    <cellStyle name="Nota 2 6 2 4 26 3" xfId="43033" xr:uid="{1353FD9C-33A7-431D-8947-6AD65720C28A}"/>
    <cellStyle name="Nota 2 6 2 4 27" xfId="9066" xr:uid="{BC6E8876-E63D-4C36-9187-F25419C82DAB}"/>
    <cellStyle name="Nota 2 6 2 4 27 2" xfId="26321" xr:uid="{45416863-C66F-4ECC-8D38-AC5BEF2DC4F5}"/>
    <cellStyle name="Nota 2 6 2 4 27 3" xfId="43343" xr:uid="{6E4B37E6-40F6-4FCF-9312-CDF981303F1C}"/>
    <cellStyle name="Nota 2 6 2 4 28" xfId="8901" xr:uid="{CC652CA7-790A-431F-B976-C2E1FFF1A2A9}"/>
    <cellStyle name="Nota 2 6 2 4 28 2" xfId="26156" xr:uid="{6E7D2B29-828B-4CA0-A3BE-CF19D950D2A0}"/>
    <cellStyle name="Nota 2 6 2 4 28 3" xfId="43178" xr:uid="{118D88F2-59FF-41D9-9631-4C3F9DFAEAA0}"/>
    <cellStyle name="Nota 2 6 2 4 29" xfId="9688" xr:uid="{654C5295-16ED-418F-BADD-18D2DE3CD6E5}"/>
    <cellStyle name="Nota 2 6 2 4 29 2" xfId="26943" xr:uid="{B01E1AB2-92AC-485B-A0F4-60D84EFA9BA9}"/>
    <cellStyle name="Nota 2 6 2 4 29 3" xfId="43965" xr:uid="{05D25CBB-3565-4A68-9735-7367CBE63D5A}"/>
    <cellStyle name="Nota 2 6 2 4 3" xfId="1537" xr:uid="{3E64CF1A-3181-4AB9-9C20-363BB29C502F}"/>
    <cellStyle name="Nota 2 6 2 4 3 2" xfId="18792" xr:uid="{4EDC843F-52A6-42FD-9ECC-1BC9009D3300}"/>
    <cellStyle name="Nota 2 6 2 4 3 3" xfId="35814" xr:uid="{8ADD457A-8542-4B42-B075-174120ED7AC7}"/>
    <cellStyle name="Nota 2 6 2 4 30" xfId="9983" xr:uid="{6ABC843C-2382-4EBA-80C2-B7CD2883B0D7}"/>
    <cellStyle name="Nota 2 6 2 4 30 2" xfId="27238" xr:uid="{3152926D-400B-4585-80DA-E21FE06E79D2}"/>
    <cellStyle name="Nota 2 6 2 4 30 3" xfId="44260" xr:uid="{407A90E0-380F-4D84-85D8-91E6D4F57635}"/>
    <cellStyle name="Nota 2 6 2 4 31" xfId="10283" xr:uid="{C889FD37-BACB-414A-836C-7BB6B5FB37FB}"/>
    <cellStyle name="Nota 2 6 2 4 31 2" xfId="27538" xr:uid="{22E4C9CE-1C5B-45FD-9196-49A3C0B0995F}"/>
    <cellStyle name="Nota 2 6 2 4 31 3" xfId="44560" xr:uid="{64E75B4A-3FE0-4B84-B606-24CECEFFAA0B}"/>
    <cellStyle name="Nota 2 6 2 4 32" xfId="10571" xr:uid="{E9267C26-C2DB-4966-A63E-F070AF19A5C2}"/>
    <cellStyle name="Nota 2 6 2 4 32 2" xfId="27826" xr:uid="{29B89693-B498-4683-A3B8-F34E0B0536E7}"/>
    <cellStyle name="Nota 2 6 2 4 32 3" xfId="44848" xr:uid="{BFC014BB-B043-4D4E-868F-E43CE0AC0BB3}"/>
    <cellStyle name="Nota 2 6 2 4 33" xfId="10861" xr:uid="{1A66B8A1-E2A2-487B-B9D5-A1F867EE6609}"/>
    <cellStyle name="Nota 2 6 2 4 33 2" xfId="28116" xr:uid="{8908B73F-AAFA-4AFB-827B-0BDED96F1454}"/>
    <cellStyle name="Nota 2 6 2 4 33 3" xfId="45138" xr:uid="{C13E9F27-5677-4B90-9D13-873B4C947AF2}"/>
    <cellStyle name="Nota 2 6 2 4 34" xfId="11135" xr:uid="{3D1F624D-83F3-497D-AFD1-D42E5EBDA2D9}"/>
    <cellStyle name="Nota 2 6 2 4 34 2" xfId="28390" xr:uid="{5E30F137-5BA9-4560-A1F3-336179DA4AC7}"/>
    <cellStyle name="Nota 2 6 2 4 34 3" xfId="45412" xr:uid="{9AFA04B6-B20E-4E90-8E4D-359C1D34E5B8}"/>
    <cellStyle name="Nota 2 6 2 4 35" xfId="11392" xr:uid="{2084CC81-8570-4F00-949B-D35F07D0C813}"/>
    <cellStyle name="Nota 2 6 2 4 35 2" xfId="28647" xr:uid="{3A9D14D2-417E-44B7-B013-300153C41594}"/>
    <cellStyle name="Nota 2 6 2 4 35 3" xfId="45669" xr:uid="{54AF8203-74DC-465C-88B5-F09C18E9DCCA}"/>
    <cellStyle name="Nota 2 6 2 4 36" xfId="11629" xr:uid="{60A91CB6-2F8F-482C-A7E4-5BB52F570341}"/>
    <cellStyle name="Nota 2 6 2 4 36 2" xfId="28884" xr:uid="{4927E83F-305B-40FC-96DC-CB2DD0D2414E}"/>
    <cellStyle name="Nota 2 6 2 4 36 3" xfId="45906" xr:uid="{2550584F-5872-45F6-BBCA-833776BB36CF}"/>
    <cellStyle name="Nota 2 6 2 4 37" xfId="12192" xr:uid="{AA1F1606-4727-4257-A3A6-358F19EABE33}"/>
    <cellStyle name="Nota 2 6 2 4 37 2" xfId="29447" xr:uid="{4964CBC0-4A59-4DEE-8D14-89BE4F6F6B5B}"/>
    <cellStyle name="Nota 2 6 2 4 37 3" xfId="46317" xr:uid="{B6F80A84-BFF6-4460-8DD3-2657F6E85711}"/>
    <cellStyle name="Nota 2 6 2 4 38" xfId="12659" xr:uid="{C6A199D5-6F71-412C-8CED-8B3B6AA8760E}"/>
    <cellStyle name="Nota 2 6 2 4 38 2" xfId="29914" xr:uid="{8350BEC4-C302-40AA-8455-28DD07B1B6FD}"/>
    <cellStyle name="Nota 2 6 2 4 38 3" xfId="46784" xr:uid="{62E5833A-BB3D-4C99-B1F9-9838ED06C45E}"/>
    <cellStyle name="Nota 2 6 2 4 39" xfId="12969" xr:uid="{799A8AA3-FD6E-40F7-B1DA-6DEC6DA21216}"/>
    <cellStyle name="Nota 2 6 2 4 39 2" xfId="30224" xr:uid="{799CC6D6-90AE-4512-9DAF-1734C2584D4A}"/>
    <cellStyle name="Nota 2 6 2 4 39 3" xfId="47094" xr:uid="{9141D5FF-DF7D-46E8-9B0F-435F70CBED75}"/>
    <cellStyle name="Nota 2 6 2 4 4" xfId="1903" xr:uid="{1C25E67F-0EFF-4444-B0BB-F5293F934A1D}"/>
    <cellStyle name="Nota 2 6 2 4 4 2" xfId="19158" xr:uid="{E650BEAF-A9AD-40D0-AD66-A8CBCC05C790}"/>
    <cellStyle name="Nota 2 6 2 4 4 3" xfId="36180" xr:uid="{4621A1FC-0C4B-4B76-8283-74AFD00BDAD4}"/>
    <cellStyle name="Nota 2 6 2 4 40" xfId="11753" xr:uid="{EB8165A6-F648-4A1D-8343-22DBB2C3ED53}"/>
    <cellStyle name="Nota 2 6 2 4 40 2" xfId="29008" xr:uid="{C77A5BF4-84D7-41BA-9076-986D697E885F}"/>
    <cellStyle name="Nota 2 6 2 4 40 3" xfId="46013" xr:uid="{8F52A8E6-E8F8-4ECB-AA04-A145138E49CE}"/>
    <cellStyle name="Nota 2 6 2 4 41" xfId="13013" xr:uid="{F38672FD-4439-4D8B-B36B-56E0E2EE71F2}"/>
    <cellStyle name="Nota 2 6 2 4 41 2" xfId="30268" xr:uid="{114AD9FB-C3CA-418C-9CCC-65CB2F5BC673}"/>
    <cellStyle name="Nota 2 6 2 4 41 3" xfId="47138" xr:uid="{D8463F59-D5D0-4250-9F7E-C7AF8165C15E}"/>
    <cellStyle name="Nota 2 6 2 4 42" xfId="13909" xr:uid="{E1BD88E7-C1BD-4BF0-8E4E-0C770CC6E936}"/>
    <cellStyle name="Nota 2 6 2 4 42 2" xfId="31164" xr:uid="{68988F9C-842C-449E-B157-FAC8E0DE2A2B}"/>
    <cellStyle name="Nota 2 6 2 4 42 3" xfId="48034" xr:uid="{51AC67C3-DE7C-4BE0-8441-05DA28ABF86C}"/>
    <cellStyle name="Nota 2 6 2 4 43" xfId="14219" xr:uid="{92CCB8B2-73C5-4551-BB0E-E2F8BF5260E3}"/>
    <cellStyle name="Nota 2 6 2 4 43 2" xfId="31474" xr:uid="{7C2DDD7A-3EDE-46A7-8C3B-E70B62A96E77}"/>
    <cellStyle name="Nota 2 6 2 4 43 3" xfId="48344" xr:uid="{8302510B-DCE5-48DC-8D22-66C267C7D743}"/>
    <cellStyle name="Nota 2 6 2 4 44" xfId="14031" xr:uid="{7F8D27A5-F16E-4755-928A-E4C1BAFDA31A}"/>
    <cellStyle name="Nota 2 6 2 4 44 2" xfId="31286" xr:uid="{5DCD2D6D-6627-4669-8E74-ECE63655E65E}"/>
    <cellStyle name="Nota 2 6 2 4 44 3" xfId="48156" xr:uid="{384A0830-451D-433D-B2B9-22EC7669955E}"/>
    <cellStyle name="Nota 2 6 2 4 45" xfId="14847" xr:uid="{F7450B69-65E8-42FA-A1CD-866C839BC97F}"/>
    <cellStyle name="Nota 2 6 2 4 45 2" xfId="32102" xr:uid="{954BC182-C494-4096-B972-F934B7A3A587}"/>
    <cellStyle name="Nota 2 6 2 4 45 3" xfId="48972" xr:uid="{6BDB7299-FFB3-41F2-8E2F-A049B3958937}"/>
    <cellStyle name="Nota 2 6 2 4 46" xfId="15109" xr:uid="{1F699039-EF18-4752-BD2B-A83B25C4A783}"/>
    <cellStyle name="Nota 2 6 2 4 46 2" xfId="32364" xr:uid="{E6F73887-56AF-49C7-88E7-770A63C930E1}"/>
    <cellStyle name="Nota 2 6 2 4 46 3" xfId="49234" xr:uid="{A306C592-CFCE-40A0-A569-785643F07156}"/>
    <cellStyle name="Nota 2 6 2 4 47" xfId="15418" xr:uid="{9DF56EA5-BBC2-466E-9926-8FAD2F4B75D8}"/>
    <cellStyle name="Nota 2 6 2 4 47 2" xfId="32673" xr:uid="{7CAA6C4B-7245-4BCB-896F-684525AD9E95}"/>
    <cellStyle name="Nota 2 6 2 4 47 3" xfId="49543" xr:uid="{94ADFFA7-8483-4527-B100-24204DBDB09C}"/>
    <cellStyle name="Nota 2 6 2 4 48" xfId="15723" xr:uid="{FE06B856-008B-4985-ABE2-0B1D2BC5E48D}"/>
    <cellStyle name="Nota 2 6 2 4 48 2" xfId="32978" xr:uid="{3D2D2B26-133D-4728-BB59-CC8068AE06B6}"/>
    <cellStyle name="Nota 2 6 2 4 48 3" xfId="49848" xr:uid="{72FE4A89-8F8E-42C4-99EA-0D45B0108609}"/>
    <cellStyle name="Nota 2 6 2 4 49" xfId="16019" xr:uid="{2C2EEA4A-93D6-4C4A-835E-659511839457}"/>
    <cellStyle name="Nota 2 6 2 4 49 2" xfId="33274" xr:uid="{737DBFDE-ECFC-4FCD-B894-67A7242F905A}"/>
    <cellStyle name="Nota 2 6 2 4 49 3" xfId="50144" xr:uid="{9945D7E3-CEB4-4AAD-A8C4-2536C0545297}"/>
    <cellStyle name="Nota 2 6 2 4 5" xfId="2216" xr:uid="{A102F016-A493-466A-8FCE-C3AF44A555C3}"/>
    <cellStyle name="Nota 2 6 2 4 5 2" xfId="19471" xr:uid="{15A29702-8948-4E69-9440-B60BF2C07114}"/>
    <cellStyle name="Nota 2 6 2 4 5 3" xfId="36493" xr:uid="{9A513FB9-46DA-459C-A05B-8B9F566762BD}"/>
    <cellStyle name="Nota 2 6 2 4 50" xfId="16311" xr:uid="{D585C7E8-8C4A-4908-8810-F0162449E236}"/>
    <cellStyle name="Nota 2 6 2 4 50 2" xfId="33566" xr:uid="{B3318A46-D2DF-481A-B101-96B0C5D9C5D2}"/>
    <cellStyle name="Nota 2 6 2 4 50 3" xfId="50436" xr:uid="{B564B02D-2667-4825-B903-BA740F5FEBF5}"/>
    <cellStyle name="Nota 2 6 2 4 51" xfId="16589" xr:uid="{90CDBE00-3E83-46E2-AC7F-3E9BB145F1E6}"/>
    <cellStyle name="Nota 2 6 2 4 51 2" xfId="33844" xr:uid="{BF5B95CE-595E-4E39-9B04-20C5E15750EF}"/>
    <cellStyle name="Nota 2 6 2 4 51 3" xfId="50714" xr:uid="{4FE30F57-C1D8-4973-B056-F3F45A8815B0}"/>
    <cellStyle name="Nota 2 6 2 4 52" xfId="16857" xr:uid="{C1D08A67-BFBB-475C-87A9-748B4B9BF2FE}"/>
    <cellStyle name="Nota 2 6 2 4 52 2" xfId="34112" xr:uid="{666425F1-B85B-4C2F-B828-CADB63348886}"/>
    <cellStyle name="Nota 2 6 2 4 52 3" xfId="50982" xr:uid="{0ED186F9-EB4A-4D4E-ACE4-9CE3EBD6F133}"/>
    <cellStyle name="Nota 2 6 2 4 53" xfId="17109" xr:uid="{59320E40-78F9-4F10-9296-190C62DE2282}"/>
    <cellStyle name="Nota 2 6 2 4 53 2" xfId="34364" xr:uid="{946EEA33-0F32-49AB-BDFC-EE398B046781}"/>
    <cellStyle name="Nota 2 6 2 4 53 3" xfId="51234" xr:uid="{7A908296-7ECE-4CCF-AF39-DF14B65B4961}"/>
    <cellStyle name="Nota 2 6 2 4 54" xfId="17346" xr:uid="{C6210BAE-F6AB-4979-835C-D95D4EA12D32}"/>
    <cellStyle name="Nota 2 6 2 4 54 2" xfId="34601" xr:uid="{68363FA3-8024-4EA6-9230-49FD2D3659B5}"/>
    <cellStyle name="Nota 2 6 2 4 54 3" xfId="51471" xr:uid="{26956BD6-A52E-4B56-B566-AEE8F9656DDF}"/>
    <cellStyle name="Nota 2 6 2 4 55" xfId="18052" xr:uid="{ED9C7AAF-C8D1-4299-B8C0-FD779EA1B5E4}"/>
    <cellStyle name="Nota 2 6 2 4 56" xfId="35074" xr:uid="{A9475961-2A31-4A71-9572-3C4F5E11A8B1}"/>
    <cellStyle name="Nota 2 6 2 4 6" xfId="2526" xr:uid="{26F52BFA-D7D7-4A56-B5A5-A4DA2D0F74B6}"/>
    <cellStyle name="Nota 2 6 2 4 6 2" xfId="19781" xr:uid="{8AFD9107-7AFF-4908-8828-614DC10A93FB}"/>
    <cellStyle name="Nota 2 6 2 4 6 3" xfId="36803" xr:uid="{9BF319E1-747B-4C78-9B49-437360DEA417}"/>
    <cellStyle name="Nota 2 6 2 4 7" xfId="2835" xr:uid="{410A719A-F00F-46E6-B17C-B3B516BB3FCE}"/>
    <cellStyle name="Nota 2 6 2 4 7 2" xfId="20090" xr:uid="{B9F79B85-4503-4381-9701-B56BD05BDFF7}"/>
    <cellStyle name="Nota 2 6 2 4 7 3" xfId="37112" xr:uid="{0B3791E1-CB0F-4012-ADD3-F4AFBD48194B}"/>
    <cellStyle name="Nota 2 6 2 4 8" xfId="3141" xr:uid="{A7B8E77F-4C81-4C5A-B6A0-DCA585E81B69}"/>
    <cellStyle name="Nota 2 6 2 4 8 2" xfId="20396" xr:uid="{E692568F-7830-4241-8AD5-382DE0AF7454}"/>
    <cellStyle name="Nota 2 6 2 4 8 3" xfId="37418" xr:uid="{BBD091AD-0912-42EF-9F78-B8DAB34DDAA1}"/>
    <cellStyle name="Nota 2 6 2 4 9" xfId="3451" xr:uid="{43AF6D0E-B942-4FF6-8802-0AFD897EA3DD}"/>
    <cellStyle name="Nota 2 6 2 4 9 2" xfId="20706" xr:uid="{E8733985-7C40-4B6A-83F9-DF258C3CAF60}"/>
    <cellStyle name="Nota 2 6 2 4 9 3" xfId="37728" xr:uid="{EC8DA267-DA8D-4A6B-A4DD-6545B66F8214}"/>
    <cellStyle name="Nota 2 6 2 40" xfId="10975" xr:uid="{1EC9A740-78B3-417B-A42A-BCE43730E491}"/>
    <cellStyle name="Nota 2 6 2 40 2" xfId="28230" xr:uid="{61CFE375-7474-4C1A-BDDC-3F8C8A5C2DF5}"/>
    <cellStyle name="Nota 2 6 2 40 3" xfId="45252" xr:uid="{45FB516E-EF77-4307-A8D5-B73B101D805D}"/>
    <cellStyle name="Nota 2 6 2 41" xfId="11874" xr:uid="{A22D116D-06B8-40C6-9C32-8ED68ED0E27A}"/>
    <cellStyle name="Nota 2 6 2 41 2" xfId="29129" xr:uid="{B2579930-C79F-4890-A00C-7F56FE09875F}"/>
    <cellStyle name="Nota 2 6 2 41 3" xfId="46082" xr:uid="{5233CFDB-781C-4503-915A-5F70D51809BC}"/>
    <cellStyle name="Nota 2 6 2 42" xfId="12341" xr:uid="{5AAC3E82-D1ED-4F03-8A90-CC2EA5A7A8E4}"/>
    <cellStyle name="Nota 2 6 2 42 2" xfId="29596" xr:uid="{BEBED743-6880-4CE7-AF72-9342CDBDEA1F}"/>
    <cellStyle name="Nota 2 6 2 42 3" xfId="46466" xr:uid="{738E7653-48B9-4BD7-B8AC-0F27DDC7E6AC}"/>
    <cellStyle name="Nota 2 6 2 43" xfId="11716" xr:uid="{2CAD37EB-959D-4079-A2DA-E9484CFB889B}"/>
    <cellStyle name="Nota 2 6 2 43 2" xfId="28971" xr:uid="{D172B73A-659B-4939-AC64-A6AC2491FB1C}"/>
    <cellStyle name="Nota 2 6 2 43 3" xfId="45983" xr:uid="{F7D7E666-C757-4665-B406-4B8484FE9F35}"/>
    <cellStyle name="Nota 2 6 2 44" xfId="12991" xr:uid="{BA21FD96-3142-4822-B082-E7A4610DDF03}"/>
    <cellStyle name="Nota 2 6 2 44 2" xfId="30246" xr:uid="{87214215-F4CE-471F-BB93-9C6A4A305AFF}"/>
    <cellStyle name="Nota 2 6 2 44 3" xfId="47116" xr:uid="{95B130DE-2717-4A67-A148-57225F186AFC}"/>
    <cellStyle name="Nota 2 6 2 45" xfId="13397" xr:uid="{2DED75BD-B433-4C8E-99E8-960812326A53}"/>
    <cellStyle name="Nota 2 6 2 45 2" xfId="30652" xr:uid="{F224E1E8-71E3-4E03-A82B-2D27DA11A30F}"/>
    <cellStyle name="Nota 2 6 2 45 3" xfId="47522" xr:uid="{95ECE06C-D1DC-43AC-A1DD-99BBCDE8519A}"/>
    <cellStyle name="Nota 2 6 2 46" xfId="13097" xr:uid="{94473ADC-4A46-4F10-99B6-E76A5A5AD564}"/>
    <cellStyle name="Nota 2 6 2 46 2" xfId="30352" xr:uid="{7EB7DE37-E255-4243-95F6-4BA08BD9645F}"/>
    <cellStyle name="Nota 2 6 2 46 3" xfId="47222" xr:uid="{4354D6A3-BBA2-4EEC-A6DD-A8E3ED481928}"/>
    <cellStyle name="Nota 2 6 2 47" xfId="13526" xr:uid="{388B0B2A-1255-482E-A7AB-6383EAE0C817}"/>
    <cellStyle name="Nota 2 6 2 47 2" xfId="30781" xr:uid="{B8201ED1-BD76-4FC4-B127-784FB1F3427A}"/>
    <cellStyle name="Nota 2 6 2 47 3" xfId="47651" xr:uid="{CCCB54FC-47C6-4C9E-B15C-817B810388C6}"/>
    <cellStyle name="Nota 2 6 2 48" xfId="14331" xr:uid="{67A36C10-6707-4157-B869-DAA75617BB85}"/>
    <cellStyle name="Nota 2 6 2 48 2" xfId="31586" xr:uid="{8DBC3EB4-6B1E-4686-A025-F35963876EAB}"/>
    <cellStyle name="Nota 2 6 2 48 3" xfId="48456" xr:uid="{7D52FF72-1585-4747-BDB3-D8F47A9F3FC0}"/>
    <cellStyle name="Nota 2 6 2 49" xfId="14358" xr:uid="{CB16B55A-E4A2-4247-B655-7BBF9984362B}"/>
    <cellStyle name="Nota 2 6 2 49 2" xfId="31613" xr:uid="{05356532-1014-4E55-B9A4-87F0C385D059}"/>
    <cellStyle name="Nota 2 6 2 49 3" xfId="48483" xr:uid="{F0AFD856-1064-4EED-B8F6-426A01A53746}"/>
    <cellStyle name="Nota 2 6 2 5" xfId="479" xr:uid="{9DD244F3-2036-4522-87E5-92C9DF7E1145}"/>
    <cellStyle name="Nota 2 6 2 5 2" xfId="17734" xr:uid="{50915EF1-9EE9-4F20-94FB-4C187EE32EFB}"/>
    <cellStyle name="Nota 2 6 2 5 3" xfId="34839" xr:uid="{75B34AF4-0349-4418-B20D-532D6226F11D}"/>
    <cellStyle name="Nota 2 6 2 50" xfId="14666" xr:uid="{4C0724F3-BC8D-4287-81EC-CB8EE4C2D6EA}"/>
    <cellStyle name="Nota 2 6 2 50 2" xfId="31921" xr:uid="{64FD4F03-F6B8-406E-A196-A52C8552D563}"/>
    <cellStyle name="Nota 2 6 2 50 3" xfId="48791" xr:uid="{EE0A5C1B-71A6-4EDC-97B1-EBD38080996C}"/>
    <cellStyle name="Nota 2 6 2 51" xfId="14645" xr:uid="{A6C7AC1D-624C-46AC-8CDF-C97805142472}"/>
    <cellStyle name="Nota 2 6 2 51 2" xfId="31900" xr:uid="{91EC6FD8-82B0-4485-B2DE-720EF98C2BC0}"/>
    <cellStyle name="Nota 2 6 2 51 3" xfId="48770" xr:uid="{27F89299-A30F-404B-BF1E-CC0450E26A0E}"/>
    <cellStyle name="Nota 2 6 2 52" xfId="14294" xr:uid="{472B4643-7859-4F52-BA39-346DAD996DA3}"/>
    <cellStyle name="Nota 2 6 2 52 2" xfId="31549" xr:uid="{21CD43D0-167D-4CB3-AD93-506BEED0D59A}"/>
    <cellStyle name="Nota 2 6 2 52 3" xfId="48419" xr:uid="{45BE64AC-E032-4ACB-BEA0-5EB1DB5ED215}"/>
    <cellStyle name="Nota 2 6 2 53" xfId="14354" xr:uid="{C6BFEBD3-75ED-4302-AD26-22127E93EC0C}"/>
    <cellStyle name="Nota 2 6 2 53 2" xfId="31609" xr:uid="{442B1747-B2DC-4A2A-A847-21AFC47271D9}"/>
    <cellStyle name="Nota 2 6 2 53 3" xfId="48479" xr:uid="{6888DB45-3FE4-4AE6-BCDD-AED5EA438C29}"/>
    <cellStyle name="Nota 2 6 2 54" xfId="14574" xr:uid="{B6674AE5-ED72-4603-90D6-2A0EDCA6960B}"/>
    <cellStyle name="Nota 2 6 2 54 2" xfId="31829" xr:uid="{C2333AC3-5044-41E7-BA6B-A89C38F12732}"/>
    <cellStyle name="Nota 2 6 2 54 3" xfId="48699" xr:uid="{471377EC-835D-4473-B6FC-9B2CC1B5700A}"/>
    <cellStyle name="Nota 2 6 2 55" xfId="14655" xr:uid="{E8039F55-A724-4F05-8788-198F7BE16D21}"/>
    <cellStyle name="Nota 2 6 2 55 2" xfId="31910" xr:uid="{3D3A04FC-0C13-4268-8F2C-FB845597E01C}"/>
    <cellStyle name="Nota 2 6 2 55 3" xfId="48780" xr:uid="{3187C122-2A52-4149-BA2A-9E1D9A262666}"/>
    <cellStyle name="Nota 2 6 2 56" xfId="15540" xr:uid="{B7C7ED5A-0BB0-4772-9E92-5DB640122370}"/>
    <cellStyle name="Nota 2 6 2 56 2" xfId="32795" xr:uid="{CEEF2830-346E-4B55-BB4C-1CAB9DB6B09E}"/>
    <cellStyle name="Nota 2 6 2 56 3" xfId="49665" xr:uid="{37D19AF8-A067-4C9D-8901-635F21F27040}"/>
    <cellStyle name="Nota 2 6 2 57" xfId="15837" xr:uid="{386FE4B1-3013-4179-BB41-EF0B3CAB3F71}"/>
    <cellStyle name="Nota 2 6 2 57 2" xfId="33092" xr:uid="{9B4D5FE7-973A-4776-9BB9-3900AB6FF749}"/>
    <cellStyle name="Nota 2 6 2 57 3" xfId="49962" xr:uid="{BB3FF2D5-9CB6-4DE7-85C0-964E04BE3272}"/>
    <cellStyle name="Nota 2 6 2 58" xfId="16698" xr:uid="{2F04183C-6766-4A47-803B-E9D0C820D654}"/>
    <cellStyle name="Nota 2 6 2 58 2" xfId="33953" xr:uid="{722276B3-88F3-43D5-BF09-67A87A085596}"/>
    <cellStyle name="Nota 2 6 2 58 3" xfId="50823" xr:uid="{6764421E-6805-4E0D-9107-0718F150C045}"/>
    <cellStyle name="Nota 2 6 2 59" xfId="17496" xr:uid="{68FC9046-04E6-403A-A1E5-D3893F951793}"/>
    <cellStyle name="Nota 2 6 2 6" xfId="938" xr:uid="{C8EB041B-796A-4159-B05C-DD9AA556211D}"/>
    <cellStyle name="Nota 2 6 2 6 2" xfId="18193" xr:uid="{154DEE67-B99B-4B67-8F92-EBB93E2F1983}"/>
    <cellStyle name="Nota 2 6 2 6 3" xfId="35215" xr:uid="{80EA8FEB-270C-43FA-AD2C-B71E62C55712}"/>
    <cellStyle name="Nota 2 6 2 60" xfId="34677" xr:uid="{D47861DA-81C0-474E-ABF4-E5A622AB763E}"/>
    <cellStyle name="Nota 2 6 2 7" xfId="273" xr:uid="{CDC89C26-1C5E-40AA-8A94-3A07F2312A90}"/>
    <cellStyle name="Nota 2 6 2 7 2" xfId="17528" xr:uid="{0FCFC7C3-5F48-4CD0-9E56-F499A532F304}"/>
    <cellStyle name="Nota 2 6 2 7 3" xfId="34698" xr:uid="{5B535EA1-F2CD-4FBF-A209-621286537950}"/>
    <cellStyle name="Nota 2 6 2 8" xfId="1585" xr:uid="{793EDE39-86B7-4B1E-860E-9D27B3887A15}"/>
    <cellStyle name="Nota 2 6 2 8 2" xfId="18840" xr:uid="{D65F12B8-6411-4E8F-9DA6-C926F81F5010}"/>
    <cellStyle name="Nota 2 6 2 8 3" xfId="35862" xr:uid="{9E41CBDB-C97E-4626-8B3F-BFE2C17227DE}"/>
    <cellStyle name="Nota 2 6 2 9" xfId="1103" xr:uid="{476AE24C-D0B7-4583-88D8-DFE2046B1105}"/>
    <cellStyle name="Nota 2 6 2 9 2" xfId="18358" xr:uid="{E034A6D8-AF2F-4391-9B1B-5C775DAA3D66}"/>
    <cellStyle name="Nota 2 6 2 9 3" xfId="35380" xr:uid="{25C0F3CC-2477-46A4-BC4D-92D1C53253FF}"/>
    <cellStyle name="Nota 2 6 20" xfId="4803" xr:uid="{815404D1-DE8A-4880-83F3-4824DD1D3DCD}"/>
    <cellStyle name="Nota 2 6 20 2" xfId="22058" xr:uid="{78273AC4-283C-4F87-858B-BC3AF4CF66D2}"/>
    <cellStyle name="Nota 2 6 20 3" xfId="39080" xr:uid="{0C07252F-2686-496A-B0F6-8D274636530F}"/>
    <cellStyle name="Nota 2 6 21" xfId="4431" xr:uid="{914AF2E4-E98C-402B-A64D-674DFD4F446A}"/>
    <cellStyle name="Nota 2 6 21 2" xfId="21686" xr:uid="{42A70BBD-B114-4C6C-9B20-B0A742D8B786}"/>
    <cellStyle name="Nota 2 6 21 3" xfId="38708" xr:uid="{E0104AB4-D387-4252-AEF1-8A52FD82D22D}"/>
    <cellStyle name="Nota 2 6 22" xfId="5052" xr:uid="{47D3A0FB-E82C-4D99-B47B-756944182740}"/>
    <cellStyle name="Nota 2 6 22 2" xfId="22307" xr:uid="{EAE826DC-D078-4D50-BCD4-AEE4DAA927CD}"/>
    <cellStyle name="Nota 2 6 22 3" xfId="39329" xr:uid="{67DB74CA-A06E-49B0-B5C3-DA595CFD6DB7}"/>
    <cellStyle name="Nota 2 6 23" xfId="5767" xr:uid="{C2738270-4965-457D-99FC-00D5A0845688}"/>
    <cellStyle name="Nota 2 6 23 2" xfId="23022" xr:uid="{C11649CF-09B5-491B-8C0B-6B139D8DA9E9}"/>
    <cellStyle name="Nota 2 6 23 3" xfId="40044" xr:uid="{C14DAC44-AB33-481D-AC89-5757AFD93D31}"/>
    <cellStyle name="Nota 2 6 24" xfId="6102" xr:uid="{5813448E-010E-471E-88DA-B6D003B88E0C}"/>
    <cellStyle name="Nota 2 6 24 2" xfId="23357" xr:uid="{6EEE08BB-7578-4851-B52B-11F8E6057B3F}"/>
    <cellStyle name="Nota 2 6 24 3" xfId="40379" xr:uid="{071E843F-AA34-403E-9FD5-225F7ADFE243}"/>
    <cellStyle name="Nota 2 6 25" xfId="6417" xr:uid="{B06C946B-375D-44FB-B8D6-4C07EE8B7D2D}"/>
    <cellStyle name="Nota 2 6 25 2" xfId="23672" xr:uid="{721DA359-5282-405C-92EF-91574C2BB480}"/>
    <cellStyle name="Nota 2 6 25 3" xfId="40694" xr:uid="{A9E89D4D-B869-46A0-A7C2-A92A50F9EA89}"/>
    <cellStyle name="Nota 2 6 26" xfId="6654" xr:uid="{544F1B9F-89D8-43DA-A51A-9C8D1839C1DC}"/>
    <cellStyle name="Nota 2 6 26 2" xfId="23909" xr:uid="{6C985AC4-1BBD-4EC2-84F1-32C3F5F7B32F}"/>
    <cellStyle name="Nota 2 6 26 3" xfId="40931" xr:uid="{6ADE7FF2-02C2-4011-8229-96512247CB61}"/>
    <cellStyle name="Nota 2 6 27" xfId="7020" xr:uid="{D90A4191-94D6-4ACB-B56C-11781396B6E6}"/>
    <cellStyle name="Nota 2 6 27 2" xfId="24275" xr:uid="{E1C53EE3-94B9-4700-ACBD-7C0892409E9E}"/>
    <cellStyle name="Nota 2 6 27 3" xfId="41297" xr:uid="{0036A35F-8DAE-466C-ADA4-660F04B20E0E}"/>
    <cellStyle name="Nota 2 6 28" xfId="7329" xr:uid="{08F7084B-45DF-4313-B12B-A4EB91AF60FC}"/>
    <cellStyle name="Nota 2 6 28 2" xfId="24584" xr:uid="{17B73F43-2263-4DC8-A950-0AFFAB735B12}"/>
    <cellStyle name="Nota 2 6 28 3" xfId="41606" xr:uid="{465888B5-3664-4C97-A955-ABA78D6E2968}"/>
    <cellStyle name="Nota 2 6 29" xfId="7639" xr:uid="{E6C88F7D-C226-4F0A-BF9A-EA5BF16FB22F}"/>
    <cellStyle name="Nota 2 6 29 2" xfId="24894" xr:uid="{11C56C5E-E821-4BC2-914D-1FAA87CE85AD}"/>
    <cellStyle name="Nota 2 6 29 3" xfId="41916" xr:uid="{F6AAEEB5-DFFB-4DEB-B5CA-C928094AE261}"/>
    <cellStyle name="Nota 2 6 3" xfId="589" xr:uid="{874CA29C-65E7-433A-911A-A223B62F2EC2}"/>
    <cellStyle name="Nota 2 6 3 10" xfId="3553" xr:uid="{138B0B0D-1D82-4F0B-93CD-F73A11D3D45C}"/>
    <cellStyle name="Nota 2 6 3 10 2" xfId="20808" xr:uid="{87FFF1E7-60BB-456C-8D5B-FD5A338284A2}"/>
    <cellStyle name="Nota 2 6 3 10 3" xfId="37830" xr:uid="{2715DC8A-DADF-46AD-A345-3E12318B5F6B}"/>
    <cellStyle name="Nota 2 6 3 11" xfId="3859" xr:uid="{88A781EB-6053-45FB-8CC9-B1F1C3A674CF}"/>
    <cellStyle name="Nota 2 6 3 11 2" xfId="21114" xr:uid="{CE0D25BE-228D-4390-AE5D-C77223A91599}"/>
    <cellStyle name="Nota 2 6 3 11 3" xfId="38136" xr:uid="{FBCFB128-0E96-4B51-9645-D0FD5B644AB8}"/>
    <cellStyle name="Nota 2 6 3 12" xfId="4163" xr:uid="{A8B00503-344D-4281-A558-9588A5E7F7C5}"/>
    <cellStyle name="Nota 2 6 3 12 2" xfId="21418" xr:uid="{4662686D-A8FB-4416-9268-EC213AEA6AA2}"/>
    <cellStyle name="Nota 2 6 3 12 3" xfId="38440" xr:uid="{23D20785-4A8F-48F3-92E0-832A51469775}"/>
    <cellStyle name="Nota 2 6 3 13" xfId="4465" xr:uid="{D3D7240E-6AF4-49B4-9269-71511C11280F}"/>
    <cellStyle name="Nota 2 6 3 13 2" xfId="21720" xr:uid="{04BEC7A0-5647-4208-B236-B0A9E563B6F2}"/>
    <cellStyle name="Nota 2 6 3 13 3" xfId="38742" xr:uid="{55CA7CDF-3D57-4FB9-8CAD-B4D3554CBC80}"/>
    <cellStyle name="Nota 2 6 3 14" xfId="4762" xr:uid="{D4188E48-D77D-437A-8016-8A2AFA834EB9}"/>
    <cellStyle name="Nota 2 6 3 14 2" xfId="22017" xr:uid="{89BFF08C-A324-4213-ABCD-4FFAB0790A70}"/>
    <cellStyle name="Nota 2 6 3 14 3" xfId="39039" xr:uid="{AEB7AC1C-C7F1-47A8-8E02-C55B69B57A0B}"/>
    <cellStyle name="Nota 2 6 3 15" xfId="5056" xr:uid="{E4D7F4EE-5DB3-4A4D-9D1B-71AAF40D5B1C}"/>
    <cellStyle name="Nota 2 6 3 15 2" xfId="22311" xr:uid="{4272DE4D-9228-4B89-B8E6-397723363DA6}"/>
    <cellStyle name="Nota 2 6 3 15 3" xfId="39333" xr:uid="{C1926AA2-5803-431D-846B-DD68185ADEE0}"/>
    <cellStyle name="Nota 2 6 3 16" xfId="5425" xr:uid="{CAD565A5-92AD-40D0-9AB1-1AA22EC2BD22}"/>
    <cellStyle name="Nota 2 6 3 16 2" xfId="22680" xr:uid="{38D5354F-406F-4329-A1E1-2572E33E7AE3}"/>
    <cellStyle name="Nota 2 6 3 16 3" xfId="39702" xr:uid="{E2417FBA-D143-4096-8470-12173CE4F965}"/>
    <cellStyle name="Nota 2 6 3 17" xfId="5693" xr:uid="{3DD2A1A7-6315-4BBD-86FF-5EB4D3925A5E}"/>
    <cellStyle name="Nota 2 6 3 17 2" xfId="22948" xr:uid="{B0E84697-954C-40C5-94F1-EFFC0123126E}"/>
    <cellStyle name="Nota 2 6 3 17 3" xfId="39970" xr:uid="{2045F055-B4E3-42FB-8AC4-56EAE456D114}"/>
    <cellStyle name="Nota 2 6 3 18" xfId="6056" xr:uid="{81060B37-6450-4B5F-AC00-579BB5ADB32F}"/>
    <cellStyle name="Nota 2 6 3 18 2" xfId="23311" xr:uid="{92EA17EA-826A-4112-B208-B0AA022C6AC2}"/>
    <cellStyle name="Nota 2 6 3 18 3" xfId="40333" xr:uid="{45E6739C-BAEA-46B7-8EE8-340E3FA95CD2}"/>
    <cellStyle name="Nota 2 6 3 19" xfId="6371" xr:uid="{979EECB8-3526-472E-AE38-C058CE82FA47}"/>
    <cellStyle name="Nota 2 6 3 19 2" xfId="23626" xr:uid="{DE7AE1B0-7512-4E2E-AD9E-D6560772242B}"/>
    <cellStyle name="Nota 2 6 3 19 3" xfId="40648" xr:uid="{CAB0C4F4-A083-437E-B3C9-1D2B11EA9C37}"/>
    <cellStyle name="Nota 2 6 3 2" xfId="1044" xr:uid="{AA45C8E1-17BA-49AE-942A-1570348B4CDD}"/>
    <cellStyle name="Nota 2 6 3 2 2" xfId="18299" xr:uid="{8DDC7378-5C73-4D88-8F7F-986023528041}"/>
    <cellStyle name="Nota 2 6 3 2 3" xfId="35321" xr:uid="{98ABBD6C-6115-4F49-B415-B93588FB30AD}"/>
    <cellStyle name="Nota 2 6 3 20" xfId="6686" xr:uid="{545E1A1D-7406-4803-AFE1-2BF1AB22AE37}"/>
    <cellStyle name="Nota 2 6 3 20 2" xfId="23941" xr:uid="{A6AA6A8B-58DA-431D-B051-06A50BDB5ADD}"/>
    <cellStyle name="Nota 2 6 3 20 3" xfId="40963" xr:uid="{8C61B029-6007-45B6-AD48-CA49C9D345B0}"/>
    <cellStyle name="Nota 2 6 3 21" xfId="6998" xr:uid="{38FD5D37-B92E-470D-89C0-8784F6DD39F9}"/>
    <cellStyle name="Nota 2 6 3 21 2" xfId="24253" xr:uid="{065D63B0-A70A-4631-879E-9AB2E15E4884}"/>
    <cellStyle name="Nota 2 6 3 21 3" xfId="41275" xr:uid="{B13B1285-E84B-45F0-A206-8DBDA7B842FC}"/>
    <cellStyle name="Nota 2 6 3 22" xfId="7307" xr:uid="{25674818-22E7-442B-8B70-9382E1785728}"/>
    <cellStyle name="Nota 2 6 3 22 2" xfId="24562" xr:uid="{EAFDFF4E-BEA1-48BF-ABF1-884373384798}"/>
    <cellStyle name="Nota 2 6 3 22 3" xfId="41584" xr:uid="{A495F06F-6B26-4CBB-99FF-FCEE00B1F03E}"/>
    <cellStyle name="Nota 2 6 3 23" xfId="7617" xr:uid="{78461B81-6CFB-461A-93A2-069E330BC647}"/>
    <cellStyle name="Nota 2 6 3 23 2" xfId="24872" xr:uid="{5CF48F9B-0DD3-48D8-8D51-B41BF7C3C0AB}"/>
    <cellStyle name="Nota 2 6 3 23 3" xfId="41894" xr:uid="{554FEF96-0032-4B91-AD9C-10DAE5A93DBB}"/>
    <cellStyle name="Nota 2 6 3 24" xfId="7927" xr:uid="{80E6EE58-9A0E-4B09-8F66-6426C725A256}"/>
    <cellStyle name="Nota 2 6 3 24 2" xfId="25182" xr:uid="{489C5575-9B7C-4E03-BA40-25467066CB40}"/>
    <cellStyle name="Nota 2 6 3 24 3" xfId="42204" xr:uid="{87F1184B-20D1-436D-B2A6-BDD7C8D3D26F}"/>
    <cellStyle name="Nota 2 6 3 25" xfId="8240" xr:uid="{AEBB9F86-AE79-4D13-8A08-FCD23D4AC49A}"/>
    <cellStyle name="Nota 2 6 3 25 2" xfId="25495" xr:uid="{F3B66D44-9383-41AC-B1F1-020A86F61D44}"/>
    <cellStyle name="Nota 2 6 3 25 3" xfId="42517" xr:uid="{F7A28B41-2820-4CCD-93B0-2B21E6EACA49}"/>
    <cellStyle name="Nota 2 6 3 26" xfId="8550" xr:uid="{93108C49-BC98-4425-B8FD-CCA497A23584}"/>
    <cellStyle name="Nota 2 6 3 26 2" xfId="25805" xr:uid="{69A62377-35A8-4D5D-AFB7-89E7994149C5}"/>
    <cellStyle name="Nota 2 6 3 26 3" xfId="42827" xr:uid="{A703D58A-1CAF-4888-B4F2-BC83B05CB455}"/>
    <cellStyle name="Nota 2 6 3 27" xfId="8858" xr:uid="{10A87591-51B3-4CBB-80BE-00499F23CDF9}"/>
    <cellStyle name="Nota 2 6 3 27 2" xfId="26113" xr:uid="{45FD2498-4065-428E-BF49-8A693CC6B9D2}"/>
    <cellStyle name="Nota 2 6 3 27 3" xfId="43135" xr:uid="{A882478D-5682-4180-BB7B-E8F7B9AD4052}"/>
    <cellStyle name="Nota 2 6 3 28" xfId="7577" xr:uid="{C5496CB8-1AF7-48DE-AABE-10B34D81758B}"/>
    <cellStyle name="Nota 2 6 3 28 2" xfId="24832" xr:uid="{BBBDE46A-7784-4027-9A1A-EA16C8DB384A}"/>
    <cellStyle name="Nota 2 6 3 28 3" xfId="41854" xr:uid="{E69F849C-63CE-48B0-AC99-5DC4DE0594F5}"/>
    <cellStyle name="Nota 2 6 3 29" xfId="9482" xr:uid="{BDBA24A4-3665-4401-832A-CF257E39D123}"/>
    <cellStyle name="Nota 2 6 3 29 2" xfId="26737" xr:uid="{F04DEAA8-9B7F-443A-8EB4-2CFE95E714F6}"/>
    <cellStyle name="Nota 2 6 3 29 3" xfId="43759" xr:uid="{809D32DC-50ED-4B4A-B8CF-FBAEE4D2AD69}"/>
    <cellStyle name="Nota 2 6 3 3" xfId="1344" xr:uid="{3F773D38-94BB-45DD-ABD0-F3930A15090E}"/>
    <cellStyle name="Nota 2 6 3 3 2" xfId="18599" xr:uid="{1EC4560F-A37D-41FB-B0D0-209DB1CCDDFE}"/>
    <cellStyle name="Nota 2 6 3 3 3" xfId="35621" xr:uid="{5AAF2267-0128-4EAE-87F1-9B177DC96CB8}"/>
    <cellStyle name="Nota 2 6 3 30" xfId="9781" xr:uid="{F22278EE-907D-471F-802F-066806226C34}"/>
    <cellStyle name="Nota 2 6 3 30 2" xfId="27036" xr:uid="{B4869F41-4F83-43FB-BA7F-D176C428F690}"/>
    <cellStyle name="Nota 2 6 3 30 3" xfId="44058" xr:uid="{FD8D67E4-B021-4994-B0D9-A7F6BA1F392E}"/>
    <cellStyle name="Nota 2 6 3 31" xfId="10079" xr:uid="{279DAF2C-DF84-4B83-B73A-2508A57CF607}"/>
    <cellStyle name="Nota 2 6 3 31 2" xfId="27334" xr:uid="{0E400D5A-7C6E-4343-8C22-E7603D8DCDFF}"/>
    <cellStyle name="Nota 2 6 3 31 3" xfId="44356" xr:uid="{1EF0F1B3-7710-4CE8-9C5E-40B749F1BE97}"/>
    <cellStyle name="Nota 2 6 3 32" xfId="10374" xr:uid="{34409CCB-C62E-45C1-B773-ED75A7535ECB}"/>
    <cellStyle name="Nota 2 6 3 32 2" xfId="27629" xr:uid="{37D24C4D-03D6-4A15-8485-22683E4C2341}"/>
    <cellStyle name="Nota 2 6 3 32 3" xfId="44651" xr:uid="{41E8E312-79C4-4C08-839F-345C0EF59A17}"/>
    <cellStyle name="Nota 2 6 3 33" xfId="10664" xr:uid="{297ACBA4-5721-4EB7-8718-F1A1C8A38AB4}"/>
    <cellStyle name="Nota 2 6 3 33 2" xfId="27919" xr:uid="{86070D62-4C23-4C0C-B42A-C097A541C5D1}"/>
    <cellStyle name="Nota 2 6 3 33 3" xfId="44941" xr:uid="{93C3554B-1837-4E0A-9644-6E716BB3E2BB}"/>
    <cellStyle name="Nota 2 6 3 34" xfId="10949" xr:uid="{A0D15C1C-6BFA-45FB-B45D-9E540B5B58A8}"/>
    <cellStyle name="Nota 2 6 3 34 2" xfId="28204" xr:uid="{D115F524-1B2A-481F-BC89-05DD70B23EEE}"/>
    <cellStyle name="Nota 2 6 3 34 3" xfId="45226" xr:uid="{E621BCD6-AA72-4278-8AFB-7438806D9469}"/>
    <cellStyle name="Nota 2 6 3 35" xfId="11217" xr:uid="{E709631C-D00E-4CEF-A227-DF842A1D25E8}"/>
    <cellStyle name="Nota 2 6 3 35 2" xfId="28472" xr:uid="{78CE208C-0810-44CB-8B9A-DAE996DCEA26}"/>
    <cellStyle name="Nota 2 6 3 35 3" xfId="45494" xr:uid="{C8677A4B-65E7-4AB8-8DCD-0D1773C639AC}"/>
    <cellStyle name="Nota 2 6 3 36" xfId="11466" xr:uid="{E253F0C1-DD2F-4C67-B252-7CFADB5AF75B}"/>
    <cellStyle name="Nota 2 6 3 36 2" xfId="28721" xr:uid="{1A79B15F-EC7A-4BAC-B0AB-2CA45D6154CC}"/>
    <cellStyle name="Nota 2 6 3 36 3" xfId="45743" xr:uid="{1B0BE465-8822-4580-B42A-93DC47ADF588}"/>
    <cellStyle name="Nota 2 6 3 37" xfId="11984" xr:uid="{B6834456-566D-4BB2-8FE7-03E2C50848C0}"/>
    <cellStyle name="Nota 2 6 3 37 2" xfId="29239" xr:uid="{9F416800-DCC4-49A5-B3D4-EC7E59CD4CCD}"/>
    <cellStyle name="Nota 2 6 3 37 3" xfId="46154" xr:uid="{5AA237B3-D345-4495-B278-E44634067D94}"/>
    <cellStyle name="Nota 2 6 3 38" xfId="12451" xr:uid="{0A22B0F3-A453-43A3-A2BA-2BE3FCBBD6AB}"/>
    <cellStyle name="Nota 2 6 3 38 2" xfId="29706" xr:uid="{AE864793-163D-4541-A329-BD0AA36957E4}"/>
    <cellStyle name="Nota 2 6 3 38 3" xfId="46576" xr:uid="{2FF3684A-516B-4068-A62E-F355D9AC8FAD}"/>
    <cellStyle name="Nota 2 6 3 39" xfId="12761" xr:uid="{B8B73A7F-AACA-437A-8AB8-5B7A65F2C13F}"/>
    <cellStyle name="Nota 2 6 3 39 2" xfId="30016" xr:uid="{1D0C38AF-5CCC-4922-B462-9D79306F096A}"/>
    <cellStyle name="Nota 2 6 3 39 3" xfId="46886" xr:uid="{89852DF8-CB04-41D6-BF72-7E9659AE0753}"/>
    <cellStyle name="Nota 2 6 3 4" xfId="1695" xr:uid="{BFA4C8FD-6430-4866-8BD1-AC83A137C875}"/>
    <cellStyle name="Nota 2 6 3 4 2" xfId="18950" xr:uid="{08FE2E63-A651-4FC0-A677-81FF75A3271C}"/>
    <cellStyle name="Nota 2 6 3 4 3" xfId="35972" xr:uid="{BED08A05-43F6-4367-9EEA-C6114A32597A}"/>
    <cellStyle name="Nota 2 6 3 40" xfId="13044" xr:uid="{1FC91DD3-EA21-448A-88C5-DE9F4E3C6195}"/>
    <cellStyle name="Nota 2 6 3 40 2" xfId="30299" xr:uid="{40559EA2-4445-437E-9464-32D897E28270}"/>
    <cellStyle name="Nota 2 6 3 40 3" xfId="47169" xr:uid="{4CB0B91E-5108-4F0E-A382-665110BCF439}"/>
    <cellStyle name="Nota 2 6 3 41" xfId="12467" xr:uid="{ADF5AD5F-F601-4247-8026-AB94E551F09A}"/>
    <cellStyle name="Nota 2 6 3 41 2" xfId="29722" xr:uid="{35D5BACF-8B1C-48D5-8A0F-20FA791D9E57}"/>
    <cellStyle name="Nota 2 6 3 41 3" xfId="46592" xr:uid="{D988A415-AEFD-4A4F-A587-E3D3F8C4C5F5}"/>
    <cellStyle name="Nota 2 6 3 42" xfId="13701" xr:uid="{E584530B-EB2E-4933-8823-82893A20D82D}"/>
    <cellStyle name="Nota 2 6 3 42 2" xfId="30956" xr:uid="{E3E2F145-94A3-4D67-93C9-56ADF9C1C13A}"/>
    <cellStyle name="Nota 2 6 3 42 3" xfId="47826" xr:uid="{E89711EB-3A42-4D7E-BE78-968F1C2A9ECA}"/>
    <cellStyle name="Nota 2 6 3 43" xfId="14011" xr:uid="{6B0F13C2-56AB-4F2E-BC05-1DE2800E80A6}"/>
    <cellStyle name="Nota 2 6 3 43 2" xfId="31266" xr:uid="{22020085-FF43-4188-94DD-419ECAEB4B09}"/>
    <cellStyle name="Nota 2 6 3 43 3" xfId="48136" xr:uid="{ADF2BDE5-1764-4F1D-A23D-B089C34634F4}"/>
    <cellStyle name="Nota 2 6 3 44" xfId="13468" xr:uid="{957F39A0-4D1F-411C-9525-F807E91CC5FA}"/>
    <cellStyle name="Nota 2 6 3 44 2" xfId="30723" xr:uid="{FDB7ED53-DECC-4793-83D2-78CD5FCB0110}"/>
    <cellStyle name="Nota 2 6 3 44 3" xfId="47593" xr:uid="{2B2853BD-69D2-4DF1-B88E-D0B2D14906F9}"/>
    <cellStyle name="Nota 2 6 3 45" xfId="14639" xr:uid="{7DE2AC47-3056-4E7A-A80F-AB1A0740C765}"/>
    <cellStyle name="Nota 2 6 3 45 2" xfId="31894" xr:uid="{AB953360-F746-4F0F-8A16-14C5D809F460}"/>
    <cellStyle name="Nota 2 6 3 45 3" xfId="48764" xr:uid="{024AFED6-7A3E-4FC2-91AE-4E6386C290DD}"/>
    <cellStyle name="Nota 2 6 3 46" xfId="14901" xr:uid="{E82A90E1-473D-450F-A5C0-149E8CE77A05}"/>
    <cellStyle name="Nota 2 6 3 46 2" xfId="32156" xr:uid="{834AF539-FECE-45D4-A445-25CA3BBEF3DC}"/>
    <cellStyle name="Nota 2 6 3 46 3" xfId="49026" xr:uid="{F9084C94-045E-45D7-ABFA-75E568896F3C}"/>
    <cellStyle name="Nota 2 6 3 47" xfId="15213" xr:uid="{584F0F37-A54D-4E21-AFDD-16C34FDDD825}"/>
    <cellStyle name="Nota 2 6 3 47 2" xfId="32468" xr:uid="{A957D718-8093-4884-A269-3E3688B739A1}"/>
    <cellStyle name="Nota 2 6 3 47 3" xfId="49338" xr:uid="{436A5E15-DB89-4585-B1A2-FC104560E4BE}"/>
    <cellStyle name="Nota 2 6 3 48" xfId="15519" xr:uid="{F7A4CADD-6F67-4562-A3A3-A7E933BE22A1}"/>
    <cellStyle name="Nota 2 6 3 48 2" xfId="32774" xr:uid="{FC2E9290-B974-456D-A4EB-238EBEC80B40}"/>
    <cellStyle name="Nota 2 6 3 48 3" xfId="49644" xr:uid="{FB43C2F5-2D49-4D96-8299-D64B3AA8716B}"/>
    <cellStyle name="Nota 2 6 3 49" xfId="15817" xr:uid="{6B0370F6-C348-4CEA-A9DF-7093FEB7EEB3}"/>
    <cellStyle name="Nota 2 6 3 49 2" xfId="33072" xr:uid="{83903208-E4AF-4AF2-8730-B189B688026E}"/>
    <cellStyle name="Nota 2 6 3 49 3" xfId="49942" xr:uid="{E38A4E22-298B-415E-B572-5752DA56DCDD}"/>
    <cellStyle name="Nota 2 6 3 5" xfId="2008" xr:uid="{69FAD964-D642-4FF1-A6AB-C5E64B1978A5}"/>
    <cellStyle name="Nota 2 6 3 5 2" xfId="19263" xr:uid="{B0E2B33F-7BE0-405D-B642-0EBFEEEA4E4D}"/>
    <cellStyle name="Nota 2 6 3 5 3" xfId="36285" xr:uid="{EB968AD2-9D0C-4033-AC5E-581E3CAB6111}"/>
    <cellStyle name="Nota 2 6 3 50" xfId="16112" xr:uid="{4481D735-CAF0-4A5B-9DEA-633C28B67333}"/>
    <cellStyle name="Nota 2 6 3 50 2" xfId="33367" xr:uid="{CFF4B435-7624-48AA-AA51-D1CC7CE43442}"/>
    <cellStyle name="Nota 2 6 3 50 3" xfId="50237" xr:uid="{50505039-41C3-4EAE-B96D-7C8AA3158CB4}"/>
    <cellStyle name="Nota 2 6 3 51" xfId="16397" xr:uid="{FBD7D704-2AB2-4A85-AB2F-3A012005647C}"/>
    <cellStyle name="Nota 2 6 3 51 2" xfId="33652" xr:uid="{56D27C0C-7F37-4325-B3DC-DD65E4085997}"/>
    <cellStyle name="Nota 2 6 3 51 3" xfId="50522" xr:uid="{53C46B00-6FBC-450A-9D79-7EC88076F03F}"/>
    <cellStyle name="Nota 2 6 3 52" xfId="16670" xr:uid="{18A96092-C339-4A62-BD0F-FEC47F3E5283}"/>
    <cellStyle name="Nota 2 6 3 52 2" xfId="33925" xr:uid="{264A78E4-995B-4879-B47C-491AA732C8B9}"/>
    <cellStyle name="Nota 2 6 3 52 3" xfId="50795" xr:uid="{6427ED7E-466F-4483-9661-601BF6998980}"/>
    <cellStyle name="Nota 2 6 3 53" xfId="16934" xr:uid="{EB6E2857-E4D6-46BC-8BC7-51576BE3F486}"/>
    <cellStyle name="Nota 2 6 3 53 2" xfId="34189" xr:uid="{32188906-26A0-48DF-82E7-72FEB2CB1E82}"/>
    <cellStyle name="Nota 2 6 3 53 3" xfId="51059" xr:uid="{1A670B8C-24E1-4985-9079-5EB9A3F35E7A}"/>
    <cellStyle name="Nota 2 6 3 54" xfId="17183" xr:uid="{D2F4BB44-EB98-4BF4-9A80-33EF122EC74A}"/>
    <cellStyle name="Nota 2 6 3 54 2" xfId="34438" xr:uid="{486CC8BD-5447-4C99-BC2E-65F75E61BF3B}"/>
    <cellStyle name="Nota 2 6 3 54 3" xfId="51308" xr:uid="{6884C9A9-9033-4536-A373-C1DDC1DD85FF}"/>
    <cellStyle name="Nota 2 6 3 55" xfId="17844" xr:uid="{5C94CA49-4EDE-477D-BD1C-AE4329721615}"/>
    <cellStyle name="Nota 2 6 3 56" xfId="34911" xr:uid="{C7772162-86A7-4B4D-8E1D-06DBFF3F0599}"/>
    <cellStyle name="Nota 2 6 3 6" xfId="2318" xr:uid="{B30897CD-D49B-4534-9B4D-2928327C6C43}"/>
    <cellStyle name="Nota 2 6 3 6 2" xfId="19573" xr:uid="{5839FE5E-724C-44B6-9BC2-F5C95CA75675}"/>
    <cellStyle name="Nota 2 6 3 6 3" xfId="36595" xr:uid="{4C5E0255-71ED-4F89-BF2B-D35CC969957B}"/>
    <cellStyle name="Nota 2 6 3 7" xfId="2627" xr:uid="{EDEE36A9-4B7F-4583-8B47-557850614357}"/>
    <cellStyle name="Nota 2 6 3 7 2" xfId="19882" xr:uid="{2371C8FE-7D2D-40D9-B614-7272E2F19384}"/>
    <cellStyle name="Nota 2 6 3 7 3" xfId="36904" xr:uid="{C5C7F952-5B2E-45C8-92AB-EE422409780C}"/>
    <cellStyle name="Nota 2 6 3 8" xfId="2935" xr:uid="{BBFBD35A-A9AA-4FCE-9F31-87D04BDA7961}"/>
    <cellStyle name="Nota 2 6 3 8 2" xfId="20190" xr:uid="{91CF09DA-2F00-4B14-B75D-3E4EA9AD7063}"/>
    <cellStyle name="Nota 2 6 3 8 3" xfId="37212" xr:uid="{C0AEE1E3-4849-4F4A-AEB0-9359394508AB}"/>
    <cellStyle name="Nota 2 6 3 9" xfId="3243" xr:uid="{C85A5ABB-31EF-4A1E-8B66-A00B3626CDC0}"/>
    <cellStyle name="Nota 2 6 3 9 2" xfId="20498" xr:uid="{B6BB4F4A-9112-4DE7-B594-13360C0F2F45}"/>
    <cellStyle name="Nota 2 6 3 9 3" xfId="37520" xr:uid="{D14CC3EB-FE94-46FC-8568-45F5D1CF3EDE}"/>
    <cellStyle name="Nota 2 6 30" xfId="7973" xr:uid="{6FC47604-D723-4B0F-BFCD-D0EEBD61A04A}"/>
    <cellStyle name="Nota 2 6 30 2" xfId="25228" xr:uid="{453EA67B-D2B4-48C0-82C9-6BB350AA32D7}"/>
    <cellStyle name="Nota 2 6 30 3" xfId="42250" xr:uid="{5A40C2BC-CBE5-4AB1-A6B7-829FDD8EB61F}"/>
    <cellStyle name="Nota 2 6 31" xfId="8262" xr:uid="{5529CB91-6FFC-462B-8816-C9B7506A0108}"/>
    <cellStyle name="Nota 2 6 31 2" xfId="25517" xr:uid="{2DBE6541-11E0-4AC1-B67C-6BE3BBC6D348}"/>
    <cellStyle name="Nota 2 6 31 3" xfId="42539" xr:uid="{FA021B21-F331-4B89-8652-42BAF180A826}"/>
    <cellStyle name="Nota 2 6 32" xfId="8572" xr:uid="{23C8E3AF-02C1-4D3C-B627-99285866C405}"/>
    <cellStyle name="Nota 2 6 32 2" xfId="25827" xr:uid="{A68B6B31-072A-4A54-8299-41EFD039388B}"/>
    <cellStyle name="Nota 2 6 32 3" xfId="42849" xr:uid="{98D97ACB-D1DD-4140-925B-58C114CBC829}"/>
    <cellStyle name="Nota 2 6 33" xfId="8203" xr:uid="{2C82A6FB-4B8D-4BC3-B004-48FE9099E967}"/>
    <cellStyle name="Nota 2 6 33 2" xfId="25458" xr:uid="{8D70363D-652D-4378-A467-B009D5FDE033}"/>
    <cellStyle name="Nota 2 6 33 3" xfId="42480" xr:uid="{411F4A07-A296-41C8-893C-7D2CED56DE80}"/>
    <cellStyle name="Nota 2 6 34" xfId="8854" xr:uid="{B9ABAAA0-2A13-467C-8559-8782714F7518}"/>
    <cellStyle name="Nota 2 6 34 2" xfId="26109" xr:uid="{2EFEF553-8088-4DCE-A8E9-B85CFA36F208}"/>
    <cellStyle name="Nota 2 6 34 3" xfId="43131" xr:uid="{CDB1D8D2-943E-4393-B4D6-49D26D9E117A}"/>
    <cellStyle name="Nota 2 6 35" xfId="9503" xr:uid="{7AB369D9-D8CA-437E-AC21-F5C7523C8419}"/>
    <cellStyle name="Nota 2 6 35 2" xfId="26758" xr:uid="{25B72A0F-1472-4578-AC90-F691E83A5A36}"/>
    <cellStyle name="Nota 2 6 35 3" xfId="43780" xr:uid="{73CD649A-A7E4-43E9-8BDA-CAC8E10B07D0}"/>
    <cellStyle name="Nota 2 6 36" xfId="9801" xr:uid="{BC46CC36-AC25-40F7-858D-FC24DDAD0BA8}"/>
    <cellStyle name="Nota 2 6 36 2" xfId="27056" xr:uid="{975D5631-6724-437F-A8CE-F73BCA9FE400}"/>
    <cellStyle name="Nota 2 6 36 3" xfId="44078" xr:uid="{0ED5A7A6-56E9-48A7-A0BC-D83B659BFC2E}"/>
    <cellStyle name="Nota 2 6 37" xfId="10100" xr:uid="{620E9B2C-243D-4EED-97E3-7DE11FF444E1}"/>
    <cellStyle name="Nota 2 6 37 2" xfId="27355" xr:uid="{385EC95E-6C76-4BB8-AB44-E846583FCB8C}"/>
    <cellStyle name="Nota 2 6 37 3" xfId="44377" xr:uid="{EA96E2F9-EC4B-4BAA-B1E1-EE5736A7A796}"/>
    <cellStyle name="Nota 2 6 38" xfId="10414" xr:uid="{FA676AB7-B42A-4F0E-B816-E2A5BD12B84A}"/>
    <cellStyle name="Nota 2 6 38 2" xfId="27669" xr:uid="{B99ACB21-C8BF-45AA-8A2C-D43FA63C0BCE}"/>
    <cellStyle name="Nota 2 6 38 3" xfId="44691" xr:uid="{6B768348-35AE-4D09-A32D-A48AD694EC40}"/>
    <cellStyle name="Nota 2 6 39" xfId="10637" xr:uid="{D45FCD08-B2A7-4190-830E-52AD431E4013}"/>
    <cellStyle name="Nota 2 6 39 2" xfId="27892" xr:uid="{C95E7457-839B-4C3D-BD9F-36795A9F0F24}"/>
    <cellStyle name="Nota 2 6 39 3" xfId="44914" xr:uid="{B4B74069-38B0-4C97-AD35-4FFFBF850B5C}"/>
    <cellStyle name="Nota 2 6 4" xfId="711" xr:uid="{AC426373-660C-4CE6-AB7C-EA315847DB81}"/>
    <cellStyle name="Nota 2 6 4 10" xfId="3673" xr:uid="{46EB1B46-FCDF-4894-9913-8F477D8FFBE6}"/>
    <cellStyle name="Nota 2 6 4 10 2" xfId="20928" xr:uid="{A14C1264-4919-44E4-AEEF-DF47EC95C94E}"/>
    <cellStyle name="Nota 2 6 4 10 3" xfId="37950" xr:uid="{EF7AF838-9FC7-4560-9DA3-72E799586B61}"/>
    <cellStyle name="Nota 2 6 4 11" xfId="3980" xr:uid="{5E8C3FFE-B95F-44F6-95DA-8C5740EC5350}"/>
    <cellStyle name="Nota 2 6 4 11 2" xfId="21235" xr:uid="{5DDC7563-E4D2-4054-8413-ECAA7D314C50}"/>
    <cellStyle name="Nota 2 6 4 11 3" xfId="38257" xr:uid="{A35C7EC1-7526-4226-B391-7ACDD7A68408}"/>
    <cellStyle name="Nota 2 6 4 12" xfId="4281" xr:uid="{34501106-758D-4FCD-A246-7577DD71EC29}"/>
    <cellStyle name="Nota 2 6 4 12 2" xfId="21536" xr:uid="{4A6E965E-34A2-45E3-B159-AC850568BA38}"/>
    <cellStyle name="Nota 2 6 4 12 3" xfId="38558" xr:uid="{EC14A0A5-8C91-4673-BC4D-0DFEA2801DA5}"/>
    <cellStyle name="Nota 2 6 4 13" xfId="4579" xr:uid="{20D631B1-08C7-48E2-8C45-DD171004B5A1}"/>
    <cellStyle name="Nota 2 6 4 13 2" xfId="21834" xr:uid="{1F455BC4-FD58-42CB-8BE0-84B7BB1CD875}"/>
    <cellStyle name="Nota 2 6 4 13 3" xfId="38856" xr:uid="{B85932E2-F0E0-467D-865E-FCF9CC37AB7D}"/>
    <cellStyle name="Nota 2 6 4 14" xfId="4878" xr:uid="{B6ABA66A-7346-45E9-A1AB-87A72DE6682B}"/>
    <cellStyle name="Nota 2 6 4 14 2" xfId="22133" xr:uid="{46DCEC10-9654-4DD8-8E12-68C11AB5C287}"/>
    <cellStyle name="Nota 2 6 4 14 3" xfId="39155" xr:uid="{FF211985-F91F-4999-BF16-53D1B399BAF7}"/>
    <cellStyle name="Nota 2 6 4 15" xfId="5160" xr:uid="{3807D54A-DBBC-4CA2-BE27-A732DD1B4FD2}"/>
    <cellStyle name="Nota 2 6 4 15 2" xfId="22415" xr:uid="{A1F2AAEE-D4D6-4739-BCCF-35BE813DAE43}"/>
    <cellStyle name="Nota 2 6 4 15 3" xfId="39437" xr:uid="{58134B88-5B08-42D1-B91F-CE1335B4EDB9}"/>
    <cellStyle name="Nota 2 6 4 16" xfId="5547" xr:uid="{DC8A94D3-A4F7-461D-AEC7-7A2155261F40}"/>
    <cellStyle name="Nota 2 6 4 16 2" xfId="22802" xr:uid="{889A3F91-1344-4CD6-B49C-CB694057CEA5}"/>
    <cellStyle name="Nota 2 6 4 16 3" xfId="39824" xr:uid="{16272A11-D8C4-4946-A239-133E6C4CFD4C}"/>
    <cellStyle name="Nota 2 6 4 17" xfId="5301" xr:uid="{91EFCBD4-3126-4F21-9A54-40C20AD3F767}"/>
    <cellStyle name="Nota 2 6 4 17 2" xfId="22556" xr:uid="{5A3E01D7-2A03-4426-BBBB-4A6F5AF38FB8}"/>
    <cellStyle name="Nota 2 6 4 17 3" xfId="39578" xr:uid="{93813ADA-97CD-463F-87A2-43E4EED41EC8}"/>
    <cellStyle name="Nota 2 6 4 18" xfId="6178" xr:uid="{AAA30486-44F2-45E7-9BC7-0CCADF054683}"/>
    <cellStyle name="Nota 2 6 4 18 2" xfId="23433" xr:uid="{58BE06E9-36BE-4822-98DF-53F3C672DEDA}"/>
    <cellStyle name="Nota 2 6 4 18 3" xfId="40455" xr:uid="{EC646195-F687-4511-904C-6412CFA440D2}"/>
    <cellStyle name="Nota 2 6 4 19" xfId="6493" xr:uid="{F4A8BE7A-4025-474F-9809-07312D535B9F}"/>
    <cellStyle name="Nota 2 6 4 19 2" xfId="23748" xr:uid="{DD8AB274-1187-4B79-9008-532F7E2F372E}"/>
    <cellStyle name="Nota 2 6 4 19 3" xfId="40770" xr:uid="{34CE6C2A-58B5-47F7-8D88-568A399EB7CD}"/>
    <cellStyle name="Nota 2 6 4 2" xfId="1160" xr:uid="{1E72473B-5D5E-4E2C-83BC-6EF5FB7163D9}"/>
    <cellStyle name="Nota 2 6 4 2 2" xfId="18415" xr:uid="{19668B14-313D-4BE2-AF60-8D3EA24B5720}"/>
    <cellStyle name="Nota 2 6 4 2 3" xfId="35437" xr:uid="{6EBD5E44-FBAC-4B81-B0E3-7D84838B9C57}"/>
    <cellStyle name="Nota 2 6 4 20" xfId="6808" xr:uid="{B59BA6B0-B601-4218-8184-1AD2D6E7838C}"/>
    <cellStyle name="Nota 2 6 4 20 2" xfId="24063" xr:uid="{8C4C45D2-EF58-4D86-9572-E821E564FFFD}"/>
    <cellStyle name="Nota 2 6 4 20 3" xfId="41085" xr:uid="{7838252A-65EC-4E9D-B19E-71322D60B90E}"/>
    <cellStyle name="Nota 2 6 4 21" xfId="7119" xr:uid="{A0C69527-EBC4-4B96-9F85-C5C41D2B9EAF}"/>
    <cellStyle name="Nota 2 6 4 21 2" xfId="24374" xr:uid="{015913C4-E4F6-44A3-82EA-CAF6D627736C}"/>
    <cellStyle name="Nota 2 6 4 21 3" xfId="41396" xr:uid="{DFFE8020-0598-43BF-8833-720834E18941}"/>
    <cellStyle name="Nota 2 6 4 22" xfId="7429" xr:uid="{0960E377-85A0-448C-A1D2-99675D604143}"/>
    <cellStyle name="Nota 2 6 4 22 2" xfId="24684" xr:uid="{431FFCAB-D812-4836-89B4-CC82CEA46F6C}"/>
    <cellStyle name="Nota 2 6 4 22 3" xfId="41706" xr:uid="{667AFD23-B75A-4628-BD11-D335264502DC}"/>
    <cellStyle name="Nota 2 6 4 23" xfId="7739" xr:uid="{FCE7723E-F698-4787-8007-405F549E599A}"/>
    <cellStyle name="Nota 2 6 4 23 2" xfId="24994" xr:uid="{32760105-F2D4-49C3-AC3E-FFC91CB82206}"/>
    <cellStyle name="Nota 2 6 4 23 3" xfId="42016" xr:uid="{CC33C6E7-956B-4254-A149-9433525C1276}"/>
    <cellStyle name="Nota 2 6 4 24" xfId="8049" xr:uid="{7BD8248A-B567-46E8-A58E-D9A031C68B9E}"/>
    <cellStyle name="Nota 2 6 4 24 2" xfId="25304" xr:uid="{7508DB0B-D4E9-4BFA-83C8-C0C532599034}"/>
    <cellStyle name="Nota 2 6 4 24 3" xfId="42326" xr:uid="{E0F8B912-EB8C-4FC8-9E91-CEF8F8CA4BF3}"/>
    <cellStyle name="Nota 2 6 4 25" xfId="8362" xr:uid="{ECB9BA2E-9315-47AC-B0C0-CE0658D11FE6}"/>
    <cellStyle name="Nota 2 6 4 25 2" xfId="25617" xr:uid="{463F3401-3E79-44E6-92C6-0DDC3C79DAF6}"/>
    <cellStyle name="Nota 2 6 4 25 3" xfId="42639" xr:uid="{7548944A-94A1-4F67-9927-069BE70B3016}"/>
    <cellStyle name="Nota 2 6 4 26" xfId="8670" xr:uid="{E0BEB5A6-093D-4CF6-8CA2-FF225B9298C5}"/>
    <cellStyle name="Nota 2 6 4 26 2" xfId="25925" xr:uid="{12D0B108-0BEC-4CA8-8F67-0E9E58EEF3BC}"/>
    <cellStyle name="Nota 2 6 4 26 3" xfId="42947" xr:uid="{F0350C35-36E7-46CB-BC56-E100B7A24C15}"/>
    <cellStyle name="Nota 2 6 4 27" xfId="8980" xr:uid="{FE8DE642-1744-459D-AFFA-33B8F5AF1C68}"/>
    <cellStyle name="Nota 2 6 4 27 2" xfId="26235" xr:uid="{D8748E4E-31C8-42B9-B15B-A730501B08EC}"/>
    <cellStyle name="Nota 2 6 4 27 3" xfId="43257" xr:uid="{9E726425-8B19-4D40-A0F3-EEC5610BA200}"/>
    <cellStyle name="Nota 2 6 4 28" xfId="8627" xr:uid="{7CA61A50-6AE7-4E59-8209-6D7591A6E6A2}"/>
    <cellStyle name="Nota 2 6 4 28 2" xfId="25882" xr:uid="{2D4B9B2F-7167-42E0-92C7-3778A6E2B8DB}"/>
    <cellStyle name="Nota 2 6 4 28 3" xfId="42904" xr:uid="{C8A09E50-DB94-426B-A6D4-86EF11E5B57C}"/>
    <cellStyle name="Nota 2 6 4 29" xfId="9602" xr:uid="{8258B849-2830-4DBE-83C0-8D4A860CA145}"/>
    <cellStyle name="Nota 2 6 4 29 2" xfId="26857" xr:uid="{9C36DAF1-D63B-4F22-AA77-1BD4856C0717}"/>
    <cellStyle name="Nota 2 6 4 29 3" xfId="43879" xr:uid="{008883A5-7827-4466-A3B5-6516325E2938}"/>
    <cellStyle name="Nota 2 6 4 3" xfId="1451" xr:uid="{A529A04F-9045-48F0-B37B-5D97D742D2A7}"/>
    <cellStyle name="Nota 2 6 4 3 2" xfId="18706" xr:uid="{7FC87BC6-117A-4A46-B371-CC7B383FC08F}"/>
    <cellStyle name="Nota 2 6 4 3 3" xfId="35728" xr:uid="{A3BD38D2-6E26-423E-98B3-700E61702C96}"/>
    <cellStyle name="Nota 2 6 4 30" xfId="9897" xr:uid="{DDF4E561-30C0-4D78-9A22-F76912AB4EE4}"/>
    <cellStyle name="Nota 2 6 4 30 2" xfId="27152" xr:uid="{4E0F15DC-7DFC-4A48-B297-B59A09F462D6}"/>
    <cellStyle name="Nota 2 6 4 30 3" xfId="44174" xr:uid="{E3FF236B-85A2-408F-83C4-BB1C4C839F52}"/>
    <cellStyle name="Nota 2 6 4 31" xfId="10197" xr:uid="{C7B85171-FB47-447D-8E24-55B8929DC3D0}"/>
    <cellStyle name="Nota 2 6 4 31 2" xfId="27452" xr:uid="{5C5FCA22-A0E6-400E-AF3F-9101C7C1105C}"/>
    <cellStyle name="Nota 2 6 4 31 3" xfId="44474" xr:uid="{FFDCB2E0-03CE-4A13-AE14-89C14A9E98FC}"/>
    <cellStyle name="Nota 2 6 4 32" xfId="10485" xr:uid="{9F15E737-EE7D-490A-AACC-D690ACD177AC}"/>
    <cellStyle name="Nota 2 6 4 32 2" xfId="27740" xr:uid="{E553C7F3-4730-4C9A-BC66-863C7E2467A8}"/>
    <cellStyle name="Nota 2 6 4 32 3" xfId="44762" xr:uid="{5391D3DD-6B2A-4DBB-A215-B16CE9810D51}"/>
    <cellStyle name="Nota 2 6 4 33" xfId="10775" xr:uid="{FFAC436E-305B-42A9-BB12-1D91ECB6317B}"/>
    <cellStyle name="Nota 2 6 4 33 2" xfId="28030" xr:uid="{E70C5F89-32AA-48C4-89FE-D6D6DCFFE4A5}"/>
    <cellStyle name="Nota 2 6 4 33 3" xfId="45052" xr:uid="{626A89CA-9AED-466C-B891-13902006E684}"/>
    <cellStyle name="Nota 2 6 4 34" xfId="11049" xr:uid="{50D611BA-C69F-476A-8391-A0022894F039}"/>
    <cellStyle name="Nota 2 6 4 34 2" xfId="28304" xr:uid="{B2FE581F-9CFB-4888-914C-24EF98DF129D}"/>
    <cellStyle name="Nota 2 6 4 34 3" xfId="45326" xr:uid="{D1A22413-C54F-4396-8D3F-E3637DD27C09}"/>
    <cellStyle name="Nota 2 6 4 35" xfId="11306" xr:uid="{5F290817-3721-4DC7-88E4-264B94CFE953}"/>
    <cellStyle name="Nota 2 6 4 35 2" xfId="28561" xr:uid="{D7DCD310-C669-494A-A0BB-7D6B09A78EC5}"/>
    <cellStyle name="Nota 2 6 4 35 3" xfId="45583" xr:uid="{F905F983-9D88-44F1-87C7-A1F0CE34CDBB}"/>
    <cellStyle name="Nota 2 6 4 36" xfId="11543" xr:uid="{C3B9048A-B619-473A-BBC1-75D12DAD6778}"/>
    <cellStyle name="Nota 2 6 4 36 2" xfId="28798" xr:uid="{9206302E-D2CE-4D10-9B88-467B657CA5E4}"/>
    <cellStyle name="Nota 2 6 4 36 3" xfId="45820" xr:uid="{2CFC952A-49A7-4916-B8B7-32D2E2634E67}"/>
    <cellStyle name="Nota 2 6 4 37" xfId="12106" xr:uid="{FBAA6BD7-9444-4369-A0C8-D70321860068}"/>
    <cellStyle name="Nota 2 6 4 37 2" xfId="29361" xr:uid="{C7251EFB-A414-4D84-A8BC-CFC48001289D}"/>
    <cellStyle name="Nota 2 6 4 37 3" xfId="46231" xr:uid="{5262F534-11AB-452D-A3DE-F5FDB814D234}"/>
    <cellStyle name="Nota 2 6 4 38" xfId="12573" xr:uid="{376C2B99-5BD6-482F-A9B9-685EEF8CF12E}"/>
    <cellStyle name="Nota 2 6 4 38 2" xfId="29828" xr:uid="{7CA99D99-CE4F-46CD-9A3F-9EF1DA522AA2}"/>
    <cellStyle name="Nota 2 6 4 38 3" xfId="46698" xr:uid="{694649D7-D82D-4014-8FD2-61B54FF45F29}"/>
    <cellStyle name="Nota 2 6 4 39" xfId="12883" xr:uid="{D77000CA-222C-4A36-ADEA-3E4CBA2B352C}"/>
    <cellStyle name="Nota 2 6 4 39 2" xfId="30138" xr:uid="{8F548697-FB15-4BE4-BB3C-F53A90C68058}"/>
    <cellStyle name="Nota 2 6 4 39 3" xfId="47008" xr:uid="{91122140-80D5-4EA3-A29C-23BC58FBC386}"/>
    <cellStyle name="Nota 2 6 4 4" xfId="1817" xr:uid="{484C7418-33CA-42CA-AC40-9925B86A04F0}"/>
    <cellStyle name="Nota 2 6 4 4 2" xfId="19072" xr:uid="{F8B221F7-E094-476A-8217-2AB919374000}"/>
    <cellStyle name="Nota 2 6 4 4 3" xfId="36094" xr:uid="{410EC580-D90F-439A-8D71-A2AA532E2D6B}"/>
    <cellStyle name="Nota 2 6 4 40" xfId="13231" xr:uid="{DB78679B-5009-43B4-99F8-316B26E2315E}"/>
    <cellStyle name="Nota 2 6 4 40 2" xfId="30486" xr:uid="{31B171B8-4FF3-4F52-80B3-2A82BCF35553}"/>
    <cellStyle name="Nota 2 6 4 40 3" xfId="47356" xr:uid="{5F4F0A77-F916-4A09-A81C-C54EA1FAB650}"/>
    <cellStyle name="Nota 2 6 4 41" xfId="13116" xr:uid="{B7412933-A3F1-4797-8F4B-75660AF9A0E9}"/>
    <cellStyle name="Nota 2 6 4 41 2" xfId="30371" xr:uid="{F866818B-0DBA-425C-BF5D-195FAC44484D}"/>
    <cellStyle name="Nota 2 6 4 41 3" xfId="47241" xr:uid="{E205DB62-3E8F-4F64-93A0-D4A417BF236E}"/>
    <cellStyle name="Nota 2 6 4 42" xfId="13823" xr:uid="{DA994A0C-9280-490E-8A11-FBA38A03902B}"/>
    <cellStyle name="Nota 2 6 4 42 2" xfId="31078" xr:uid="{007218EE-72CE-42DC-8C6F-4B54D2F67CAC}"/>
    <cellStyle name="Nota 2 6 4 42 3" xfId="47948" xr:uid="{F1BE79C0-7247-4183-AB1C-1D599671EC04}"/>
    <cellStyle name="Nota 2 6 4 43" xfId="14133" xr:uid="{31C02827-9C89-458D-90C5-EEE59FAA6CFC}"/>
    <cellStyle name="Nota 2 6 4 43 2" xfId="31388" xr:uid="{679AA5F8-3EA2-4E1A-B23D-66991CF5D699}"/>
    <cellStyle name="Nota 2 6 4 43 3" xfId="48258" xr:uid="{0DEB7028-AB12-40CB-86A4-5BAEE6FD325D}"/>
    <cellStyle name="Nota 2 6 4 44" xfId="13473" xr:uid="{323E622D-9776-4EA3-A4B4-8B329358E1E7}"/>
    <cellStyle name="Nota 2 6 4 44 2" xfId="30728" xr:uid="{34B38398-0B64-4FA0-A037-52844DF587EE}"/>
    <cellStyle name="Nota 2 6 4 44 3" xfId="47598" xr:uid="{23101BAF-1470-4F78-9D5A-295763118AF1}"/>
    <cellStyle name="Nota 2 6 4 45" xfId="14761" xr:uid="{D24EB76A-26EC-4A3C-B5F2-9A3EE6B97D65}"/>
    <cellStyle name="Nota 2 6 4 45 2" xfId="32016" xr:uid="{E9F48AB8-AF1F-459B-A075-2CCFE3E22AC0}"/>
    <cellStyle name="Nota 2 6 4 45 3" xfId="48886" xr:uid="{B29A923A-EF0A-4A2E-82EE-82D6A8B6E670}"/>
    <cellStyle name="Nota 2 6 4 46" xfId="15023" xr:uid="{C96CB709-C242-48DF-B48C-758CFCFBB9BF}"/>
    <cellStyle name="Nota 2 6 4 46 2" xfId="32278" xr:uid="{C0C8F11F-6BD1-4403-98DF-758266E5DFB4}"/>
    <cellStyle name="Nota 2 6 4 46 3" xfId="49148" xr:uid="{DA75B137-F9BE-472C-B38E-3AB28D2BCE59}"/>
    <cellStyle name="Nota 2 6 4 47" xfId="15332" xr:uid="{906C9467-6DB2-4B91-A76B-FD55727707C9}"/>
    <cellStyle name="Nota 2 6 4 47 2" xfId="32587" xr:uid="{BC596B18-ED6E-470A-AACB-F16AFE9FCF2A}"/>
    <cellStyle name="Nota 2 6 4 47 3" xfId="49457" xr:uid="{55C58201-F4FB-42C3-A904-60C89A63A63C}"/>
    <cellStyle name="Nota 2 6 4 48" xfId="15637" xr:uid="{E004D251-B341-40D6-8EB1-C72F65A8986E}"/>
    <cellStyle name="Nota 2 6 4 48 2" xfId="32892" xr:uid="{ED46F4AF-9962-4AF2-BF4B-10620B5166B2}"/>
    <cellStyle name="Nota 2 6 4 48 3" xfId="49762" xr:uid="{269F2FFA-BEE6-4032-BE5E-1D87A3B7C42A}"/>
    <cellStyle name="Nota 2 6 4 49" xfId="15933" xr:uid="{204D5EDB-CE73-439B-9203-C91A785519F6}"/>
    <cellStyle name="Nota 2 6 4 49 2" xfId="33188" xr:uid="{E714BA61-2185-4895-BAA2-497B00A47853}"/>
    <cellStyle name="Nota 2 6 4 49 3" xfId="50058" xr:uid="{0472BD63-1F2A-4DC8-A085-27434A9DAE68}"/>
    <cellStyle name="Nota 2 6 4 5" xfId="2130" xr:uid="{DD9DC260-1A93-4AF7-87E1-334C88279CBB}"/>
    <cellStyle name="Nota 2 6 4 5 2" xfId="19385" xr:uid="{EE7D73A1-E9CE-4289-A093-5FB1044B03B7}"/>
    <cellStyle name="Nota 2 6 4 5 3" xfId="36407" xr:uid="{7D702397-EEBB-4A24-9A99-1EB1C88BB670}"/>
    <cellStyle name="Nota 2 6 4 50" xfId="16225" xr:uid="{F4D1E642-8E91-4241-A2EC-0004D846FA89}"/>
    <cellStyle name="Nota 2 6 4 50 2" xfId="33480" xr:uid="{2BACE18F-3FDD-4A8E-8213-748882B75BF7}"/>
    <cellStyle name="Nota 2 6 4 50 3" xfId="50350" xr:uid="{50F1CB09-6540-419E-A5F8-C7BCAC2FE2FB}"/>
    <cellStyle name="Nota 2 6 4 51" xfId="16503" xr:uid="{981C7E70-61B1-43B7-A4A3-A5ED6FCB5D70}"/>
    <cellStyle name="Nota 2 6 4 51 2" xfId="33758" xr:uid="{1EF4413D-F6A6-4A6C-98C1-61540A28A8A9}"/>
    <cellStyle name="Nota 2 6 4 51 3" xfId="50628" xr:uid="{7E4E02E0-2F8B-4F9D-853A-E70BE41428A3}"/>
    <cellStyle name="Nota 2 6 4 52" xfId="16771" xr:uid="{AF8D139B-01C8-4E52-8091-6A75F9BA9034}"/>
    <cellStyle name="Nota 2 6 4 52 2" xfId="34026" xr:uid="{5B355D61-C092-4C45-9258-0A7D8359DFFC}"/>
    <cellStyle name="Nota 2 6 4 52 3" xfId="50896" xr:uid="{5C1CD3C6-28C3-496D-B58D-4822A1FB28E6}"/>
    <cellStyle name="Nota 2 6 4 53" xfId="17023" xr:uid="{999DB2E8-9CB2-4DAA-9F07-DF3134D130D4}"/>
    <cellStyle name="Nota 2 6 4 53 2" xfId="34278" xr:uid="{F17C001C-E91A-4108-AEE5-A38C94850A33}"/>
    <cellStyle name="Nota 2 6 4 53 3" xfId="51148" xr:uid="{B1DA078D-7ACA-4550-8BC3-5F887E08E2C8}"/>
    <cellStyle name="Nota 2 6 4 54" xfId="17260" xr:uid="{7C874CAD-1D0A-4968-B254-5BBEBC0B06CD}"/>
    <cellStyle name="Nota 2 6 4 54 2" xfId="34515" xr:uid="{DC0BC142-2B82-4CA7-9DF8-A752093ACA9F}"/>
    <cellStyle name="Nota 2 6 4 54 3" xfId="51385" xr:uid="{A1BC8393-1EAA-4A36-9F73-35E99A5FF7BE}"/>
    <cellStyle name="Nota 2 6 4 55" xfId="17966" xr:uid="{75714AAE-A6F3-4D34-AC0E-251985EBDDFB}"/>
    <cellStyle name="Nota 2 6 4 56" xfId="34988" xr:uid="{519A23B3-9B7E-429C-AD20-ECE86FEF0F3E}"/>
    <cellStyle name="Nota 2 6 4 6" xfId="2440" xr:uid="{E02F8188-6474-4623-82C9-4D3F3683AB36}"/>
    <cellStyle name="Nota 2 6 4 6 2" xfId="19695" xr:uid="{E99E06C0-740B-472B-B062-7D2CE8312C35}"/>
    <cellStyle name="Nota 2 6 4 6 3" xfId="36717" xr:uid="{79D641E6-3A00-47BF-98AE-7C3583023A00}"/>
    <cellStyle name="Nota 2 6 4 7" xfId="2749" xr:uid="{A399465F-5616-4D81-AC5C-DF0B22E06132}"/>
    <cellStyle name="Nota 2 6 4 7 2" xfId="20004" xr:uid="{F431799A-2159-4F9C-BD52-B2F28C727752}"/>
    <cellStyle name="Nota 2 6 4 7 3" xfId="37026" xr:uid="{B194A91F-79EB-47B7-8555-8CED45EE6B85}"/>
    <cellStyle name="Nota 2 6 4 8" xfId="3055" xr:uid="{6425DEAF-33A8-4996-A3CF-E063D8AF8FDE}"/>
    <cellStyle name="Nota 2 6 4 8 2" xfId="20310" xr:uid="{36DA1E98-E155-49A8-B95E-A33538853D59}"/>
    <cellStyle name="Nota 2 6 4 8 3" xfId="37332" xr:uid="{08E45EA7-8E4F-4B62-86EC-78EBE61183CE}"/>
    <cellStyle name="Nota 2 6 4 9" xfId="3365" xr:uid="{C4BBD873-2B58-4C11-B090-C132D291A96C}"/>
    <cellStyle name="Nota 2 6 4 9 2" xfId="20620" xr:uid="{582614C0-C1BB-45FB-A288-9BA73500C5D2}"/>
    <cellStyle name="Nota 2 6 4 9 3" xfId="37642" xr:uid="{A4F74BDC-3C1C-4B22-AA50-555714A9D2CA}"/>
    <cellStyle name="Nota 2 6 40" xfId="10981" xr:uid="{CFAAB2C4-EBD6-420A-8233-39651B73B66F}"/>
    <cellStyle name="Nota 2 6 40 2" xfId="28236" xr:uid="{598258A5-522A-45E3-B4D7-D7698FB003D9}"/>
    <cellStyle name="Nota 2 6 40 3" xfId="45258" xr:uid="{028FC286-8025-49E6-95A8-EF0E1FC62931}"/>
    <cellStyle name="Nota 2 6 41" xfId="11241" xr:uid="{E7B850EF-2FF7-44AA-8E40-BD7CD1686C5A}"/>
    <cellStyle name="Nota 2 6 41 2" xfId="28496" xr:uid="{21D12D03-4929-4D6C-9A83-EE3F56E3F847}"/>
    <cellStyle name="Nota 2 6 41 3" xfId="45518" xr:uid="{7F218106-33A1-4726-85C6-9EDF8C06E15C}"/>
    <cellStyle name="Nota 2 6 42" xfId="11796" xr:uid="{8155EED6-483B-4BCA-A511-63527E133380}"/>
    <cellStyle name="Nota 2 6 42 2" xfId="29051" xr:uid="{0A566751-5E89-42A7-87EA-BAD6379E87A9}"/>
    <cellStyle name="Nota 2 6 42 3" xfId="46042" xr:uid="{595C5DD6-964D-431B-9EA4-F12A83AEB2E6}"/>
    <cellStyle name="Nota 2 6 43" xfId="12263" xr:uid="{AC4D9B8A-3899-473B-B6FE-2F5CAF75D362}"/>
    <cellStyle name="Nota 2 6 43 2" xfId="29518" xr:uid="{889ABA21-C6E7-43EF-B307-1CC91652436A}"/>
    <cellStyle name="Nota 2 6 43 3" xfId="46388" xr:uid="{977934BC-C14C-4D82-9CD5-2AF71651EF49}"/>
    <cellStyle name="Nota 2 6 44" xfId="12473" xr:uid="{53157E99-C732-47AA-A0C7-B24C450592ED}"/>
    <cellStyle name="Nota 2 6 44 2" xfId="29728" xr:uid="{23A08E74-5DA4-4848-A6D4-E1DED297BEB4}"/>
    <cellStyle name="Nota 2 6 44 3" xfId="46598" xr:uid="{57E85152-3376-464D-ABC5-7DC930F7F207}"/>
    <cellStyle name="Nota 2 6 45" xfId="13149" xr:uid="{6A444E19-2B3F-4EFF-B5AD-00FFECCBD48F}"/>
    <cellStyle name="Nota 2 6 45 2" xfId="30404" xr:uid="{68070308-B657-49E3-9A8F-890CE8C24933}"/>
    <cellStyle name="Nota 2 6 45 3" xfId="47274" xr:uid="{DC8DE19E-9217-498B-907D-AFC564BE4EE1}"/>
    <cellStyle name="Nota 2 6 46" xfId="13217" xr:uid="{CF435F19-B724-41FE-82B9-1C7FD63FC972}"/>
    <cellStyle name="Nota 2 6 46 2" xfId="30472" xr:uid="{9D5AC6E3-4682-4D67-8404-FD35B57CEE6F}"/>
    <cellStyle name="Nota 2 6 46 3" xfId="47342" xr:uid="{4B5D5FF6-3151-460A-A903-C63132C23D0A}"/>
    <cellStyle name="Nota 2 6 47" xfId="13251" xr:uid="{2B152714-895C-40FA-8877-75361E991A95}"/>
    <cellStyle name="Nota 2 6 47 2" xfId="30506" xr:uid="{C5AD90CF-DE93-406F-96FA-6BEA6CEF05C1}"/>
    <cellStyle name="Nota 2 6 47 3" xfId="47376" xr:uid="{6F62DEAF-5DB3-4164-A3A7-C5A7E34E413D}"/>
    <cellStyle name="Nota 2 6 48" xfId="13723" xr:uid="{6D910ED0-AF06-424C-9F02-2DAB340A2C6D}"/>
    <cellStyle name="Nota 2 6 48 2" xfId="30978" xr:uid="{85C465CA-0FF5-466B-A083-A4B582054D29}"/>
    <cellStyle name="Nota 2 6 48 3" xfId="47848" xr:uid="{F6AD5135-7A0A-4CA7-80D7-6036D43F73BE}"/>
    <cellStyle name="Nota 2 6 49" xfId="13474" xr:uid="{B06182A5-A517-4C5E-8350-E11AFBE36B06}"/>
    <cellStyle name="Nota 2 6 49 2" xfId="30729" xr:uid="{F8CADC77-B2AC-4EC3-8E8F-C6376D3F9CFC}"/>
    <cellStyle name="Nota 2 6 49 3" xfId="47599" xr:uid="{17FDAB8E-E547-460F-A9D5-E812A54A0986}"/>
    <cellStyle name="Nota 2 6 5" xfId="532" xr:uid="{8F788D20-612A-4486-9301-F4E5C41C6C5B}"/>
    <cellStyle name="Nota 2 6 5 10" xfId="3496" xr:uid="{021ADED8-080E-4184-B74F-6DC5909D1B7A}"/>
    <cellStyle name="Nota 2 6 5 10 2" xfId="20751" xr:uid="{5EAFC9A3-EAF1-4956-B8E3-D29172617687}"/>
    <cellStyle name="Nota 2 6 5 10 3" xfId="37773" xr:uid="{6076CA5B-630B-4E8F-BF6D-015B494F5CB5}"/>
    <cellStyle name="Nota 2 6 5 11" xfId="3804" xr:uid="{AB047FF1-19F9-47B6-BB17-C6544FC78986}"/>
    <cellStyle name="Nota 2 6 5 11 2" xfId="21059" xr:uid="{C3E1A33C-C613-41A5-A88D-016658DFA812}"/>
    <cellStyle name="Nota 2 6 5 11 3" xfId="38081" xr:uid="{215B2479-6086-4B32-821B-1E512F3E2A25}"/>
    <cellStyle name="Nota 2 6 5 12" xfId="4109" xr:uid="{8083B5D7-3616-4835-9E87-BA52BDA6DFA0}"/>
    <cellStyle name="Nota 2 6 5 12 2" xfId="21364" xr:uid="{86F59622-69EC-44A8-B93B-D05CA4D1704E}"/>
    <cellStyle name="Nota 2 6 5 12 3" xfId="38386" xr:uid="{8D44D942-3E8A-4830-8070-FAFEAD1ED5A5}"/>
    <cellStyle name="Nota 2 6 5 13" xfId="4414" xr:uid="{ADB49065-4923-422C-8337-9F8DB0C27871}"/>
    <cellStyle name="Nota 2 6 5 13 2" xfId="21669" xr:uid="{E6371974-1BAE-46A3-AAB4-0BB8C4D82365}"/>
    <cellStyle name="Nota 2 6 5 13 3" xfId="38691" xr:uid="{CE6EDA88-CFD0-4177-AA44-53EEA53D7DF4}"/>
    <cellStyle name="Nota 2 6 5 14" xfId="4709" xr:uid="{C2E144FC-9377-4B4B-8C34-B6BF92E281D9}"/>
    <cellStyle name="Nota 2 6 5 14 2" xfId="21964" xr:uid="{51781885-E6A9-4B2D-87CE-86BFB2134758}"/>
    <cellStyle name="Nota 2 6 5 14 3" xfId="38986" xr:uid="{9FB55B97-C2EF-47EB-80F9-6B96937AD8B1}"/>
    <cellStyle name="Nota 2 6 5 15" xfId="5008" xr:uid="{933D7FF4-6BA6-4921-8D6F-0901EC438206}"/>
    <cellStyle name="Nota 2 6 5 15 2" xfId="22263" xr:uid="{3D4497CF-6BA1-4648-86BF-759A669E3B4F}"/>
    <cellStyle name="Nota 2 6 5 15 3" xfId="39285" xr:uid="{808B7BFC-587B-4567-8936-659A46CEB2E9}"/>
    <cellStyle name="Nota 2 6 5 16" xfId="5368" xr:uid="{EFB403A5-6E4A-445A-818C-EA8A2C48DAB7}"/>
    <cellStyle name="Nota 2 6 5 16 2" xfId="22623" xr:uid="{BFB98F69-B581-4503-A8E2-6D587691EFAE}"/>
    <cellStyle name="Nota 2 6 5 16 3" xfId="39645" xr:uid="{139F810C-D9FA-495A-81C0-8CC5887978C1}"/>
    <cellStyle name="Nota 2 6 5 17" xfId="5310" xr:uid="{38576DAA-3027-4690-AAFB-8C1C8575F587}"/>
    <cellStyle name="Nota 2 6 5 17 2" xfId="22565" xr:uid="{1165DE00-7C1B-4CE2-9D19-75D52E14E974}"/>
    <cellStyle name="Nota 2 6 5 17 3" xfId="39587" xr:uid="{A5D23077-E5F4-474E-8B5C-75411F8B2A5B}"/>
    <cellStyle name="Nota 2 6 5 18" xfId="5999" xr:uid="{F8D3D082-873D-40DF-9AEC-20352BA15F81}"/>
    <cellStyle name="Nota 2 6 5 18 2" xfId="23254" xr:uid="{16C1CC06-C139-4CD1-AE4B-C154D57763E6}"/>
    <cellStyle name="Nota 2 6 5 18 3" xfId="40276" xr:uid="{59A906F3-E6D5-4D96-9797-A4F4EEA14CD2}"/>
    <cellStyle name="Nota 2 6 5 19" xfId="6314" xr:uid="{4AC14DD7-A1E0-447C-8258-5F6BE4051051}"/>
    <cellStyle name="Nota 2 6 5 19 2" xfId="23569" xr:uid="{87C3EB80-4D6A-42FF-9286-EC0A935F36F7}"/>
    <cellStyle name="Nota 2 6 5 19 3" xfId="40591" xr:uid="{9AA3F882-C846-45E5-9AC9-E3EDC4CA341D}"/>
    <cellStyle name="Nota 2 6 5 2" xfId="990" xr:uid="{4CCAB92A-424C-4736-B757-4BA78155C6D6}"/>
    <cellStyle name="Nota 2 6 5 2 2" xfId="18245" xr:uid="{5B305E63-A429-4A5C-A0D3-B9449AB00F92}"/>
    <cellStyle name="Nota 2 6 5 2 3" xfId="35267" xr:uid="{15BA2C0B-FDD0-4804-8752-12E11E9D4306}"/>
    <cellStyle name="Nota 2 6 5 20" xfId="6629" xr:uid="{8275EAE7-96F8-4F9F-BFE5-81D6BA927CF7}"/>
    <cellStyle name="Nota 2 6 5 20 2" xfId="23884" xr:uid="{281776AE-FD6A-4247-A963-13CDA4177CAC}"/>
    <cellStyle name="Nota 2 6 5 20 3" xfId="40906" xr:uid="{71CFC0B6-B429-4477-AC59-AB9DE85B737F}"/>
    <cellStyle name="Nota 2 6 5 21" xfId="6941" xr:uid="{D7FBFD3D-6511-4E9A-ACDA-D3C206398573}"/>
    <cellStyle name="Nota 2 6 5 21 2" xfId="24196" xr:uid="{3FCB34F6-73B2-4B58-9C8C-B79CA8EB2AC0}"/>
    <cellStyle name="Nota 2 6 5 21 3" xfId="41218" xr:uid="{27936B20-E1CC-4C19-B3A8-90DEF8B0C8BF}"/>
    <cellStyle name="Nota 2 6 5 22" xfId="7250" xr:uid="{3678A69E-A7B0-430C-8D53-E3A1A51E6062}"/>
    <cellStyle name="Nota 2 6 5 22 2" xfId="24505" xr:uid="{65A47E8E-0F17-4C47-A198-D63970BB7721}"/>
    <cellStyle name="Nota 2 6 5 22 3" xfId="41527" xr:uid="{CEC88587-CA6D-41B2-A58D-9C841B669A67}"/>
    <cellStyle name="Nota 2 6 5 23" xfId="7560" xr:uid="{A48B0A21-DC7D-433C-82B4-4A2033FE6447}"/>
    <cellStyle name="Nota 2 6 5 23 2" xfId="24815" xr:uid="{1BF91909-60DD-4A92-AF18-7E2BD0DC3DE1}"/>
    <cellStyle name="Nota 2 6 5 23 3" xfId="41837" xr:uid="{4C1DDB8E-8704-47AD-BC12-E18E4405B974}"/>
    <cellStyle name="Nota 2 6 5 24" xfId="7870" xr:uid="{F3B7D52F-D83C-41C0-A409-C90DC74E0B82}"/>
    <cellStyle name="Nota 2 6 5 24 2" xfId="25125" xr:uid="{A1EA0233-908C-478E-A49F-34CA25672908}"/>
    <cellStyle name="Nota 2 6 5 24 3" xfId="42147" xr:uid="{C2175797-DB71-465A-BAA7-95A8EB35FE95}"/>
    <cellStyle name="Nota 2 6 5 25" xfId="8183" xr:uid="{E6CC76FD-2932-4B9E-B94E-82205299B255}"/>
    <cellStyle name="Nota 2 6 5 25 2" xfId="25438" xr:uid="{D0904D42-32FF-48C1-87B9-B5682A92BAC1}"/>
    <cellStyle name="Nota 2 6 5 25 3" xfId="42460" xr:uid="{BC644046-00A7-4836-941D-CBEB62DF25B5}"/>
    <cellStyle name="Nota 2 6 5 26" xfId="8493" xr:uid="{C690BE56-AFB7-4C6A-94B8-368EBC29B8E3}"/>
    <cellStyle name="Nota 2 6 5 26 2" xfId="25748" xr:uid="{09711DA2-0FE4-4A83-9A9F-8F0C6C46EDAA}"/>
    <cellStyle name="Nota 2 6 5 26 3" xfId="42770" xr:uid="{F716F302-67D3-4201-844F-8C845555E1A2}"/>
    <cellStyle name="Nota 2 6 5 27" xfId="8801" xr:uid="{4B5A6B87-09B4-452F-9F1E-386216AA0849}"/>
    <cellStyle name="Nota 2 6 5 27 2" xfId="26056" xr:uid="{16DEED10-9373-4BFD-9061-428F52BCE3CD}"/>
    <cellStyle name="Nota 2 6 5 27 3" xfId="43078" xr:uid="{5889A9EF-9BB1-45CE-96F0-A5EA1AC80044}"/>
    <cellStyle name="Nota 2 6 5 28" xfId="8900" xr:uid="{4774160F-4486-40E2-A488-D23E41788CCB}"/>
    <cellStyle name="Nota 2 6 5 28 2" xfId="26155" xr:uid="{64B7A1B4-3869-4FAC-A263-3F4E2DCCD142}"/>
    <cellStyle name="Nota 2 6 5 28 3" xfId="43177" xr:uid="{63982B02-5182-4981-A621-48084820C736}"/>
    <cellStyle name="Nota 2 6 5 29" xfId="9425" xr:uid="{5F2A046D-AC83-403D-8929-789775D61F86}"/>
    <cellStyle name="Nota 2 6 5 29 2" xfId="26680" xr:uid="{694323D7-EFB5-42FA-8AC4-ADCF33753CD1}"/>
    <cellStyle name="Nota 2 6 5 29 3" xfId="43702" xr:uid="{42E43B63-E7E3-411A-9BF4-856694467483}"/>
    <cellStyle name="Nota 2 6 5 3" xfId="1293" xr:uid="{AB4FDA65-B7EB-49CC-9B50-EEB5150C84E0}"/>
    <cellStyle name="Nota 2 6 5 3 2" xfId="18548" xr:uid="{2E33A15B-AE86-4634-B3B4-B60596C09DA5}"/>
    <cellStyle name="Nota 2 6 5 3 3" xfId="35570" xr:uid="{B36AFA25-3283-4622-A0C1-154C668E67CF}"/>
    <cellStyle name="Nota 2 6 5 30" xfId="9731" xr:uid="{1A2BD429-281F-42F6-9910-3AF0D1310664}"/>
    <cellStyle name="Nota 2 6 5 30 2" xfId="26986" xr:uid="{35A893AF-37D4-4024-A58A-C820E948A52A}"/>
    <cellStyle name="Nota 2 6 5 30 3" xfId="44008" xr:uid="{FF972BB1-D706-42BC-B09C-86DD80142FBC}"/>
    <cellStyle name="Nota 2 6 5 31" xfId="10028" xr:uid="{AED2A755-8274-418C-988B-D57265867A1F}"/>
    <cellStyle name="Nota 2 6 5 31 2" xfId="27283" xr:uid="{E5477094-1DC5-44AC-8417-5BFD5A419E7C}"/>
    <cellStyle name="Nota 2 6 5 31 3" xfId="44305" xr:uid="{E53608EC-2D5F-4873-9B6F-8F117B944672}"/>
    <cellStyle name="Nota 2 6 5 32" xfId="10325" xr:uid="{B1750B63-7E90-4A3C-8CFF-14F31511E136}"/>
    <cellStyle name="Nota 2 6 5 32 2" xfId="27580" xr:uid="{362F485B-69D6-42D5-8D1E-F8B1634D179A}"/>
    <cellStyle name="Nota 2 6 5 32 3" xfId="44602" xr:uid="{B195FF7E-7D1C-41BF-9803-D4F0E6FA3DF2}"/>
    <cellStyle name="Nota 2 6 5 33" xfId="10614" xr:uid="{72AFEA75-3F4C-4A91-B140-5526453EA503}"/>
    <cellStyle name="Nota 2 6 5 33 2" xfId="27869" xr:uid="{106AAD9E-AAD2-4970-AC16-E3B74FD2A372}"/>
    <cellStyle name="Nota 2 6 5 33 3" xfId="44891" xr:uid="{A48929FA-28FC-4E02-B497-406DFB28B19A}"/>
    <cellStyle name="Nota 2 6 5 34" xfId="10905" xr:uid="{316B19CB-600A-4DE5-B42E-9BBCEF2BD48B}"/>
    <cellStyle name="Nota 2 6 5 34 2" xfId="28160" xr:uid="{B1F58205-19D6-45C6-B4F8-682D268D8109}"/>
    <cellStyle name="Nota 2 6 5 34 3" xfId="45182" xr:uid="{01DEE702-AEF8-4BC0-88BE-136A104ED2D8}"/>
    <cellStyle name="Nota 2 6 5 35" xfId="11178" xr:uid="{20646BFC-9668-4E90-88EB-493194D4D76D}"/>
    <cellStyle name="Nota 2 6 5 35 2" xfId="28433" xr:uid="{5CDC7574-8814-420B-819A-BDD7FE10B098}"/>
    <cellStyle name="Nota 2 6 5 35 3" xfId="45455" xr:uid="{4B8E516F-DD90-49F1-B3DB-17B01B1616CF}"/>
    <cellStyle name="Nota 2 6 5 36" xfId="11430" xr:uid="{231A4B0B-882A-486A-8181-175BAC63C4D9}"/>
    <cellStyle name="Nota 2 6 5 36 2" xfId="28685" xr:uid="{28C01391-256B-4B64-813E-D88FB2332B70}"/>
    <cellStyle name="Nota 2 6 5 36 3" xfId="45707" xr:uid="{BE67C5D6-2356-49E9-B918-19E37E7E6124}"/>
    <cellStyle name="Nota 2 6 5 37" xfId="11927" xr:uid="{70A811D3-7B91-4AA4-8E97-659FA4A8A7C8}"/>
    <cellStyle name="Nota 2 6 5 37 2" xfId="29182" xr:uid="{2763C559-C3EA-4764-9D2A-C532CB6396E2}"/>
    <cellStyle name="Nota 2 6 5 37 3" xfId="46118" xr:uid="{A62D0C03-D23B-403D-9170-2561457762E3}"/>
    <cellStyle name="Nota 2 6 5 38" xfId="12394" xr:uid="{346DDE2D-2127-4CA3-959B-A8E6919B62DE}"/>
    <cellStyle name="Nota 2 6 5 38 2" xfId="29649" xr:uid="{3B360FBE-B8EE-40AC-A570-828030EF37EC}"/>
    <cellStyle name="Nota 2 6 5 38 3" xfId="46519" xr:uid="{57DE50CA-6544-4E37-81C9-7B24A0A6A716}"/>
    <cellStyle name="Nota 2 6 5 39" xfId="12704" xr:uid="{711357BA-77A2-4CB7-AA5D-D9CCA5FABDCD}"/>
    <cellStyle name="Nota 2 6 5 39 2" xfId="29959" xr:uid="{DB5969A7-3B5C-4DD1-A53E-FCD6EEE20B7E}"/>
    <cellStyle name="Nota 2 6 5 39 3" xfId="46829" xr:uid="{5BA16B0E-CC88-4C46-82FE-2BCAE3D5858E}"/>
    <cellStyle name="Nota 2 6 5 4" xfId="1638" xr:uid="{63B67704-2395-4FB5-A6AE-8DA724B59613}"/>
    <cellStyle name="Nota 2 6 5 4 2" xfId="18893" xr:uid="{B5340535-6679-478F-BB18-C399E1D5B3CC}"/>
    <cellStyle name="Nota 2 6 5 4 3" xfId="35915" xr:uid="{6889C6AC-4A7D-4AAD-9306-9925E9FCF4DB}"/>
    <cellStyle name="Nota 2 6 5 40" xfId="13147" xr:uid="{BB28678A-316E-4880-BC08-548677AE424D}"/>
    <cellStyle name="Nota 2 6 5 40 2" xfId="30402" xr:uid="{9EFB0945-BC95-4353-99AD-F9B75E8FE8CF}"/>
    <cellStyle name="Nota 2 6 5 40 3" xfId="47272" xr:uid="{D6B503E1-772A-4FE0-AAB9-A68B622FC558}"/>
    <cellStyle name="Nota 2 6 5 41" xfId="13290" xr:uid="{2FE09957-5DD0-4C5F-B52C-C4168126130D}"/>
    <cellStyle name="Nota 2 6 5 41 2" xfId="30545" xr:uid="{A2E58402-8854-480F-BC81-FBFA73F1A415}"/>
    <cellStyle name="Nota 2 6 5 41 3" xfId="47415" xr:uid="{F53FE1E8-03DE-4A47-81F6-A4255BEC6DF2}"/>
    <cellStyle name="Nota 2 6 5 42" xfId="13644" xr:uid="{C9743F20-75E9-4E62-89DE-3EF3204E8884}"/>
    <cellStyle name="Nota 2 6 5 42 2" xfId="30899" xr:uid="{543AF7A4-5DCF-4729-AAAF-E807981E03FD}"/>
    <cellStyle name="Nota 2 6 5 42 3" xfId="47769" xr:uid="{672D155F-6BF1-4808-A056-1532B3F3966B}"/>
    <cellStyle name="Nota 2 6 5 43" xfId="13954" xr:uid="{3A1F64C4-B472-4711-8A2C-18C37462A654}"/>
    <cellStyle name="Nota 2 6 5 43 2" xfId="31209" xr:uid="{152740A0-E3E7-47E5-A214-73EA496D0554}"/>
    <cellStyle name="Nota 2 6 5 43 3" xfId="48079" xr:uid="{1A458AE6-6FD9-4F03-9CD4-712ECDCDAAAC}"/>
    <cellStyle name="Nota 2 6 5 44" xfId="13371" xr:uid="{CEE069AE-AB4B-4749-ADBE-DFABD851EC4A}"/>
    <cellStyle name="Nota 2 6 5 44 2" xfId="30626" xr:uid="{CC85F334-7428-4476-A1D6-1BB9A1644BB0}"/>
    <cellStyle name="Nota 2 6 5 44 3" xfId="47496" xr:uid="{5A6C75AF-2024-4845-B1BD-476A53BC768F}"/>
    <cellStyle name="Nota 2 6 5 45" xfId="14582" xr:uid="{7F5701B4-4AFE-474C-AD49-7EB3A831EFF0}"/>
    <cellStyle name="Nota 2 6 5 45 2" xfId="31837" xr:uid="{A808E595-4AF6-4E3E-9ECA-E3CA1B69F917}"/>
    <cellStyle name="Nota 2 6 5 45 3" xfId="48707" xr:uid="{3D2AB355-6BF8-4B11-AFC8-8EAAB84251E2}"/>
    <cellStyle name="Nota 2 6 5 46" xfId="13999" xr:uid="{BE802CF5-2C40-41FD-93C5-46CC73C93F6B}"/>
    <cellStyle name="Nota 2 6 5 46 2" xfId="31254" xr:uid="{B72428E3-10E3-4701-A88F-A6A0529B97F3}"/>
    <cellStyle name="Nota 2 6 5 46 3" xfId="48124" xr:uid="{50942F44-508F-4E57-AE17-1EA1C9A1AEA4}"/>
    <cellStyle name="Nota 2 6 5 47" xfId="15156" xr:uid="{EC25F450-C1F8-4B2B-BD5D-785F87D3C36A}"/>
    <cellStyle name="Nota 2 6 5 47 2" xfId="32411" xr:uid="{E7931621-892D-4000-BE74-D9AC03FA6926}"/>
    <cellStyle name="Nota 2 6 5 47 3" xfId="49281" xr:uid="{FBA5F221-6740-41CF-8C5D-76F6A3C02BE2}"/>
    <cellStyle name="Nota 2 6 5 48" xfId="15464" xr:uid="{9B9DBC37-137B-4C31-9BC1-D0E4528A4DEB}"/>
    <cellStyle name="Nota 2 6 5 48 2" xfId="32719" xr:uid="{61FD627C-9915-47FC-B54C-6D7CA18EB6F4}"/>
    <cellStyle name="Nota 2 6 5 48 3" xfId="49589" xr:uid="{E6F995D7-34DB-4EDF-B41D-AD4C5A7CBFCC}"/>
    <cellStyle name="Nota 2 6 5 49" xfId="15765" xr:uid="{1FA185E0-6355-433E-A044-C41BA83AAC10}"/>
    <cellStyle name="Nota 2 6 5 49 2" xfId="33020" xr:uid="{5AEBF84F-22EE-47B3-A23C-7A7E265B4CA3}"/>
    <cellStyle name="Nota 2 6 5 49 3" xfId="49890" xr:uid="{0CF77CAE-B54C-4A4E-AA4C-F3EEE0FA36C5}"/>
    <cellStyle name="Nota 2 6 5 5" xfId="1951" xr:uid="{36FE8ED6-8297-4E70-A08E-CFF564DC708B}"/>
    <cellStyle name="Nota 2 6 5 5 2" xfId="19206" xr:uid="{E2A7EEFD-1B03-4247-851F-07A0494C30B4}"/>
    <cellStyle name="Nota 2 6 5 5 3" xfId="36228" xr:uid="{1F45AEBD-3A6D-4AE2-ADA5-E9932B1BE57D}"/>
    <cellStyle name="Nota 2 6 5 50" xfId="16062" xr:uid="{7159DDC9-4A50-491C-B573-B2EA8EACF800}"/>
    <cellStyle name="Nota 2 6 5 50 2" xfId="33317" xr:uid="{D00CC407-4160-43B6-863B-7E94C32A3BAB}"/>
    <cellStyle name="Nota 2 6 5 50 3" xfId="50187" xr:uid="{72E52C54-AA6A-492E-B4E6-CDC05C9C7749}"/>
    <cellStyle name="Nota 2 6 5 51" xfId="16352" xr:uid="{B4A5BD88-4328-4738-AF1A-4AF68B920F66}"/>
    <cellStyle name="Nota 2 6 5 51 2" xfId="33607" xr:uid="{6001B7FA-B27B-4B75-B39F-4F3080B4A1D8}"/>
    <cellStyle name="Nota 2 6 5 51 3" xfId="50477" xr:uid="{820060A0-6585-4D87-AA1D-76B3908852FD}"/>
    <cellStyle name="Nota 2 6 5 52" xfId="16630" xr:uid="{FAFF969F-8B55-4351-B634-30D0C581657F}"/>
    <cellStyle name="Nota 2 6 5 52 2" xfId="33885" xr:uid="{74ED8EBA-2ADF-473C-B68F-4EA069318B3D}"/>
    <cellStyle name="Nota 2 6 5 52 3" xfId="50755" xr:uid="{C3D38F8A-78BE-4EC0-9013-39F4223EBFC6}"/>
    <cellStyle name="Nota 2 6 5 53" xfId="16895" xr:uid="{EA567754-B1B7-4D0B-A387-B75B1F89BD54}"/>
    <cellStyle name="Nota 2 6 5 53 2" xfId="34150" xr:uid="{DE4025DE-8EAF-44B6-BBD6-451B5763506B}"/>
    <cellStyle name="Nota 2 6 5 53 3" xfId="51020" xr:uid="{64A72384-6F83-486C-A504-284E7188D207}"/>
    <cellStyle name="Nota 2 6 5 54" xfId="17147" xr:uid="{3DEBD652-BD59-4325-89A2-0AD3DB412C1C}"/>
    <cellStyle name="Nota 2 6 5 54 2" xfId="34402" xr:uid="{AE2046FC-4594-4F5D-A19C-1F9110406093}"/>
    <cellStyle name="Nota 2 6 5 54 3" xfId="51272" xr:uid="{49ECAF9A-6C9A-463A-9B06-FAD4BAE3D9EE}"/>
    <cellStyle name="Nota 2 6 5 55" xfId="17787" xr:uid="{502D9BBC-4DD5-4703-8778-F6D2E9535E30}"/>
    <cellStyle name="Nota 2 6 5 56" xfId="34875" xr:uid="{E8D12AF0-F41C-4086-837E-71A5F5781952}"/>
    <cellStyle name="Nota 2 6 5 6" xfId="2261" xr:uid="{1346AE9E-236C-4D9A-BC4E-9120455D24BB}"/>
    <cellStyle name="Nota 2 6 5 6 2" xfId="19516" xr:uid="{7B82BF5E-85D5-4816-B71A-C1BA9D7DE7C0}"/>
    <cellStyle name="Nota 2 6 5 6 3" xfId="36538" xr:uid="{EC8D3EA2-D4AE-40EE-AD43-EA198F315DE2}"/>
    <cellStyle name="Nota 2 6 5 7" xfId="2571" xr:uid="{C6FDEECC-2091-4254-AA3D-61384CA8E8AC}"/>
    <cellStyle name="Nota 2 6 5 7 2" xfId="19826" xr:uid="{CA61E18C-F60E-4537-92C0-4A99E416F9B7}"/>
    <cellStyle name="Nota 2 6 5 7 3" xfId="36848" xr:uid="{FD82D971-3F99-4255-BE08-24DD95F4CF19}"/>
    <cellStyle name="Nota 2 6 5 8" xfId="2880" xr:uid="{783862F8-B91B-44D6-B46B-FC383226B7D5}"/>
    <cellStyle name="Nota 2 6 5 8 2" xfId="20135" xr:uid="{E58E4413-D4C4-48E0-884A-4AA055AF1821}"/>
    <cellStyle name="Nota 2 6 5 8 3" xfId="37157" xr:uid="{BCF7CF34-0C91-41FA-9417-5D5E48FE3C59}"/>
    <cellStyle name="Nota 2 6 5 9" xfId="3186" xr:uid="{3CCB38E2-E3D8-488B-8CF4-81383F9599C9}"/>
    <cellStyle name="Nota 2 6 5 9 2" xfId="20441" xr:uid="{7FDFFF10-35C4-4DFA-BB0F-732587F20AA0}"/>
    <cellStyle name="Nota 2 6 5 9 3" xfId="37463" xr:uid="{A74888B3-2301-4623-B806-704304EA45D9}"/>
    <cellStyle name="Nota 2 6 50" xfId="13505" xr:uid="{07E7C9EA-4D96-4B64-BB1C-A698C6A43378}"/>
    <cellStyle name="Nota 2 6 50 2" xfId="30760" xr:uid="{3DEE8570-9765-40D7-809A-8A9C1C006116}"/>
    <cellStyle name="Nota 2 6 50 3" xfId="47630" xr:uid="{4FE84FFC-D258-4C39-8101-D54906775429}"/>
    <cellStyle name="Nota 2 6 51" xfId="14234" xr:uid="{1075E80D-865F-4ADA-B5CA-F91F6166C8BB}"/>
    <cellStyle name="Nota 2 6 51 2" xfId="31489" xr:uid="{FAABF843-AEDA-460B-8F34-E7D56A342CF5}"/>
    <cellStyle name="Nota 2 6 51 3" xfId="48359" xr:uid="{7788A69B-93BA-4D85-B621-959FC60870E0}"/>
    <cellStyle name="Nota 2 6 52" xfId="14947" xr:uid="{0EEE0119-D9F1-47BD-8B0C-C6B5A5595214}"/>
    <cellStyle name="Nota 2 6 52 2" xfId="32202" xr:uid="{A1F7D1EB-1D9D-428D-BCFC-4C7751CF7864}"/>
    <cellStyle name="Nota 2 6 52 3" xfId="49072" xr:uid="{2678B523-2ABF-4073-A8DA-EAE5CE36D2E2}"/>
    <cellStyle name="Nota 2 6 53" xfId="14889" xr:uid="{A8CAFA09-730B-48F0-82B9-B44F5C77F8F0}"/>
    <cellStyle name="Nota 2 6 53 2" xfId="32144" xr:uid="{2F42E759-835D-422D-9387-7B2BB6BC38A8}"/>
    <cellStyle name="Nota 2 6 53 3" xfId="49014" xr:uid="{8CDA6DB6-5D69-4F99-AD42-75B16F4E4EA2}"/>
    <cellStyle name="Nota 2 6 54" xfId="15541" xr:uid="{27C305C7-6DCC-467C-9089-2CA56EF7AFC1}"/>
    <cellStyle name="Nota 2 6 54 2" xfId="32796" xr:uid="{33648FD2-EECF-4119-B8FF-DB63239D7807}"/>
    <cellStyle name="Nota 2 6 54 3" xfId="49666" xr:uid="{18C65584-45DB-40C7-9280-0784BDA80F99}"/>
    <cellStyle name="Nota 2 6 55" xfId="15838" xr:uid="{71D4CACF-D625-48F2-9C60-72F6950BAB1A}"/>
    <cellStyle name="Nota 2 6 55 2" xfId="33093" xr:uid="{C31DBDA4-4524-44E4-9C4C-0BDC7F2D6A00}"/>
    <cellStyle name="Nota 2 6 55 3" xfId="49963" xr:uid="{F8C595AF-F5A7-4E01-B8F0-DBA03C9C9D12}"/>
    <cellStyle name="Nota 2 6 56" xfId="16132" xr:uid="{9044F262-9558-4492-B5C1-9A34D424ED04}"/>
    <cellStyle name="Nota 2 6 56 2" xfId="33387" xr:uid="{533DF3F4-076C-4795-9C7E-C243CB028E7A}"/>
    <cellStyle name="Nota 2 6 56 3" xfId="50257" xr:uid="{6C57B133-FBEA-4E76-9E74-261CA9CDD5D7}"/>
    <cellStyle name="Nota 2 6 57" xfId="16416" xr:uid="{9FE20E21-012C-489B-934C-F64882096F8F}"/>
    <cellStyle name="Nota 2 6 57 2" xfId="33671" xr:uid="{8C8283C7-46A9-4124-AA7F-34549A347AB0}"/>
    <cellStyle name="Nota 2 6 57 3" xfId="50541" xr:uid="{19B6F32A-20CD-4F92-8106-48EB62C89937}"/>
    <cellStyle name="Nota 2 6 58" xfId="16687" xr:uid="{E6ABAC17-0B3A-4F58-8BF3-65D7A66BE448}"/>
    <cellStyle name="Nota 2 6 58 2" xfId="33942" xr:uid="{D472F650-1A78-4610-82CE-813BC298D66C}"/>
    <cellStyle name="Nota 2 6 58 3" xfId="50812" xr:uid="{D1363C6C-6DBF-4EF8-8F59-3701A9109588}"/>
    <cellStyle name="Nota 2 6 59" xfId="16958" xr:uid="{82A1AA33-6A80-482D-95F8-34FC11D2284F}"/>
    <cellStyle name="Nota 2 6 59 2" xfId="34213" xr:uid="{C9B78CBF-6011-45F3-AA98-6354CC48BE53}"/>
    <cellStyle name="Nota 2 6 59 3" xfId="51083" xr:uid="{A34E14A6-9605-415D-97F7-94EB96E6E280}"/>
    <cellStyle name="Nota 2 6 6" xfId="401" xr:uid="{352AC796-CC79-4DEA-97FA-DA89B06A0A75}"/>
    <cellStyle name="Nota 2 6 6 2" xfId="17656" xr:uid="{5788C7CD-8EDB-4BBC-B3FD-3765F22E4CC4}"/>
    <cellStyle name="Nota 2 6 6 3" xfId="34799" xr:uid="{51955209-5BD4-4F0B-8C0D-AAEB34B060F7}"/>
    <cellStyle name="Nota 2 6 60" xfId="17418" xr:uid="{1215C6FB-C8E3-43D0-985E-FAAB117D0419}"/>
    <cellStyle name="Nota 2 6 61" xfId="34637" xr:uid="{234093D2-F8FE-468A-A566-D71281821BFD}"/>
    <cellStyle name="Nota 2 6 7" xfId="863" xr:uid="{99E945CC-B120-49D4-AD8A-B608F3E4ED3E}"/>
    <cellStyle name="Nota 2 6 7 2" xfId="18118" xr:uid="{DD939F35-4B15-4FF4-BE74-BD5B38CF4A14}"/>
    <cellStyle name="Nota 2 6 7 3" xfId="35140" xr:uid="{EA3CE786-800B-446B-8E01-E84058F44754}"/>
    <cellStyle name="Nota 2 6 8" xfId="1085" xr:uid="{DA37D1E4-D5DA-4102-86AD-FCF8A68E0DBC}"/>
    <cellStyle name="Nota 2 6 8 2" xfId="18340" xr:uid="{E4A435EC-EF02-404B-92A2-3DAD779AFDA1}"/>
    <cellStyle name="Nota 2 6 8 3" xfId="35362" xr:uid="{F561441F-46C8-4AF0-90FD-1113FAF2D2A9}"/>
    <cellStyle name="Nota 2 6 9" xfId="1358" xr:uid="{9F7FE2BA-565A-4BDA-AC72-9EC44F144253}"/>
    <cellStyle name="Nota 2 6 9 2" xfId="18613" xr:uid="{0BE1B2F2-5801-4412-A346-18F970B142C8}"/>
    <cellStyle name="Nota 2 6 9 3" xfId="35635" xr:uid="{AA174BEB-0870-4958-8984-4F23DF66787D}"/>
    <cellStyle name="Nota 2 7" xfId="175" xr:uid="{D0B6AE33-FAC4-47A9-B522-7B9732826D59}"/>
    <cellStyle name="Nota 2 7 10" xfId="1631" xr:uid="{B456D536-0994-44DB-AAB9-C1D136033441}"/>
    <cellStyle name="Nota 2 7 10 2" xfId="18886" xr:uid="{8B194A81-9EC4-480D-8DAE-07581AF38C68}"/>
    <cellStyle name="Nota 2 7 10 3" xfId="35908" xr:uid="{335ADA3E-2A97-4C38-84A7-B1B1C7A50D25}"/>
    <cellStyle name="Nota 2 7 11" xfId="2071" xr:uid="{23321217-4B5F-4AAA-9A18-66878847249D}"/>
    <cellStyle name="Nota 2 7 11 2" xfId="19326" xr:uid="{C42F4881-37DA-47EE-AC11-4168868D1977}"/>
    <cellStyle name="Nota 2 7 11 3" xfId="36348" xr:uid="{8BB44B87-0765-499E-985E-D47776FDAA46}"/>
    <cellStyle name="Nota 2 7 12" xfId="2381" xr:uid="{66CA3816-5B9A-4E95-BAC8-D5161B794CAD}"/>
    <cellStyle name="Nota 2 7 12 2" xfId="19636" xr:uid="{26C9369F-5074-4A5F-8669-14448FCF93E1}"/>
    <cellStyle name="Nota 2 7 12 3" xfId="36658" xr:uid="{562AD39E-C5BB-472D-A798-8DA468E1DA92}"/>
    <cellStyle name="Nota 2 7 13" xfId="2690" xr:uid="{0F32EFFD-801B-4688-8EA5-5E87C5D1B9C9}"/>
    <cellStyle name="Nota 2 7 13 2" xfId="19945" xr:uid="{63275357-0B77-43E4-AC1F-1ABA9819A047}"/>
    <cellStyle name="Nota 2 7 13 3" xfId="36967" xr:uid="{A74AB87D-BBFF-4573-A90F-70BA4D8D24BF}"/>
    <cellStyle name="Nota 2 7 14" xfId="2997" xr:uid="{D229C558-5377-4AED-8BF5-52508AA7FBF5}"/>
    <cellStyle name="Nota 2 7 14 2" xfId="20252" xr:uid="{17822BC7-892A-42AE-8E0D-A63AA9E125DC}"/>
    <cellStyle name="Nota 2 7 14 3" xfId="37274" xr:uid="{EE87777D-9F3B-4690-86D5-64D7F965BF84}"/>
    <cellStyle name="Nota 2 7 15" xfId="3306" xr:uid="{5C078A51-514F-402D-BE2D-918BF7173307}"/>
    <cellStyle name="Nota 2 7 15 2" xfId="20561" xr:uid="{23F4170D-0169-4F2C-A854-F2C73405B786}"/>
    <cellStyle name="Nota 2 7 15 3" xfId="37583" xr:uid="{31E2E3C8-FD3E-47C4-BB1A-34B60C2E017D}"/>
    <cellStyle name="Nota 2 7 16" xfId="3615" xr:uid="{0DB35A27-8E51-41C2-A88D-C31D2ABAB21E}"/>
    <cellStyle name="Nota 2 7 16 2" xfId="20870" xr:uid="{9E1B883F-1C8C-450C-994E-2B39B2950E54}"/>
    <cellStyle name="Nota 2 7 16 3" xfId="37892" xr:uid="{BE19B099-EDFE-457A-B178-0B50F0398CCE}"/>
    <cellStyle name="Nota 2 7 17" xfId="3921" xr:uid="{D42375B4-2D96-478C-B609-77B3D4FF9D98}"/>
    <cellStyle name="Nota 2 7 17 2" xfId="21176" xr:uid="{B552854F-EBAA-4A77-9A64-D16A9B982105}"/>
    <cellStyle name="Nota 2 7 17 3" xfId="38198" xr:uid="{DF8DB5DE-EFC2-4BB9-AD46-10715F4F3B9C}"/>
    <cellStyle name="Nota 2 7 18" xfId="4102" xr:uid="{D6D6FA31-294A-435F-9893-02DD973C4F0B}"/>
    <cellStyle name="Nota 2 7 18 2" xfId="21357" xr:uid="{671E3913-4277-4109-A059-93B28B130041}"/>
    <cellStyle name="Nota 2 7 18 3" xfId="38379" xr:uid="{E565EA47-6599-48B7-A9EE-E1C0E0B9DABF}"/>
    <cellStyle name="Nota 2 7 19" xfId="4523" xr:uid="{277BF12D-6EC1-443D-B187-689DC0004403}"/>
    <cellStyle name="Nota 2 7 19 2" xfId="21778" xr:uid="{7D85417D-1694-4DFA-9DDF-AA26BCEF2966}"/>
    <cellStyle name="Nota 2 7 19 3" xfId="38800" xr:uid="{3FC4E163-D390-4549-9251-B5C5314182C3}"/>
    <cellStyle name="Nota 2 7 2" xfId="253" xr:uid="{EF6DF14E-85D7-448C-8B1C-5EB5C3CD29B0}"/>
    <cellStyle name="Nota 2 7 2 10" xfId="353" xr:uid="{05E79078-2644-4CA6-820B-740D7CC782F1}"/>
    <cellStyle name="Nota 2 7 2 10 2" xfId="17608" xr:uid="{5C8E5E02-2B8A-4A9A-A6C9-F8003FE098C6}"/>
    <cellStyle name="Nota 2 7 2 10 3" xfId="34767" xr:uid="{F82F75BB-8785-4947-92AD-6866198723F2}"/>
    <cellStyle name="Nota 2 7 2 11" xfId="1724" xr:uid="{C23FC032-361C-4D19-9315-C6B13A92F671}"/>
    <cellStyle name="Nota 2 7 2 11 2" xfId="18979" xr:uid="{D6E0007F-8919-4CE7-A82B-2793C7DF4AAE}"/>
    <cellStyle name="Nota 2 7 2 11 3" xfId="36001" xr:uid="{A5DF4595-3027-4C46-99E9-F35C084AAE49}"/>
    <cellStyle name="Nota 2 7 2 12" xfId="338" xr:uid="{BA81BE58-968D-4102-BA87-0E8504AC7C64}"/>
    <cellStyle name="Nota 2 7 2 12 2" xfId="17593" xr:uid="{16AF1EDF-91EE-4A3A-84FE-A11AD2DB3A66}"/>
    <cellStyle name="Nota 2 7 2 12 3" xfId="34757" xr:uid="{D970A2A9-D39F-42DF-BF2F-B34D2F7B5DE1}"/>
    <cellStyle name="Nota 2 7 2 13" xfId="960" xr:uid="{426F9BA0-7806-4655-B82F-91BC66E14452}"/>
    <cellStyle name="Nota 2 7 2 13 2" xfId="18215" xr:uid="{16B8C26B-D9BF-4598-A791-78E2546863F9}"/>
    <cellStyle name="Nota 2 7 2 13 3" xfId="35237" xr:uid="{EE57C423-D676-4CA1-A13E-DB38351D21F4}"/>
    <cellStyle name="Nota 2 7 2 14" xfId="2044" xr:uid="{9717B63B-6743-4A63-9ADB-027A833F3B7F}"/>
    <cellStyle name="Nota 2 7 2 14 2" xfId="19299" xr:uid="{34FB4C58-3CE5-4C2D-B562-B69932FC9302}"/>
    <cellStyle name="Nota 2 7 2 14 3" xfId="36321" xr:uid="{D0A7DE22-FC93-407B-AAD8-439A699163B0}"/>
    <cellStyle name="Nota 2 7 2 15" xfId="2354" xr:uid="{D5844C16-7DF9-40CA-B2EB-B970180551DE}"/>
    <cellStyle name="Nota 2 7 2 15 2" xfId="19609" xr:uid="{69FFDEB4-EE95-416D-9F85-80933BBC8A6F}"/>
    <cellStyle name="Nota 2 7 2 15 3" xfId="36631" xr:uid="{C90DD407-7D3A-4B5C-82EE-D82B63E87A0B}"/>
    <cellStyle name="Nota 2 7 2 16" xfId="2663" xr:uid="{4E678106-CB18-41DC-9321-8DADCD42951C}"/>
    <cellStyle name="Nota 2 7 2 16 2" xfId="19918" xr:uid="{2F05C29B-37C5-47ED-8FF8-D5638BC910ED}"/>
    <cellStyle name="Nota 2 7 2 16 3" xfId="36940" xr:uid="{71DA5FD7-0381-41E1-81DC-601A76015199}"/>
    <cellStyle name="Nota 2 7 2 17" xfId="2921" xr:uid="{68FAD949-4263-4699-AD83-D15FC2003891}"/>
    <cellStyle name="Nota 2 7 2 17 2" xfId="20176" xr:uid="{B9A7AC90-6416-4404-A352-FB56FDCE82C4}"/>
    <cellStyle name="Nota 2 7 2 17 3" xfId="37198" xr:uid="{4AC33D62-6BDC-4901-8A5A-70171C285117}"/>
    <cellStyle name="Nota 2 7 2 18" xfId="3279" xr:uid="{DD798C35-B481-4256-9951-91CBD7BF1A2D}"/>
    <cellStyle name="Nota 2 7 2 18 2" xfId="20534" xr:uid="{D1EA013B-D65A-47A9-8371-21F693B505C3}"/>
    <cellStyle name="Nota 2 7 2 18 3" xfId="37556" xr:uid="{021BF00B-215D-4570-A167-CA0D99E3ED84}"/>
    <cellStyle name="Nota 2 7 2 19" xfId="3270" xr:uid="{822C6833-A06D-4D25-A830-55ED961CFAF7}"/>
    <cellStyle name="Nota 2 7 2 19 2" xfId="20525" xr:uid="{650ECA04-C82A-485A-907A-C384A1B1C415}"/>
    <cellStyle name="Nota 2 7 2 19 3" xfId="37547" xr:uid="{C1372F32-9325-4195-9668-4E7CF53D93CB}"/>
    <cellStyle name="Nota 2 7 2 2" xfId="679" xr:uid="{2F85CDBB-B2D8-4584-9CA2-430EBFA556CE}"/>
    <cellStyle name="Nota 2 7 2 2 10" xfId="3641" xr:uid="{AA04A9D3-AE00-4E96-ADA8-C89CD3465C3E}"/>
    <cellStyle name="Nota 2 7 2 2 10 2" xfId="20896" xr:uid="{AF200992-1682-4289-A14F-371AA35DF429}"/>
    <cellStyle name="Nota 2 7 2 2 10 3" xfId="37918" xr:uid="{11C36945-0682-4A3E-B093-D6E48C7072F8}"/>
    <cellStyle name="Nota 2 7 2 2 11" xfId="3948" xr:uid="{5C73FB46-354A-43EF-877D-53FC018C6D8E}"/>
    <cellStyle name="Nota 2 7 2 2 11 2" xfId="21203" xr:uid="{7D7BCD51-7C88-4C8C-9569-8E6B178CE528}"/>
    <cellStyle name="Nota 2 7 2 2 11 3" xfId="38225" xr:uid="{0F370925-4F8E-44F3-8BBA-F1A2CB640254}"/>
    <cellStyle name="Nota 2 7 2 2 12" xfId="4249" xr:uid="{6DAD9397-5C22-4DDB-9C97-E77FBBAC80C8}"/>
    <cellStyle name="Nota 2 7 2 2 12 2" xfId="21504" xr:uid="{BF6E54CF-ACF7-4998-971B-D56B13CE9BA0}"/>
    <cellStyle name="Nota 2 7 2 2 12 3" xfId="38526" xr:uid="{8FC2B2C1-9ECB-4E5E-AAD8-A07AA51DBDE0}"/>
    <cellStyle name="Nota 2 7 2 2 13" xfId="4547" xr:uid="{F0A09701-1518-491C-94A1-11E6EDEBC811}"/>
    <cellStyle name="Nota 2 7 2 2 13 2" xfId="21802" xr:uid="{994B5386-39B9-493B-9D2F-204F0EA11FB5}"/>
    <cellStyle name="Nota 2 7 2 2 13 3" xfId="38824" xr:uid="{25A7D8FA-A446-4D8D-B129-72C745E4F9C8}"/>
    <cellStyle name="Nota 2 7 2 2 14" xfId="4846" xr:uid="{D47F3A21-B615-4FAB-8045-8AC9C7F80E56}"/>
    <cellStyle name="Nota 2 7 2 2 14 2" xfId="22101" xr:uid="{95335642-8B09-4F67-8EF4-EAC51FB515A1}"/>
    <cellStyle name="Nota 2 7 2 2 14 3" xfId="39123" xr:uid="{508FEB91-A680-44E2-B7F9-4D064EF6531B}"/>
    <cellStyle name="Nota 2 7 2 2 15" xfId="5128" xr:uid="{DFE3F2B3-7E3B-4DBF-96E1-B0ECF971E750}"/>
    <cellStyle name="Nota 2 7 2 2 15 2" xfId="22383" xr:uid="{A699FC37-3D1D-46A9-973C-87F8AF013BAA}"/>
    <cellStyle name="Nota 2 7 2 2 15 3" xfId="39405" xr:uid="{14E4A315-8CF2-4413-AFA1-C677ABF634A4}"/>
    <cellStyle name="Nota 2 7 2 2 16" xfId="5515" xr:uid="{CC7C2446-12EC-4412-B2B9-54AB40B31094}"/>
    <cellStyle name="Nota 2 7 2 2 16 2" xfId="22770" xr:uid="{2EF0ACF2-9453-4AD3-9D6D-584C6472C126}"/>
    <cellStyle name="Nota 2 7 2 2 16 3" xfId="39792" xr:uid="{8877905F-639B-4D14-B872-D99A684D8C4B}"/>
    <cellStyle name="Nota 2 7 2 2 17" xfId="5691" xr:uid="{4A7DDDF0-A842-4E80-87BF-E3879CF92059}"/>
    <cellStyle name="Nota 2 7 2 2 17 2" xfId="22946" xr:uid="{0D80443C-5491-4876-BFD0-8E6CC56F0B7E}"/>
    <cellStyle name="Nota 2 7 2 2 17 3" xfId="39968" xr:uid="{C4AACA56-B147-4BC7-AFD9-FF883E030EDA}"/>
    <cellStyle name="Nota 2 7 2 2 18" xfId="6146" xr:uid="{B1719A6E-2DFC-4542-9447-1431521181EA}"/>
    <cellStyle name="Nota 2 7 2 2 18 2" xfId="23401" xr:uid="{1E74AEDB-4AF6-480F-8D98-B6CF6F4262DD}"/>
    <cellStyle name="Nota 2 7 2 2 18 3" xfId="40423" xr:uid="{82CC0B84-7CF7-4CDD-8A82-0E115254EEC3}"/>
    <cellStyle name="Nota 2 7 2 2 19" xfId="6461" xr:uid="{500C6A19-76D8-4A9C-80CB-690775A125A0}"/>
    <cellStyle name="Nota 2 7 2 2 19 2" xfId="23716" xr:uid="{FEC31A9E-6239-4268-82B3-49B22D2EC8C9}"/>
    <cellStyle name="Nota 2 7 2 2 19 3" xfId="40738" xr:uid="{C1FB8A64-380D-4CDE-82D2-CAA618D61F2C}"/>
    <cellStyle name="Nota 2 7 2 2 2" xfId="1128" xr:uid="{C7D06FB0-D9A2-40C4-B45D-2B5248E09CE4}"/>
    <cellStyle name="Nota 2 7 2 2 2 2" xfId="18383" xr:uid="{1B49D11B-CBB1-4879-AC26-E640E9304746}"/>
    <cellStyle name="Nota 2 7 2 2 2 3" xfId="35405" xr:uid="{A9992EA1-D883-4C9E-BBBB-E9C14A4D4996}"/>
    <cellStyle name="Nota 2 7 2 2 20" xfId="6776" xr:uid="{5BECBBC8-7710-475A-A126-39CB0281C2C4}"/>
    <cellStyle name="Nota 2 7 2 2 20 2" xfId="24031" xr:uid="{91C0E503-340D-433E-8C0B-87FA1222797F}"/>
    <cellStyle name="Nota 2 7 2 2 20 3" xfId="41053" xr:uid="{25E73C6B-7A7B-47E0-9F84-E4B7F904AB57}"/>
    <cellStyle name="Nota 2 7 2 2 21" xfId="7087" xr:uid="{22A6B39B-28F8-42E7-AE87-C2001E26DB2F}"/>
    <cellStyle name="Nota 2 7 2 2 21 2" xfId="24342" xr:uid="{8793589A-0B4C-4ADA-8300-9B392FDAA18A}"/>
    <cellStyle name="Nota 2 7 2 2 21 3" xfId="41364" xr:uid="{F1182A00-7385-419A-8D91-E9BFC89E126A}"/>
    <cellStyle name="Nota 2 7 2 2 22" xfId="7397" xr:uid="{04D8420E-4B48-4AC3-A3E8-94CCDCF5834E}"/>
    <cellStyle name="Nota 2 7 2 2 22 2" xfId="24652" xr:uid="{B15778F7-B10D-42AA-9BAE-ADB15064369B}"/>
    <cellStyle name="Nota 2 7 2 2 22 3" xfId="41674" xr:uid="{7CA91507-2351-43C7-9B60-787296F6485B}"/>
    <cellStyle name="Nota 2 7 2 2 23" xfId="7707" xr:uid="{B3BBC984-641E-4A62-99AC-B7374CF63D86}"/>
    <cellStyle name="Nota 2 7 2 2 23 2" xfId="24962" xr:uid="{7FB57D67-1F1D-4B9E-B6AD-671ED32C4528}"/>
    <cellStyle name="Nota 2 7 2 2 23 3" xfId="41984" xr:uid="{2B1AD39B-CF56-4EAA-9AE6-5DEB70B7866C}"/>
    <cellStyle name="Nota 2 7 2 2 24" xfId="8017" xr:uid="{4EF96382-A999-42F7-BF10-25801CB79389}"/>
    <cellStyle name="Nota 2 7 2 2 24 2" xfId="25272" xr:uid="{A3F3EFF4-3C21-4EA7-96AB-6189EAEF2C79}"/>
    <cellStyle name="Nota 2 7 2 2 24 3" xfId="42294" xr:uid="{E73172B1-2F4D-48A3-8615-718B64D34B8C}"/>
    <cellStyle name="Nota 2 7 2 2 25" xfId="8330" xr:uid="{82015309-1E9D-4B3E-ADC7-7BB72C08FAC7}"/>
    <cellStyle name="Nota 2 7 2 2 25 2" xfId="25585" xr:uid="{92CE3A93-EA16-40E6-BD1D-A3EB24DB2182}"/>
    <cellStyle name="Nota 2 7 2 2 25 3" xfId="42607" xr:uid="{5BAE8067-C661-4C73-A0CB-BF651A453655}"/>
    <cellStyle name="Nota 2 7 2 2 26" xfId="8638" xr:uid="{79505E51-DB96-429F-93E3-A720A878B888}"/>
    <cellStyle name="Nota 2 7 2 2 26 2" xfId="25893" xr:uid="{E1056810-D63F-45AE-9819-096BA82F8BD3}"/>
    <cellStyle name="Nota 2 7 2 2 26 3" xfId="42915" xr:uid="{3A07C198-BAA4-4398-9CBE-48B31F401DD0}"/>
    <cellStyle name="Nota 2 7 2 2 27" xfId="8948" xr:uid="{C6D95AE0-11A2-42DE-B406-E800C45A3BF3}"/>
    <cellStyle name="Nota 2 7 2 2 27 2" xfId="26203" xr:uid="{7A0EAFC5-6DA7-4EEF-86C8-2323829BB2F0}"/>
    <cellStyle name="Nota 2 7 2 2 27 3" xfId="43225" xr:uid="{26C359D5-7319-4146-8C58-6F66CA474B83}"/>
    <cellStyle name="Nota 2 7 2 2 28" xfId="7930" xr:uid="{4E1FE363-50F1-4849-9C70-9E26D0E45B96}"/>
    <cellStyle name="Nota 2 7 2 2 28 2" xfId="25185" xr:uid="{4E047E82-8A17-49FC-BB02-538127774C0D}"/>
    <cellStyle name="Nota 2 7 2 2 28 3" xfId="42207" xr:uid="{7C48A6D0-1BA8-4B10-80E8-1B10C2315778}"/>
    <cellStyle name="Nota 2 7 2 2 29" xfId="9570" xr:uid="{E5CB2C7F-54E2-4021-918A-213BF09DDA70}"/>
    <cellStyle name="Nota 2 7 2 2 29 2" xfId="26825" xr:uid="{812F7B7D-E994-40B6-9A98-FD7AC35B8C35}"/>
    <cellStyle name="Nota 2 7 2 2 29 3" xfId="43847" xr:uid="{2BA58614-2C85-4FEE-8C1D-A371B93132A3}"/>
    <cellStyle name="Nota 2 7 2 2 3" xfId="1419" xr:uid="{1DA1B96C-42C8-4A67-A310-C00CC82549D6}"/>
    <cellStyle name="Nota 2 7 2 2 3 2" xfId="18674" xr:uid="{1FE8C731-ACAF-4BA3-8EF2-9FB8970BB8A6}"/>
    <cellStyle name="Nota 2 7 2 2 3 3" xfId="35696" xr:uid="{7D59D41C-954C-4868-BF98-71EBDB217367}"/>
    <cellStyle name="Nota 2 7 2 2 30" xfId="9865" xr:uid="{8C564AFC-956F-44AD-95A5-559403BED59D}"/>
    <cellStyle name="Nota 2 7 2 2 30 2" xfId="27120" xr:uid="{35A49685-0F7E-4F9C-A355-921D9AD33036}"/>
    <cellStyle name="Nota 2 7 2 2 30 3" xfId="44142" xr:uid="{433F590C-9747-45DE-B089-04C018C8CCFE}"/>
    <cellStyle name="Nota 2 7 2 2 31" xfId="10165" xr:uid="{D72CD3E3-C595-4932-B645-5FA2D4F548A9}"/>
    <cellStyle name="Nota 2 7 2 2 31 2" xfId="27420" xr:uid="{4047E031-2ADE-4C97-B4EB-C8A93B6F5680}"/>
    <cellStyle name="Nota 2 7 2 2 31 3" xfId="44442" xr:uid="{FF576D91-D401-490D-BEE2-E14FF92835E5}"/>
    <cellStyle name="Nota 2 7 2 2 32" xfId="10453" xr:uid="{560340E6-1C15-4531-BE08-3CE5F0C6BC87}"/>
    <cellStyle name="Nota 2 7 2 2 32 2" xfId="27708" xr:uid="{A5CA0E59-8AAD-4FF1-B298-AC957E7E1989}"/>
    <cellStyle name="Nota 2 7 2 2 32 3" xfId="44730" xr:uid="{7EE9F510-0781-4221-BC17-C581906988A7}"/>
    <cellStyle name="Nota 2 7 2 2 33" xfId="10743" xr:uid="{9A7FA20F-ABA6-4F6D-8A25-AF58B61AC47B}"/>
    <cellStyle name="Nota 2 7 2 2 33 2" xfId="27998" xr:uid="{7E1465DF-752D-4FE2-834E-2C19F8B36E30}"/>
    <cellStyle name="Nota 2 7 2 2 33 3" xfId="45020" xr:uid="{E9E15811-25F0-4146-A286-86FC518A5AB1}"/>
    <cellStyle name="Nota 2 7 2 2 34" xfId="11017" xr:uid="{6C9C7686-8E07-4F2F-8B70-8C86CD83EB05}"/>
    <cellStyle name="Nota 2 7 2 2 34 2" xfId="28272" xr:uid="{DA0339B3-5B30-463F-82B8-C61F503CA319}"/>
    <cellStyle name="Nota 2 7 2 2 34 3" xfId="45294" xr:uid="{6D951131-2E66-4855-A385-8CB37BE97892}"/>
    <cellStyle name="Nota 2 7 2 2 35" xfId="11274" xr:uid="{C33F69E0-C673-4E53-B0A2-99B63B67ACA6}"/>
    <cellStyle name="Nota 2 7 2 2 35 2" xfId="28529" xr:uid="{61B0A0C6-256C-4CD0-8C28-71E2A559A827}"/>
    <cellStyle name="Nota 2 7 2 2 35 3" xfId="45551" xr:uid="{B0690D72-98C7-49AC-B054-95DC9C96FA5D}"/>
    <cellStyle name="Nota 2 7 2 2 36" xfId="11513" xr:uid="{2A1038EA-4B07-4396-AB8B-EC9047C0718F}"/>
    <cellStyle name="Nota 2 7 2 2 36 2" xfId="28768" xr:uid="{0628896E-73BE-40C8-AEAE-4EDAEB2FBAF5}"/>
    <cellStyle name="Nota 2 7 2 2 36 3" xfId="45790" xr:uid="{439BA4FF-B5BC-411A-B9C7-7ED88470BFD5}"/>
    <cellStyle name="Nota 2 7 2 2 37" xfId="12074" xr:uid="{3017469E-D54C-461D-B0E0-70FFDA46B105}"/>
    <cellStyle name="Nota 2 7 2 2 37 2" xfId="29329" xr:uid="{A2B28E0B-D5FB-4EF2-B2AF-A03CFC4E3970}"/>
    <cellStyle name="Nota 2 7 2 2 37 3" xfId="46201" xr:uid="{6B55C7F9-E475-499D-9197-4995DBBFAD75}"/>
    <cellStyle name="Nota 2 7 2 2 38" xfId="12541" xr:uid="{AD74DA59-90B9-46B5-928A-56E99B354FF8}"/>
    <cellStyle name="Nota 2 7 2 2 38 2" xfId="29796" xr:uid="{33D3CD5D-F2C3-442D-8F0F-D8B8FB6CC75D}"/>
    <cellStyle name="Nota 2 7 2 2 38 3" xfId="46666" xr:uid="{BB8EF0D0-C7D6-43E4-AB64-394826C38AB4}"/>
    <cellStyle name="Nota 2 7 2 2 39" xfId="12851" xr:uid="{2406B376-0CC9-4E41-97C0-4841DA024DE0}"/>
    <cellStyle name="Nota 2 7 2 2 39 2" xfId="30106" xr:uid="{DDE550A7-812D-4141-BFD4-6B8477A1DC7D}"/>
    <cellStyle name="Nota 2 7 2 2 39 3" xfId="46976" xr:uid="{A8858466-63C9-4B9A-A19D-F50ECEDF4DA3}"/>
    <cellStyle name="Nota 2 7 2 2 4" xfId="1785" xr:uid="{517139E8-B315-4E8D-95C4-D6DD2701B879}"/>
    <cellStyle name="Nota 2 7 2 2 4 2" xfId="19040" xr:uid="{9E77C9DB-6C28-4763-ADC2-B5378C5B2475}"/>
    <cellStyle name="Nota 2 7 2 2 4 3" xfId="36062" xr:uid="{190B747B-0AFA-45C1-ACF1-681B83C3A8DB}"/>
    <cellStyle name="Nota 2 7 2 2 40" xfId="13229" xr:uid="{6A9EE52C-02BC-4E20-AA7E-A4B19937C3CD}"/>
    <cellStyle name="Nota 2 7 2 2 40 2" xfId="30484" xr:uid="{127226A9-3CA7-4E3F-8515-4C0008523D4A}"/>
    <cellStyle name="Nota 2 7 2 2 40 3" xfId="47354" xr:uid="{DEBDE178-6CD0-464E-8EDF-CAC5CE2B9F5E}"/>
    <cellStyle name="Nota 2 7 2 2 41" xfId="12469" xr:uid="{C1D05118-1535-498A-A710-EE9CFED7F481}"/>
    <cellStyle name="Nota 2 7 2 2 41 2" xfId="29724" xr:uid="{9F904454-5A79-44F8-91EC-109439C83A44}"/>
    <cellStyle name="Nota 2 7 2 2 41 3" xfId="46594" xr:uid="{DAC6F0D0-A7E9-410A-BA74-13269696A662}"/>
    <cellStyle name="Nota 2 7 2 2 42" xfId="13791" xr:uid="{CC227FDA-1827-4AAC-AFE4-2ACF78CFB9AC}"/>
    <cellStyle name="Nota 2 7 2 2 42 2" xfId="31046" xr:uid="{4400B5C4-AB98-4998-B3D6-3FEF9B31D487}"/>
    <cellStyle name="Nota 2 7 2 2 42 3" xfId="47916" xr:uid="{811371D7-5D19-441C-BECF-4DE221EF151F}"/>
    <cellStyle name="Nota 2 7 2 2 43" xfId="14101" xr:uid="{02D89E21-073B-46E7-AECC-5B13D90B14DA}"/>
    <cellStyle name="Nota 2 7 2 2 43 2" xfId="31356" xr:uid="{A562D3EA-DCB6-4F40-8981-48F638EAAC20}"/>
    <cellStyle name="Nota 2 7 2 2 43 3" xfId="48226" xr:uid="{6338A334-EFFE-4FB7-AB4F-15048E79A51F}"/>
    <cellStyle name="Nota 2 7 2 2 44" xfId="13337" xr:uid="{EB4A8065-ACCC-4632-B6E4-C3D770A70294}"/>
    <cellStyle name="Nota 2 7 2 2 44 2" xfId="30592" xr:uid="{6BBF0FC8-5ECF-4CB7-B066-2560740F76E8}"/>
    <cellStyle name="Nota 2 7 2 2 44 3" xfId="47462" xr:uid="{779D2745-9397-4FB6-8D23-A87784472663}"/>
    <cellStyle name="Nota 2 7 2 2 45" xfId="14729" xr:uid="{1AB41621-03B2-4B23-9CBA-8606CDD0E9F0}"/>
    <cellStyle name="Nota 2 7 2 2 45 2" xfId="31984" xr:uid="{BFB26BAC-7BBE-4202-ADA5-487A05745322}"/>
    <cellStyle name="Nota 2 7 2 2 45 3" xfId="48854" xr:uid="{EB0B8C6E-61E3-4E3A-ADB0-78EBA4BF4AA9}"/>
    <cellStyle name="Nota 2 7 2 2 46" xfId="14991" xr:uid="{1438D71A-FA8C-492D-8515-10A56FEC369E}"/>
    <cellStyle name="Nota 2 7 2 2 46 2" xfId="32246" xr:uid="{3AF4E079-1D2B-4D26-8C71-146EB7C6DCCB}"/>
    <cellStyle name="Nota 2 7 2 2 46 3" xfId="49116" xr:uid="{F2F1CDAB-EE22-4196-82F1-8535FB263C56}"/>
    <cellStyle name="Nota 2 7 2 2 47" xfId="15300" xr:uid="{6ED86C88-7CA6-4BEC-A8E4-A4B0F0168647}"/>
    <cellStyle name="Nota 2 7 2 2 47 2" xfId="32555" xr:uid="{6FAB6BC1-6FA3-43CB-B27D-D8CC73D04077}"/>
    <cellStyle name="Nota 2 7 2 2 47 3" xfId="49425" xr:uid="{D5A1E990-9D4F-4199-98F1-CD7DBA8E0DE3}"/>
    <cellStyle name="Nota 2 7 2 2 48" xfId="15605" xr:uid="{C23917C4-F3EA-421C-937F-B95531DDC696}"/>
    <cellStyle name="Nota 2 7 2 2 48 2" xfId="32860" xr:uid="{3A050D22-D44B-4D42-966B-997BE9EAE7E3}"/>
    <cellStyle name="Nota 2 7 2 2 48 3" xfId="49730" xr:uid="{BD3600F9-DAF3-428D-B642-27263F9A6C34}"/>
    <cellStyle name="Nota 2 7 2 2 49" xfId="15901" xr:uid="{B4AC39CF-9FF2-4AB7-9A51-C247E97E0898}"/>
    <cellStyle name="Nota 2 7 2 2 49 2" xfId="33156" xr:uid="{887EBEDC-A48F-48D2-9C02-540C90372803}"/>
    <cellStyle name="Nota 2 7 2 2 49 3" xfId="50026" xr:uid="{1B92527B-857E-4D4C-8C35-59EB52EDC4B6}"/>
    <cellStyle name="Nota 2 7 2 2 5" xfId="2098" xr:uid="{1D96DEEB-7B1B-4DEB-B77D-5ECC8E2F78D9}"/>
    <cellStyle name="Nota 2 7 2 2 5 2" xfId="19353" xr:uid="{FE0F0650-E220-43FD-A5D9-88307CF13658}"/>
    <cellStyle name="Nota 2 7 2 2 5 3" xfId="36375" xr:uid="{54DEF740-2880-4A0C-A8ED-DAF749DC66A0}"/>
    <cellStyle name="Nota 2 7 2 2 50" xfId="16193" xr:uid="{6B3ECB06-8507-4FA3-8699-E43407000C27}"/>
    <cellStyle name="Nota 2 7 2 2 50 2" xfId="33448" xr:uid="{2E1FFFC7-F458-4892-9870-C55E87AF99DA}"/>
    <cellStyle name="Nota 2 7 2 2 50 3" xfId="50318" xr:uid="{28CCD0C2-C9D0-4179-9194-75F51789FE0F}"/>
    <cellStyle name="Nota 2 7 2 2 51" xfId="16471" xr:uid="{202B7794-709C-4634-AB06-160B5540CDE7}"/>
    <cellStyle name="Nota 2 7 2 2 51 2" xfId="33726" xr:uid="{5116EAD0-874D-4422-89A7-4DFB2BC9B894}"/>
    <cellStyle name="Nota 2 7 2 2 51 3" xfId="50596" xr:uid="{40D0624C-FCFC-4468-A221-CC3259DBD732}"/>
    <cellStyle name="Nota 2 7 2 2 52" xfId="16739" xr:uid="{17D0E13E-B95D-465A-BFE3-4515085B9761}"/>
    <cellStyle name="Nota 2 7 2 2 52 2" xfId="33994" xr:uid="{F342D154-1C0E-4108-853C-39C10080E824}"/>
    <cellStyle name="Nota 2 7 2 2 52 3" xfId="50864" xr:uid="{D28730D7-F75E-4DE6-91B1-E136624827E0}"/>
    <cellStyle name="Nota 2 7 2 2 53" xfId="16991" xr:uid="{C61B3F12-09A9-47C7-A08D-296D7490ACA6}"/>
    <cellStyle name="Nota 2 7 2 2 53 2" xfId="34246" xr:uid="{25CB7A3B-B18D-47DE-96DF-E7A9F8C669F7}"/>
    <cellStyle name="Nota 2 7 2 2 53 3" xfId="51116" xr:uid="{189A0674-A3E0-4055-ABFB-478402CC0603}"/>
    <cellStyle name="Nota 2 7 2 2 54" xfId="17230" xr:uid="{E44665EE-DF0E-4007-ABB3-B4E5BB0F5271}"/>
    <cellStyle name="Nota 2 7 2 2 54 2" xfId="34485" xr:uid="{DC194F03-91DC-4B04-B53E-D70392EAC63A}"/>
    <cellStyle name="Nota 2 7 2 2 54 3" xfId="51355" xr:uid="{AA7FAD5C-F724-49E1-BD6B-989C93B9D7F3}"/>
    <cellStyle name="Nota 2 7 2 2 55" xfId="17934" xr:uid="{53C852B4-E5DF-4AA4-8A1A-62985B13F9F4}"/>
    <cellStyle name="Nota 2 7 2 2 56" xfId="34958" xr:uid="{955ACBC0-9EFC-4318-AAD7-6BAB56639106}"/>
    <cellStyle name="Nota 2 7 2 2 6" xfId="2408" xr:uid="{F29B05DB-10CE-4AA6-AE95-6779D302B44C}"/>
    <cellStyle name="Nota 2 7 2 2 6 2" xfId="19663" xr:uid="{8B7A431B-3954-44C8-A99F-1F07CB2FD30D}"/>
    <cellStyle name="Nota 2 7 2 2 6 3" xfId="36685" xr:uid="{733EBD63-4415-4C80-84E7-12A3E55471E2}"/>
    <cellStyle name="Nota 2 7 2 2 7" xfId="2717" xr:uid="{31E31A94-CC7B-47DB-BB02-71AF22C43385}"/>
    <cellStyle name="Nota 2 7 2 2 7 2" xfId="19972" xr:uid="{9F426173-A603-4C8C-9883-057DC6222FC8}"/>
    <cellStyle name="Nota 2 7 2 2 7 3" xfId="36994" xr:uid="{21527CE2-415A-45D6-8731-1B660E97CB5A}"/>
    <cellStyle name="Nota 2 7 2 2 8" xfId="3023" xr:uid="{05865A0F-38BA-48BB-9DD0-03CA35C5A1BE}"/>
    <cellStyle name="Nota 2 7 2 2 8 2" xfId="20278" xr:uid="{AF859E46-DD63-4194-AB8F-C7E982801B52}"/>
    <cellStyle name="Nota 2 7 2 2 8 3" xfId="37300" xr:uid="{B4D92AD2-8387-4454-AAB1-FC3B402CD6E6}"/>
    <cellStyle name="Nota 2 7 2 2 9" xfId="3333" xr:uid="{ABC10264-9A63-4F6E-82C4-85E11FCD7FB6}"/>
    <cellStyle name="Nota 2 7 2 2 9 2" xfId="20588" xr:uid="{0578D0B5-8076-4477-B01F-0E38E4D8B226}"/>
    <cellStyle name="Nota 2 7 2 2 9 3" xfId="37610" xr:uid="{57A76022-E7C2-4E12-877D-6210E54C53E8}"/>
    <cellStyle name="Nota 2 7 2 20" xfId="5327" xr:uid="{84D13405-BEF3-44E2-84FD-5C6990479FFD}"/>
    <cellStyle name="Nota 2 7 2 20 2" xfId="22582" xr:uid="{B1B769C2-31F6-4B89-9F46-9582680E564C}"/>
    <cellStyle name="Nota 2 7 2 20 3" xfId="39604" xr:uid="{462C0FE4-AC1D-4008-8E7B-B951FA5A4E4D}"/>
    <cellStyle name="Nota 2 7 2 21" xfId="5910" xr:uid="{B5A22EAE-BBFE-449A-96FC-03CC1D491518}"/>
    <cellStyle name="Nota 2 7 2 21 2" xfId="23165" xr:uid="{C538045E-FC74-4E64-9739-AB66B76DFB8F}"/>
    <cellStyle name="Nota 2 7 2 21 3" xfId="40187" xr:uid="{730BF8CF-8AD1-450F-8430-EB5B312EB3D9}"/>
    <cellStyle name="Nota 2 7 2 22" xfId="4782" xr:uid="{B03BD54A-61D5-48C9-BDA0-DCC023CE0814}"/>
    <cellStyle name="Nota 2 7 2 22 2" xfId="22037" xr:uid="{1FDD9EE4-A76D-4360-B13B-78C72E1DA437}"/>
    <cellStyle name="Nota 2 7 2 22 3" xfId="39059" xr:uid="{52FD089F-51C4-49B7-9CCD-5901DBB2DF7C}"/>
    <cellStyle name="Nota 2 7 2 23" xfId="5266" xr:uid="{054A409E-0FAA-4105-A19F-E0B8C766A2A2}"/>
    <cellStyle name="Nota 2 7 2 23 2" xfId="22521" xr:uid="{D7F1F80F-29ED-4F44-8BA0-8BCA67A3E123}"/>
    <cellStyle name="Nota 2 7 2 23 3" xfId="39543" xr:uid="{158E68E9-6AFF-4739-8235-93264EF1D61A}"/>
    <cellStyle name="Nota 2 7 2 24" xfId="5952" xr:uid="{E699E891-0F2A-4E03-92DC-A723E15DBF07}"/>
    <cellStyle name="Nota 2 7 2 24 2" xfId="23207" xr:uid="{414370AF-E0F0-48B3-847B-FE84F50B4A8E}"/>
    <cellStyle name="Nota 2 7 2 24 3" xfId="40229" xr:uid="{AAA1D1C6-D734-4FFA-A376-452F01AB4B18}"/>
    <cellStyle name="Nota 2 7 2 25" xfId="6283" xr:uid="{6BC5FB98-2F0A-4640-80EE-FB81DEED5AD5}"/>
    <cellStyle name="Nota 2 7 2 25 2" xfId="23538" xr:uid="{62435752-BDA0-4C0C-99B9-CDAB19589CB7}"/>
    <cellStyle name="Nota 2 7 2 25 3" xfId="40560" xr:uid="{7EF87023-E80D-46A8-B7B8-569F596BDD7A}"/>
    <cellStyle name="Nota 2 7 2 26" xfId="6400" xr:uid="{37260D85-0F61-4E1A-B799-ADCD52856F2D}"/>
    <cellStyle name="Nota 2 7 2 26 2" xfId="23655" xr:uid="{1142F20A-C890-45BE-BD9F-6F6C52E60780}"/>
    <cellStyle name="Nota 2 7 2 26 3" xfId="40677" xr:uid="{F9F079A4-31A3-4DA0-A156-C2376214B8B5}"/>
    <cellStyle name="Nota 2 7 2 27" xfId="6623" xr:uid="{E19E373D-FFCA-4BA1-AB3C-84718E0A3D93}"/>
    <cellStyle name="Nota 2 7 2 27 2" xfId="23878" xr:uid="{DF5D3468-17CE-403F-80F0-872F138A0325}"/>
    <cellStyle name="Nota 2 7 2 27 3" xfId="40900" xr:uid="{E7137E19-4C99-415A-BF13-18791C1A4DBE}"/>
    <cellStyle name="Nota 2 7 2 28" xfId="6326" xr:uid="{7406438F-EAC4-4DF8-96CE-C3E9FFFD8A2F}"/>
    <cellStyle name="Nota 2 7 2 28 2" xfId="23581" xr:uid="{0E6DA65F-3578-4C0B-AD24-157C2A6D8F63}"/>
    <cellStyle name="Nota 2 7 2 28 3" xfId="40603" xr:uid="{DF57EF52-1E5E-4E25-9A23-E5EF4BDE5429}"/>
    <cellStyle name="Nota 2 7 2 29" xfId="6011" xr:uid="{3ECA25E8-D1E7-4962-9253-A8145A67C90D}"/>
    <cellStyle name="Nota 2 7 2 29 2" xfId="23266" xr:uid="{F86B096F-1BD4-48DB-BD82-E0EDEC2D2319}"/>
    <cellStyle name="Nota 2 7 2 29 3" xfId="40288" xr:uid="{EC2BFE27-B2C1-4801-9862-045F3921DF02}"/>
    <cellStyle name="Nota 2 7 2 3" xfId="763" xr:uid="{F402951D-CBAF-45FF-88DE-75518FC1A49B}"/>
    <cellStyle name="Nota 2 7 2 3 10" xfId="3725" xr:uid="{A940D67D-7D62-49AB-8E99-CF436CB821FC}"/>
    <cellStyle name="Nota 2 7 2 3 10 2" xfId="20980" xr:uid="{18BED04B-05CA-48EB-96D3-89259F581D42}"/>
    <cellStyle name="Nota 2 7 2 3 10 3" xfId="38002" xr:uid="{0BEFA012-71A6-4498-BAB4-F0DD39DE652D}"/>
    <cellStyle name="Nota 2 7 2 3 11" xfId="4032" xr:uid="{386EA9A3-2A85-4D8D-8378-F0D99E0BB194}"/>
    <cellStyle name="Nota 2 7 2 3 11 2" xfId="21287" xr:uid="{EB19A161-CCDB-48D0-BAA7-4A6E08D7FC54}"/>
    <cellStyle name="Nota 2 7 2 3 11 3" xfId="38309" xr:uid="{49CAD17D-1A64-4EF8-8EB2-26EA3250DB22}"/>
    <cellStyle name="Nota 2 7 2 3 12" xfId="4333" xr:uid="{E672608A-D6E1-4522-8305-BFB6346953D6}"/>
    <cellStyle name="Nota 2 7 2 3 12 2" xfId="21588" xr:uid="{2733F5E1-5D20-468D-A07F-7217E7F94D91}"/>
    <cellStyle name="Nota 2 7 2 3 12 3" xfId="38610" xr:uid="{E242908E-AC9C-4E25-9729-3A7793D55862}"/>
    <cellStyle name="Nota 2 7 2 3 13" xfId="4631" xr:uid="{3446D19F-8184-45F3-8F6C-D3F6A1F024EB}"/>
    <cellStyle name="Nota 2 7 2 3 13 2" xfId="21886" xr:uid="{193F4796-963F-49A7-B3E1-D9B0A5290660}"/>
    <cellStyle name="Nota 2 7 2 3 13 3" xfId="38908" xr:uid="{922A0E90-04E2-4155-9052-B3683187B9A4}"/>
    <cellStyle name="Nota 2 7 2 3 14" xfId="4930" xr:uid="{CCBE6F32-94D9-41CA-9567-AE0E59E917BA}"/>
    <cellStyle name="Nota 2 7 2 3 14 2" xfId="22185" xr:uid="{E2E86499-E211-484C-A308-6097C205FC7C}"/>
    <cellStyle name="Nota 2 7 2 3 14 3" xfId="39207" xr:uid="{CA63BB35-025C-4B3E-A51D-B22D15A2A4BC}"/>
    <cellStyle name="Nota 2 7 2 3 15" xfId="5212" xr:uid="{A15D82B9-A84F-41F8-BA5F-27EC1D28C6D3}"/>
    <cellStyle name="Nota 2 7 2 3 15 2" xfId="22467" xr:uid="{DF9007C4-8C97-46EB-BB6E-16188E84996C}"/>
    <cellStyle name="Nota 2 7 2 3 15 3" xfId="39489" xr:uid="{AA2A86F4-1ABF-47AB-A2FD-88C455969EB2}"/>
    <cellStyle name="Nota 2 7 2 3 16" xfId="5599" xr:uid="{42FE8768-5ABC-49EE-9908-30A993436749}"/>
    <cellStyle name="Nota 2 7 2 3 16 2" xfId="22854" xr:uid="{74F8196C-70C7-4FD6-A31F-4B423EEF5188}"/>
    <cellStyle name="Nota 2 7 2 3 16 3" xfId="39876" xr:uid="{29151AD6-552E-4646-8528-736046AD9005}"/>
    <cellStyle name="Nota 2 7 2 3 17" xfId="5650" xr:uid="{1C38B894-1C6B-4068-8DF5-CA99E2146C20}"/>
    <cellStyle name="Nota 2 7 2 3 17 2" xfId="22905" xr:uid="{022C3C44-6AA7-4A8D-83FE-3A6E6DFDDFCC}"/>
    <cellStyle name="Nota 2 7 2 3 17 3" xfId="39927" xr:uid="{61A07AA3-5925-48E4-B6AF-3F40B2E87370}"/>
    <cellStyle name="Nota 2 7 2 3 18" xfId="6230" xr:uid="{3572B08E-F828-4652-AF22-6F1D3FB912D1}"/>
    <cellStyle name="Nota 2 7 2 3 18 2" xfId="23485" xr:uid="{C2F4A37D-E75A-41B2-9E97-30C67AE8C3DF}"/>
    <cellStyle name="Nota 2 7 2 3 18 3" xfId="40507" xr:uid="{F664F4A7-AC68-4C89-92C0-B074AE529A28}"/>
    <cellStyle name="Nota 2 7 2 3 19" xfId="6545" xr:uid="{738E858B-3938-4688-942E-5F5E171BB8F8}"/>
    <cellStyle name="Nota 2 7 2 3 19 2" xfId="23800" xr:uid="{B35A150F-2312-46BC-BBA3-EF8617130F20}"/>
    <cellStyle name="Nota 2 7 2 3 19 3" xfId="40822" xr:uid="{61D72AD1-99B7-423D-8520-7295F333D151}"/>
    <cellStyle name="Nota 2 7 2 3 2" xfId="1212" xr:uid="{EEFE7506-15F1-493D-B9C1-2B88F4BE47A2}"/>
    <cellStyle name="Nota 2 7 2 3 2 2" xfId="18467" xr:uid="{4A6A5C81-5375-4DAC-BAAC-7FD81CE15F76}"/>
    <cellStyle name="Nota 2 7 2 3 2 3" xfId="35489" xr:uid="{108E9C36-0F8E-430B-A8E6-5469A56A2C31}"/>
    <cellStyle name="Nota 2 7 2 3 20" xfId="6860" xr:uid="{B37A58AA-8644-45E0-82B4-27C81288C913}"/>
    <cellStyle name="Nota 2 7 2 3 20 2" xfId="24115" xr:uid="{3027CAD6-0DDC-4213-9131-0D0422C501D2}"/>
    <cellStyle name="Nota 2 7 2 3 20 3" xfId="41137" xr:uid="{1423792B-BF1D-42E4-BB6B-0630A51F8EC2}"/>
    <cellStyle name="Nota 2 7 2 3 21" xfId="7171" xr:uid="{497E1FDC-6506-4162-A562-255AA093F720}"/>
    <cellStyle name="Nota 2 7 2 3 21 2" xfId="24426" xr:uid="{F84CAF49-922C-46A2-8C48-E10414AA55AF}"/>
    <cellStyle name="Nota 2 7 2 3 21 3" xfId="41448" xr:uid="{6E460814-E97A-4FB2-AE94-6D332DDBC2F0}"/>
    <cellStyle name="Nota 2 7 2 3 22" xfId="7481" xr:uid="{5F7AA113-4E79-4ADE-A2B3-78BE4C6CDF7B}"/>
    <cellStyle name="Nota 2 7 2 3 22 2" xfId="24736" xr:uid="{583AF95E-521E-44FF-AAE7-2963A673EB1D}"/>
    <cellStyle name="Nota 2 7 2 3 22 3" xfId="41758" xr:uid="{0AA0D105-7A7E-49D9-8522-001671D974FC}"/>
    <cellStyle name="Nota 2 7 2 3 23" xfId="7791" xr:uid="{DA9F5498-C72B-4790-B2C5-DC1E41BBAB81}"/>
    <cellStyle name="Nota 2 7 2 3 23 2" xfId="25046" xr:uid="{4600DE3B-228D-43A0-9A86-CC704232A1CF}"/>
    <cellStyle name="Nota 2 7 2 3 23 3" xfId="42068" xr:uid="{F2AA67FA-625F-414A-806C-9BEDE557330D}"/>
    <cellStyle name="Nota 2 7 2 3 24" xfId="8101" xr:uid="{D6CD1C18-CDBD-4614-8870-6949F558F693}"/>
    <cellStyle name="Nota 2 7 2 3 24 2" xfId="25356" xr:uid="{9969972C-6C9A-43FF-8689-0952695407AE}"/>
    <cellStyle name="Nota 2 7 2 3 24 3" xfId="42378" xr:uid="{2F66EEA4-A529-4F2C-BF5D-44C2CDE0FC33}"/>
    <cellStyle name="Nota 2 7 2 3 25" xfId="8414" xr:uid="{1828AD8E-C6F3-44DB-AF2E-D4FCBCF490B2}"/>
    <cellStyle name="Nota 2 7 2 3 25 2" xfId="25669" xr:uid="{F0EBAD42-3AD4-4AA6-A47B-C0BEB5525883}"/>
    <cellStyle name="Nota 2 7 2 3 25 3" xfId="42691" xr:uid="{780A6AB2-A85B-44AD-BA6C-EE4A5E4020C7}"/>
    <cellStyle name="Nota 2 7 2 3 26" xfId="8722" xr:uid="{C9A64D14-A59A-432C-993C-E54992EBA9D0}"/>
    <cellStyle name="Nota 2 7 2 3 26 2" xfId="25977" xr:uid="{EDCD78BE-7FC3-4E7A-BAE3-1B703FC69CB1}"/>
    <cellStyle name="Nota 2 7 2 3 26 3" xfId="42999" xr:uid="{D487F5F3-7050-4857-A26D-2771E2AD87A1}"/>
    <cellStyle name="Nota 2 7 2 3 27" xfId="9032" xr:uid="{9C76024A-0EC4-425A-B731-6134ABA23133}"/>
    <cellStyle name="Nota 2 7 2 3 27 2" xfId="26287" xr:uid="{BBA3B79A-9A3B-45A8-9A16-342B1E138FC2}"/>
    <cellStyle name="Nota 2 7 2 3 27 3" xfId="43309" xr:uid="{3A9F62B4-8884-4F7B-B16B-0F40CE61A6A9}"/>
    <cellStyle name="Nota 2 7 2 3 28" xfId="9358" xr:uid="{5544E808-D28E-45DD-99F3-2C260880E1F3}"/>
    <cellStyle name="Nota 2 7 2 3 28 2" xfId="26613" xr:uid="{92DF0D8E-E2F5-4216-9231-31D44E4FACD1}"/>
    <cellStyle name="Nota 2 7 2 3 28 3" xfId="43635" xr:uid="{718644EB-7417-40C2-9AE1-EEA284A1A0A7}"/>
    <cellStyle name="Nota 2 7 2 3 29" xfId="9654" xr:uid="{748182B6-6891-48DB-9BED-86E2099A1321}"/>
    <cellStyle name="Nota 2 7 2 3 29 2" xfId="26909" xr:uid="{9957ED1D-89F5-41E9-A0F2-53925698B5D7}"/>
    <cellStyle name="Nota 2 7 2 3 29 3" xfId="43931" xr:uid="{B8D0935B-B450-4446-B9FD-60161F8AD63C}"/>
    <cellStyle name="Nota 2 7 2 3 3" xfId="1503" xr:uid="{948E3F23-B636-4FE8-A03A-785EB5744BF6}"/>
    <cellStyle name="Nota 2 7 2 3 3 2" xfId="18758" xr:uid="{0F12F7C5-8726-43CB-BA2E-A317B38C268A}"/>
    <cellStyle name="Nota 2 7 2 3 3 3" xfId="35780" xr:uid="{04E22A3D-725B-4E51-9FDD-D30249D723D4}"/>
    <cellStyle name="Nota 2 7 2 3 30" xfId="9949" xr:uid="{512F6B13-29BB-4D72-8814-D6EFC0D14DA7}"/>
    <cellStyle name="Nota 2 7 2 3 30 2" xfId="27204" xr:uid="{C14FAF70-305E-434E-8D32-87D5F4D39721}"/>
    <cellStyle name="Nota 2 7 2 3 30 3" xfId="44226" xr:uid="{CDBC4470-0CF1-433D-BA76-6CFA07BE5DEC}"/>
    <cellStyle name="Nota 2 7 2 3 31" xfId="10249" xr:uid="{55A25198-D2F2-4729-8829-153770E9F670}"/>
    <cellStyle name="Nota 2 7 2 3 31 2" xfId="27504" xr:uid="{07BCD8A1-4DCD-40F6-A6EC-08499D7E302D}"/>
    <cellStyle name="Nota 2 7 2 3 31 3" xfId="44526" xr:uid="{677EC152-D108-4DD6-B3BC-A89B6943BAD1}"/>
    <cellStyle name="Nota 2 7 2 3 32" xfId="10537" xr:uid="{A9552722-216A-4DCE-ABC5-61E13CF7CFD0}"/>
    <cellStyle name="Nota 2 7 2 3 32 2" xfId="27792" xr:uid="{BE1864C5-5BF1-43F1-879D-8C1EC8DA59EC}"/>
    <cellStyle name="Nota 2 7 2 3 32 3" xfId="44814" xr:uid="{1E06AB4A-484A-4361-B654-0AB02A5AC513}"/>
    <cellStyle name="Nota 2 7 2 3 33" xfId="10827" xr:uid="{FE7A8524-7BA6-4A48-80DA-46800176C3DF}"/>
    <cellStyle name="Nota 2 7 2 3 33 2" xfId="28082" xr:uid="{A6CE20BB-5701-4443-BFB9-64845AEE8497}"/>
    <cellStyle name="Nota 2 7 2 3 33 3" xfId="45104" xr:uid="{12175EA5-9484-4115-B605-29B97B9B966E}"/>
    <cellStyle name="Nota 2 7 2 3 34" xfId="11101" xr:uid="{90EF36EA-D879-48F3-B59D-D2116B47CC97}"/>
    <cellStyle name="Nota 2 7 2 3 34 2" xfId="28356" xr:uid="{8C5EC3AF-8890-4182-B820-614A8151D402}"/>
    <cellStyle name="Nota 2 7 2 3 34 3" xfId="45378" xr:uid="{5B26A686-7760-4AF4-BCF5-B52A5E058AF9}"/>
    <cellStyle name="Nota 2 7 2 3 35" xfId="11358" xr:uid="{A83CF353-C73D-489D-9E89-287B8731BEF4}"/>
    <cellStyle name="Nota 2 7 2 3 35 2" xfId="28613" xr:uid="{7CAF7666-E9A8-4CD3-9604-A63367D752C0}"/>
    <cellStyle name="Nota 2 7 2 3 35 3" xfId="45635" xr:uid="{87631FD4-E62A-4545-B033-1D4D18029556}"/>
    <cellStyle name="Nota 2 7 2 3 36" xfId="11595" xr:uid="{B4BB7DD9-0351-45D4-A6BD-E61F1EADE4DE}"/>
    <cellStyle name="Nota 2 7 2 3 36 2" xfId="28850" xr:uid="{344C8C3B-748B-4407-AB87-3198CEFDD7ED}"/>
    <cellStyle name="Nota 2 7 2 3 36 3" xfId="45872" xr:uid="{5136351F-D8C7-4B49-89FD-780B9B8AB881}"/>
    <cellStyle name="Nota 2 7 2 3 37" xfId="12158" xr:uid="{5CBB0397-8716-4918-9175-E692B318C59A}"/>
    <cellStyle name="Nota 2 7 2 3 37 2" xfId="29413" xr:uid="{952F850F-3F31-42FC-983E-C5DCB839AB78}"/>
    <cellStyle name="Nota 2 7 2 3 37 3" xfId="46283" xr:uid="{2420F2BE-72F0-4DFC-9392-C705C397E706}"/>
    <cellStyle name="Nota 2 7 2 3 38" xfId="12625" xr:uid="{7A5A3D4E-2B2E-4905-98E2-7F5F608B85BE}"/>
    <cellStyle name="Nota 2 7 2 3 38 2" xfId="29880" xr:uid="{5BABDD27-A7A8-478D-B70C-FA455EA8A293}"/>
    <cellStyle name="Nota 2 7 2 3 38 3" xfId="46750" xr:uid="{59D07AE0-F185-499B-B1DF-C7741AB83FF7}"/>
    <cellStyle name="Nota 2 7 2 3 39" xfId="12935" xr:uid="{62C237A1-DA31-41AF-9B70-F0E68B68372A}"/>
    <cellStyle name="Nota 2 7 2 3 39 2" xfId="30190" xr:uid="{F15D0B42-6816-46E0-9DA0-CDAB07ABF7AB}"/>
    <cellStyle name="Nota 2 7 2 3 39 3" xfId="47060" xr:uid="{FA69B910-84EB-42D9-95CE-60DE94C72B6D}"/>
    <cellStyle name="Nota 2 7 2 3 4" xfId="1869" xr:uid="{1CC2BD18-2B68-4DD1-B224-04C8339CAB4E}"/>
    <cellStyle name="Nota 2 7 2 3 4 2" xfId="19124" xr:uid="{CAFD9037-2F80-435E-90F5-FB548FDC1EEC}"/>
    <cellStyle name="Nota 2 7 2 3 4 3" xfId="36146" xr:uid="{12C94865-7C66-4BE9-8D27-8DAD21D102A5}"/>
    <cellStyle name="Nota 2 7 2 3 40" xfId="13179" xr:uid="{03656B9F-0C24-4304-A2C1-6B3397932E9B}"/>
    <cellStyle name="Nota 2 7 2 3 40 2" xfId="30434" xr:uid="{C5A0776A-D273-4A36-B6A7-AB442E0C4F66}"/>
    <cellStyle name="Nota 2 7 2 3 40 3" xfId="47304" xr:uid="{922B0D60-1775-48F2-9BA0-DDBFFA9871D8}"/>
    <cellStyle name="Nota 2 7 2 3 41" xfId="13437" xr:uid="{C852D42D-F7AF-47F9-8B54-D240DE8BBEB7}"/>
    <cellStyle name="Nota 2 7 2 3 41 2" xfId="30692" xr:uid="{B9120C31-213F-4262-9B97-30A085B2AA33}"/>
    <cellStyle name="Nota 2 7 2 3 41 3" xfId="47562" xr:uid="{7142ACEA-AE1C-4D25-A43E-398BA8AF00B7}"/>
    <cellStyle name="Nota 2 7 2 3 42" xfId="13875" xr:uid="{30235DB5-C5B6-44B8-9F62-645AAAFB22F1}"/>
    <cellStyle name="Nota 2 7 2 3 42 2" xfId="31130" xr:uid="{508733B2-1DB5-4BBD-B9AC-63A07A84E76D}"/>
    <cellStyle name="Nota 2 7 2 3 42 3" xfId="48000" xr:uid="{33DD6ED4-9247-45E5-AEBA-A378686387B6}"/>
    <cellStyle name="Nota 2 7 2 3 43" xfId="14185" xr:uid="{6F5C05F7-B4AA-439A-8F04-CF98EA55B97D}"/>
    <cellStyle name="Nota 2 7 2 3 43 2" xfId="31440" xr:uid="{4B89CB94-F6B5-4439-9503-9EB15FCD5102}"/>
    <cellStyle name="Nota 2 7 2 3 43 3" xfId="48310" xr:uid="{D89E6A2F-E9A9-4B9F-A9ED-A5C4DC4D25CB}"/>
    <cellStyle name="Nota 2 7 2 3 44" xfId="14370" xr:uid="{16FDFB55-A430-4647-936E-ABB186322850}"/>
    <cellStyle name="Nota 2 7 2 3 44 2" xfId="31625" xr:uid="{B3E2B681-AC13-411F-942C-8BA1D26F153A}"/>
    <cellStyle name="Nota 2 7 2 3 44 3" xfId="48495" xr:uid="{8D7A0659-1F2D-47A2-8362-9C3888EC53E9}"/>
    <cellStyle name="Nota 2 7 2 3 45" xfId="14813" xr:uid="{0B8C06AE-B3F3-4FCA-87B9-1EC56C7422E8}"/>
    <cellStyle name="Nota 2 7 2 3 45 2" xfId="32068" xr:uid="{1BDCBBFF-9513-4561-ABAE-29F39162B1C1}"/>
    <cellStyle name="Nota 2 7 2 3 45 3" xfId="48938" xr:uid="{8CA84496-CFB2-4716-BFE6-6DC7972B146E}"/>
    <cellStyle name="Nota 2 7 2 3 46" xfId="15075" xr:uid="{2FC7B25B-B9F3-4DA5-B100-BB0D50E2E5D9}"/>
    <cellStyle name="Nota 2 7 2 3 46 2" xfId="32330" xr:uid="{D3C36491-4BBA-4343-AD26-FB91F4314209}"/>
    <cellStyle name="Nota 2 7 2 3 46 3" xfId="49200" xr:uid="{8BFAAAE1-25CB-45A6-8CDE-65ECC1AE74D9}"/>
    <cellStyle name="Nota 2 7 2 3 47" xfId="15384" xr:uid="{36A32194-76B0-4DA8-8F38-8D7053CC84BD}"/>
    <cellStyle name="Nota 2 7 2 3 47 2" xfId="32639" xr:uid="{3A8C3EBB-B1E1-4405-A01F-0A937981E86C}"/>
    <cellStyle name="Nota 2 7 2 3 47 3" xfId="49509" xr:uid="{4492B45E-CF8A-4A80-852D-A5006BA205D0}"/>
    <cellStyle name="Nota 2 7 2 3 48" xfId="15689" xr:uid="{E278A1D9-CA85-4AF5-800A-D10E0BB2B720}"/>
    <cellStyle name="Nota 2 7 2 3 48 2" xfId="32944" xr:uid="{B06BFCF8-F063-4276-9224-72BACD3ED285}"/>
    <cellStyle name="Nota 2 7 2 3 48 3" xfId="49814" xr:uid="{79CF1FA9-35C1-48A6-9A5C-FD7B8653FABA}"/>
    <cellStyle name="Nota 2 7 2 3 49" xfId="15985" xr:uid="{9E5D2C8B-7769-4BCF-AC4B-C47B06F69ABB}"/>
    <cellStyle name="Nota 2 7 2 3 49 2" xfId="33240" xr:uid="{B453AD1A-62F0-4EBE-AB27-B03E11B1741A}"/>
    <cellStyle name="Nota 2 7 2 3 49 3" xfId="50110" xr:uid="{716ED025-1793-4C6C-B796-1CD61D97AD54}"/>
    <cellStyle name="Nota 2 7 2 3 5" xfId="2182" xr:uid="{7E977AF2-48E6-4735-A283-94D1DB3BC331}"/>
    <cellStyle name="Nota 2 7 2 3 5 2" xfId="19437" xr:uid="{3F513F46-EE59-4D9E-A81D-F0EA2D77BAC6}"/>
    <cellStyle name="Nota 2 7 2 3 5 3" xfId="36459" xr:uid="{7B5C648A-A72A-488A-89B7-B930060F36CB}"/>
    <cellStyle name="Nota 2 7 2 3 50" xfId="16277" xr:uid="{7B357660-F92E-4134-A3F3-CC50F06DD5CD}"/>
    <cellStyle name="Nota 2 7 2 3 50 2" xfId="33532" xr:uid="{17D93614-3AD8-4C3C-8DD7-CC30633967F2}"/>
    <cellStyle name="Nota 2 7 2 3 50 3" xfId="50402" xr:uid="{580E4BE1-1169-44F8-A65E-2A0F4AE849DD}"/>
    <cellStyle name="Nota 2 7 2 3 51" xfId="16555" xr:uid="{E34942D6-4CB0-4E2D-B080-CD7398A2E902}"/>
    <cellStyle name="Nota 2 7 2 3 51 2" xfId="33810" xr:uid="{C96DE870-BFAE-41B4-B78A-67444D15D327}"/>
    <cellStyle name="Nota 2 7 2 3 51 3" xfId="50680" xr:uid="{CD9F940A-D532-4660-BE06-38F327D9D71B}"/>
    <cellStyle name="Nota 2 7 2 3 52" xfId="16823" xr:uid="{7B76691E-26F6-4FCA-8B46-78C9A8DA9EE9}"/>
    <cellStyle name="Nota 2 7 2 3 52 2" xfId="34078" xr:uid="{C71EBBF3-1331-4C47-9E66-B7C0949A3414}"/>
    <cellStyle name="Nota 2 7 2 3 52 3" xfId="50948" xr:uid="{CCA5CDB1-B934-4B5E-8DE2-5E33273EDD98}"/>
    <cellStyle name="Nota 2 7 2 3 53" xfId="17075" xr:uid="{6BB37AB4-5211-4EB4-BCD9-0FCE7FD37968}"/>
    <cellStyle name="Nota 2 7 2 3 53 2" xfId="34330" xr:uid="{8FB146AC-F7F8-4786-86FF-9BAAE8F23FC6}"/>
    <cellStyle name="Nota 2 7 2 3 53 3" xfId="51200" xr:uid="{578A8943-C8F8-4FF6-A666-62AECEB49E86}"/>
    <cellStyle name="Nota 2 7 2 3 54" xfId="17312" xr:uid="{399BEE87-E4A0-4FC6-858C-03B4EA46378F}"/>
    <cellStyle name="Nota 2 7 2 3 54 2" xfId="34567" xr:uid="{F8F7472D-5C03-4569-B754-F5F70D052739}"/>
    <cellStyle name="Nota 2 7 2 3 54 3" xfId="51437" xr:uid="{FAB1A7F1-C375-4C24-AEA7-B5A3EEB24C5B}"/>
    <cellStyle name="Nota 2 7 2 3 55" xfId="18018" xr:uid="{8E0021CF-4104-4687-A3D6-EAD5FFB30857}"/>
    <cellStyle name="Nota 2 7 2 3 56" xfId="35040" xr:uid="{A0BDEAFE-7A6E-475C-AA39-FA3665B171CC}"/>
    <cellStyle name="Nota 2 7 2 3 6" xfId="2492" xr:uid="{E580FBF0-8AB7-49D9-BAE0-F993AE8B9CDC}"/>
    <cellStyle name="Nota 2 7 2 3 6 2" xfId="19747" xr:uid="{D473CE2C-9971-462C-BACE-70429191133B}"/>
    <cellStyle name="Nota 2 7 2 3 6 3" xfId="36769" xr:uid="{383CA037-9C1F-498A-9E60-790508D9A4A5}"/>
    <cellStyle name="Nota 2 7 2 3 7" xfId="2801" xr:uid="{B092CD17-2E8C-4FD3-A1F4-D427D40DBB92}"/>
    <cellStyle name="Nota 2 7 2 3 7 2" xfId="20056" xr:uid="{41A8A2FF-7A96-4232-96A7-921F39D45414}"/>
    <cellStyle name="Nota 2 7 2 3 7 3" xfId="37078" xr:uid="{6F5CC4AD-A031-47AF-ABFE-8A97D20450BB}"/>
    <cellStyle name="Nota 2 7 2 3 8" xfId="3107" xr:uid="{7F5D2A95-C622-4BC6-B22A-B19FC043E95B}"/>
    <cellStyle name="Nota 2 7 2 3 8 2" xfId="20362" xr:uid="{653D4055-A645-4A50-AF85-DB4298BCB4D8}"/>
    <cellStyle name="Nota 2 7 2 3 8 3" xfId="37384" xr:uid="{66C12247-9AB9-40D0-B5E6-FB9698968729}"/>
    <cellStyle name="Nota 2 7 2 3 9" xfId="3417" xr:uid="{5877DF6B-CEF5-4A5F-AF8B-D3419E39D659}"/>
    <cellStyle name="Nota 2 7 2 3 9 2" xfId="20672" xr:uid="{DFFFBE43-67BE-479C-AAB6-BFF42A531916}"/>
    <cellStyle name="Nota 2 7 2 3 9 3" xfId="37694" xr:uid="{62F9789A-338D-445F-8197-D86E33663886}"/>
    <cellStyle name="Nota 2 7 2 30" xfId="7033" xr:uid="{DE00FA47-7A29-4590-BBFC-A436E6C7F54A}"/>
    <cellStyle name="Nota 2 7 2 30 2" xfId="24288" xr:uid="{632AD463-4D32-4E7C-AA2D-3DC291F3C048}"/>
    <cellStyle name="Nota 2 7 2 30 3" xfId="41310" xr:uid="{B7BB9D5F-A0DB-46A4-953E-7E1457328DB1}"/>
    <cellStyle name="Nota 2 7 2 31" xfId="7956" xr:uid="{64B5268C-CE70-49DB-AD2F-0AB3C52A16AB}"/>
    <cellStyle name="Nota 2 7 2 31 2" xfId="25211" xr:uid="{E06D9F8F-BB24-4385-8771-43DD6FEE9D5B}"/>
    <cellStyle name="Nota 2 7 2 31 3" xfId="42233" xr:uid="{83DEA05D-8AAC-4496-A3B7-807DEE2CC885}"/>
    <cellStyle name="Nota 2 7 2 32" xfId="7924" xr:uid="{7BA4A200-48AF-468D-AB4E-6CA5A354DF60}"/>
    <cellStyle name="Nota 2 7 2 32 2" xfId="25179" xr:uid="{BA3F39C5-5233-4C23-B4B9-63F4A2A3C22D}"/>
    <cellStyle name="Nota 2 7 2 32 3" xfId="42201" xr:uid="{5A812CF7-970C-4B9E-87E0-F9D8A3319D83}"/>
    <cellStyle name="Nota 2 7 2 33" xfId="9083" xr:uid="{96FF0990-8E77-4251-A78B-43078AEDE262}"/>
    <cellStyle name="Nota 2 7 2 33 2" xfId="26338" xr:uid="{E4681BAE-B21E-4F1C-B619-ADE71F85570B}"/>
    <cellStyle name="Nota 2 7 2 33 3" xfId="43360" xr:uid="{D50B1F00-A55C-4611-B59B-6BDC76D9285C}"/>
    <cellStyle name="Nota 2 7 2 34" xfId="9362" xr:uid="{D7371651-60E6-423E-8ADF-696C3438645C}"/>
    <cellStyle name="Nota 2 7 2 34 2" xfId="26617" xr:uid="{D7AACC15-03D0-495F-BECB-8924D4B2690A}"/>
    <cellStyle name="Nota 2 7 2 34 3" xfId="43639" xr:uid="{D9DC7373-58BA-4491-B2B9-D86CE62FE7FB}"/>
    <cellStyle name="Nota 2 7 2 35" xfId="9287" xr:uid="{48602B47-D858-4905-B20E-65F11B7C2273}"/>
    <cellStyle name="Nota 2 7 2 35 2" xfId="26542" xr:uid="{33D544F4-22BD-4447-9D9F-6D88D0EB2CF4}"/>
    <cellStyle name="Nota 2 7 2 35 3" xfId="43564" xr:uid="{40BB52E1-62C9-42AB-A620-66159B6C95C1}"/>
    <cellStyle name="Nota 2 7 2 36" xfId="9384" xr:uid="{9CC3EA65-C267-4609-926C-A825037F46CF}"/>
    <cellStyle name="Nota 2 7 2 36 2" xfId="26639" xr:uid="{8A2542E6-A3D5-4BBE-924D-CE26CE238037}"/>
    <cellStyle name="Nota 2 7 2 36 3" xfId="43661" xr:uid="{9C87A679-3150-4C7C-8217-C07746BD7AB1}"/>
    <cellStyle name="Nota 2 7 2 37" xfId="8575" xr:uid="{35113FE5-2203-4E20-9E9E-D35E4BD7774F}"/>
    <cellStyle name="Nota 2 7 2 37 2" xfId="25830" xr:uid="{5CF6A09A-DE28-40C1-A424-77265AFDB8EB}"/>
    <cellStyle name="Nota 2 7 2 37 3" xfId="42852" xr:uid="{72C63FBB-F109-4E35-9743-96DDBF6B03D7}"/>
    <cellStyle name="Nota 2 7 2 38" xfId="10297" xr:uid="{41926EA0-7BCB-4085-9082-EB0F9B8D297C}"/>
    <cellStyle name="Nota 2 7 2 38 2" xfId="27552" xr:uid="{9165CE46-A594-4903-8232-B547F9665EAC}"/>
    <cellStyle name="Nota 2 7 2 38 3" xfId="44574" xr:uid="{6A0684DE-56FC-4B15-A5F2-3E581BF5F8C5}"/>
    <cellStyle name="Nota 2 7 2 39" xfId="9508" xr:uid="{092C22EF-C6EA-4DEA-A1EF-286216696A26}"/>
    <cellStyle name="Nota 2 7 2 39 2" xfId="26763" xr:uid="{4C42D8D0-9EB6-4584-80DB-9D67415DAFD7}"/>
    <cellStyle name="Nota 2 7 2 39 3" xfId="43785" xr:uid="{934E1D86-B0C5-4786-874F-7D16F25CE501}"/>
    <cellStyle name="Nota 2 7 2 4" xfId="804" xr:uid="{AAA9DACF-EB9D-4171-B9A6-C26B71FDF357}"/>
    <cellStyle name="Nota 2 7 2 4 10" xfId="3766" xr:uid="{42E7C120-A5BF-40E8-90D1-AD22A430E2E8}"/>
    <cellStyle name="Nota 2 7 2 4 10 2" xfId="21021" xr:uid="{52C68E2F-08FF-49D6-A115-AC5018E29DF3}"/>
    <cellStyle name="Nota 2 7 2 4 10 3" xfId="38043" xr:uid="{D8BF9879-6C8D-4506-83B0-A414F36D46F9}"/>
    <cellStyle name="Nota 2 7 2 4 11" xfId="4073" xr:uid="{ECC59A44-EBCA-4FE5-9F24-BD5206E12235}"/>
    <cellStyle name="Nota 2 7 2 4 11 2" xfId="21328" xr:uid="{5112566B-1576-4D7C-914E-ACF37D6B5B4B}"/>
    <cellStyle name="Nota 2 7 2 4 11 3" xfId="38350" xr:uid="{D4870A0B-4682-453C-9CFF-996AF39EC0B8}"/>
    <cellStyle name="Nota 2 7 2 4 12" xfId="4374" xr:uid="{91CCC90F-E477-4A6D-8E60-8E74DC291131}"/>
    <cellStyle name="Nota 2 7 2 4 12 2" xfId="21629" xr:uid="{BA65D0D0-B210-4452-8544-5D445455976B}"/>
    <cellStyle name="Nota 2 7 2 4 12 3" xfId="38651" xr:uid="{9415D75D-E18F-4076-9CFD-E1D5F087FB6B}"/>
    <cellStyle name="Nota 2 7 2 4 13" xfId="4672" xr:uid="{9819991D-FC8D-46AC-B10E-B77FB37EFF9C}"/>
    <cellStyle name="Nota 2 7 2 4 13 2" xfId="21927" xr:uid="{0880BD44-64D3-4E7E-B8BD-F1C379151574}"/>
    <cellStyle name="Nota 2 7 2 4 13 3" xfId="38949" xr:uid="{E2C13E42-7D1C-4995-94E0-D2A8D4FA3991}"/>
    <cellStyle name="Nota 2 7 2 4 14" xfId="4971" xr:uid="{F37FAED7-BEFA-4911-AFB1-641B19403FFE}"/>
    <cellStyle name="Nota 2 7 2 4 14 2" xfId="22226" xr:uid="{C69A99EB-9CC9-4FD1-9F59-9B6B8BE4680C}"/>
    <cellStyle name="Nota 2 7 2 4 14 3" xfId="39248" xr:uid="{33FAB53E-5A7C-4E39-986D-E6369AEB5270}"/>
    <cellStyle name="Nota 2 7 2 4 15" xfId="5253" xr:uid="{EA4FBBEE-A54E-4362-8B3E-5390B7773A72}"/>
    <cellStyle name="Nota 2 7 2 4 15 2" xfId="22508" xr:uid="{25525334-BE07-49C5-A0EB-B599460EE445}"/>
    <cellStyle name="Nota 2 7 2 4 15 3" xfId="39530" xr:uid="{B0241E8D-4E39-4F5A-9D24-0F71E2B7F2A8}"/>
    <cellStyle name="Nota 2 7 2 4 16" xfId="5640" xr:uid="{CE4FEDF1-BD67-487C-8250-8EF9042A0D25}"/>
    <cellStyle name="Nota 2 7 2 4 16 2" xfId="22895" xr:uid="{429D6C05-F132-41B6-A77E-0D15E10353E5}"/>
    <cellStyle name="Nota 2 7 2 4 16 3" xfId="39917" xr:uid="{4CE38448-1441-4793-8072-94FAE265F5D9}"/>
    <cellStyle name="Nota 2 7 2 4 17" xfId="5955" xr:uid="{989DAC3C-087F-4F09-BE96-967EE71937FA}"/>
    <cellStyle name="Nota 2 7 2 4 17 2" xfId="23210" xr:uid="{C61DC866-B17B-4637-8F23-EDE012AEDF68}"/>
    <cellStyle name="Nota 2 7 2 4 17 3" xfId="40232" xr:uid="{EE2D68AC-D07A-4810-8D5C-BFCA4DF44957}"/>
    <cellStyle name="Nota 2 7 2 4 18" xfId="6271" xr:uid="{DDAE5D54-2F51-4300-A759-5E08D95F7198}"/>
    <cellStyle name="Nota 2 7 2 4 18 2" xfId="23526" xr:uid="{0C70907B-9D9C-48F5-8785-45741D7239B6}"/>
    <cellStyle name="Nota 2 7 2 4 18 3" xfId="40548" xr:uid="{BE65F7F9-745F-467B-87AF-C443EE85B1A4}"/>
    <cellStyle name="Nota 2 7 2 4 19" xfId="6586" xr:uid="{76A357BB-007D-4EBC-8DD4-487AEA212A57}"/>
    <cellStyle name="Nota 2 7 2 4 19 2" xfId="23841" xr:uid="{F8DF6ED1-0319-4222-B0EA-E7B2D6B6C334}"/>
    <cellStyle name="Nota 2 7 2 4 19 3" xfId="40863" xr:uid="{193D7879-EA8D-48D9-9ADA-3CF3FB8DFDA7}"/>
    <cellStyle name="Nota 2 7 2 4 2" xfId="1253" xr:uid="{A1E49E73-9BD0-4CE5-96B2-E7F7E3FEAA13}"/>
    <cellStyle name="Nota 2 7 2 4 2 2" xfId="18508" xr:uid="{7AD4481F-59C5-4764-B9C7-1C3A9FCB5AF4}"/>
    <cellStyle name="Nota 2 7 2 4 2 3" xfId="35530" xr:uid="{F33100E9-E23B-4547-B62A-9EFF89016BB4}"/>
    <cellStyle name="Nota 2 7 2 4 20" xfId="6901" xr:uid="{8599E954-F535-4C11-8744-C4E19BAC2B40}"/>
    <cellStyle name="Nota 2 7 2 4 20 2" xfId="24156" xr:uid="{2F90C693-58C5-4F29-8573-91E2C865920D}"/>
    <cellStyle name="Nota 2 7 2 4 20 3" xfId="41178" xr:uid="{4C595C34-C19E-4988-98EE-467CFB473595}"/>
    <cellStyle name="Nota 2 7 2 4 21" xfId="7212" xr:uid="{3899EF38-1D17-466A-94AC-CAD6A52071B2}"/>
    <cellStyle name="Nota 2 7 2 4 21 2" xfId="24467" xr:uid="{6D5BAADA-3603-4B38-A1CA-A76E5DB8C2A2}"/>
    <cellStyle name="Nota 2 7 2 4 21 3" xfId="41489" xr:uid="{E444D727-FA31-4ABD-BCAB-89200F29F4EE}"/>
    <cellStyle name="Nota 2 7 2 4 22" xfId="7522" xr:uid="{73FB0AC0-CF45-4A44-81BF-96EE4DFDD487}"/>
    <cellStyle name="Nota 2 7 2 4 22 2" xfId="24777" xr:uid="{B44C66B3-BC5E-4007-8CA9-395EEF60D0F2}"/>
    <cellStyle name="Nota 2 7 2 4 22 3" xfId="41799" xr:uid="{662B2364-CCC1-4F5D-96B2-8F9C4045D43C}"/>
    <cellStyle name="Nota 2 7 2 4 23" xfId="7832" xr:uid="{C5AB9993-D05E-4CF7-9A6A-F3C0C7E1FB22}"/>
    <cellStyle name="Nota 2 7 2 4 23 2" xfId="25087" xr:uid="{A0FDC071-E794-4A99-B539-D3FAEC492453}"/>
    <cellStyle name="Nota 2 7 2 4 23 3" xfId="42109" xr:uid="{B41AC1D3-79A6-48C1-B651-62B09C96FA07}"/>
    <cellStyle name="Nota 2 7 2 4 24" xfId="8142" xr:uid="{3E3F3200-5EAC-4D91-91D9-B9E9543DC0CE}"/>
    <cellStyle name="Nota 2 7 2 4 24 2" xfId="25397" xr:uid="{DE40C35F-54E7-470E-9DA9-64670E780299}"/>
    <cellStyle name="Nota 2 7 2 4 24 3" xfId="42419" xr:uid="{A9D55E8A-B711-4D5E-A10A-115C96F9DFB5}"/>
    <cellStyle name="Nota 2 7 2 4 25" xfId="8455" xr:uid="{CD2784B4-C3F7-4192-B549-AAF32F75480F}"/>
    <cellStyle name="Nota 2 7 2 4 25 2" xfId="25710" xr:uid="{6F9B662B-A365-4EA1-B07A-AA851E00327B}"/>
    <cellStyle name="Nota 2 7 2 4 25 3" xfId="42732" xr:uid="{46AAA5C9-5123-4DB4-B2F4-AF4C0FA112A7}"/>
    <cellStyle name="Nota 2 7 2 4 26" xfId="8763" xr:uid="{62BACD52-D08D-4FAD-8D62-EC3AEB124E93}"/>
    <cellStyle name="Nota 2 7 2 4 26 2" xfId="26018" xr:uid="{AD5D9480-4278-4DA5-9470-7907F27EA839}"/>
    <cellStyle name="Nota 2 7 2 4 26 3" xfId="43040" xr:uid="{306A1913-A302-4D43-84B4-F5FC68F80DDF}"/>
    <cellStyle name="Nota 2 7 2 4 27" xfId="9073" xr:uid="{ECD3D4AF-3705-47A7-AD99-DF2869076F0E}"/>
    <cellStyle name="Nota 2 7 2 4 27 2" xfId="26328" xr:uid="{54307A94-4E61-4AEE-B369-0CAC70E994B5}"/>
    <cellStyle name="Nota 2 7 2 4 27 3" xfId="43350" xr:uid="{0C7BD005-C40D-4693-B3E3-8EF5C939AC54}"/>
    <cellStyle name="Nota 2 7 2 4 28" xfId="8634" xr:uid="{7080B644-CACB-4562-B6A4-F249BD151B66}"/>
    <cellStyle name="Nota 2 7 2 4 28 2" xfId="25889" xr:uid="{E2B54413-1CEB-4771-8836-0441B9946EFA}"/>
    <cellStyle name="Nota 2 7 2 4 28 3" xfId="42911" xr:uid="{8A28AD36-5334-4F75-A550-4A5981E62C86}"/>
    <cellStyle name="Nota 2 7 2 4 29" xfId="9695" xr:uid="{29E5F0C7-9FA6-4745-8BCA-2C496ADD518E}"/>
    <cellStyle name="Nota 2 7 2 4 29 2" xfId="26950" xr:uid="{C89EA058-45A1-48B2-B564-A6D25D9344AA}"/>
    <cellStyle name="Nota 2 7 2 4 29 3" xfId="43972" xr:uid="{488A59D1-C0D1-4796-A61B-7A337C316374}"/>
    <cellStyle name="Nota 2 7 2 4 3" xfId="1544" xr:uid="{70D04703-5465-4FE1-9190-FC2A76FE1BB3}"/>
    <cellStyle name="Nota 2 7 2 4 3 2" xfId="18799" xr:uid="{A2AB06F5-843B-4CC8-9971-2E4AD431AF08}"/>
    <cellStyle name="Nota 2 7 2 4 3 3" xfId="35821" xr:uid="{A0F0E42A-12D5-4548-8CF1-B894C54123E1}"/>
    <cellStyle name="Nota 2 7 2 4 30" xfId="9990" xr:uid="{B27B87DB-32E8-4976-BD45-7CF87427EC37}"/>
    <cellStyle name="Nota 2 7 2 4 30 2" xfId="27245" xr:uid="{A8B61D98-2D8F-4D09-B73B-128297EA58C0}"/>
    <cellStyle name="Nota 2 7 2 4 30 3" xfId="44267" xr:uid="{B7A2D926-A430-42F5-AEB7-FDC93615DED5}"/>
    <cellStyle name="Nota 2 7 2 4 31" xfId="10290" xr:uid="{E5161055-7E64-43FC-8D40-93CF5B7C83F4}"/>
    <cellStyle name="Nota 2 7 2 4 31 2" xfId="27545" xr:uid="{688DB16C-E7AA-4335-B19A-B15E48015993}"/>
    <cellStyle name="Nota 2 7 2 4 31 3" xfId="44567" xr:uid="{8778B617-9647-4FC3-AAEE-0B06A45AF89D}"/>
    <cellStyle name="Nota 2 7 2 4 32" xfId="10578" xr:uid="{CF031E17-60B4-4EB9-826D-7CF220D94340}"/>
    <cellStyle name="Nota 2 7 2 4 32 2" xfId="27833" xr:uid="{D125B82D-3957-419B-BFF1-A2866D921105}"/>
    <cellStyle name="Nota 2 7 2 4 32 3" xfId="44855" xr:uid="{219694B0-5860-45E8-A5E3-EFE63F0B3B2E}"/>
    <cellStyle name="Nota 2 7 2 4 33" xfId="10868" xr:uid="{268193AE-B03A-4C70-B82F-0B05863CF356}"/>
    <cellStyle name="Nota 2 7 2 4 33 2" xfId="28123" xr:uid="{164D19EC-E840-4AD9-9393-44B3478E0310}"/>
    <cellStyle name="Nota 2 7 2 4 33 3" xfId="45145" xr:uid="{2A26167B-555F-4E7E-9FAC-86C881A289EA}"/>
    <cellStyle name="Nota 2 7 2 4 34" xfId="11142" xr:uid="{A473760E-173E-462A-8F87-4C987338450D}"/>
    <cellStyle name="Nota 2 7 2 4 34 2" xfId="28397" xr:uid="{C69D4FD9-FA33-4F13-A879-02315C9D5DC0}"/>
    <cellStyle name="Nota 2 7 2 4 34 3" xfId="45419" xr:uid="{021342C7-B99F-4182-81D6-093808936A94}"/>
    <cellStyle name="Nota 2 7 2 4 35" xfId="11399" xr:uid="{51F9AEC5-7A57-420A-9EDF-8094627938B4}"/>
    <cellStyle name="Nota 2 7 2 4 35 2" xfId="28654" xr:uid="{5D863E4A-67DF-428A-A31F-354FB310AAD6}"/>
    <cellStyle name="Nota 2 7 2 4 35 3" xfId="45676" xr:uid="{E7755E31-322B-4D49-9030-AC59E790B21C}"/>
    <cellStyle name="Nota 2 7 2 4 36" xfId="11636" xr:uid="{E590BD16-BB92-43BD-AD2A-8CD8A5803EF3}"/>
    <cellStyle name="Nota 2 7 2 4 36 2" xfId="28891" xr:uid="{2CE21AD2-5B5A-4C04-8EAD-7961B15D1352}"/>
    <cellStyle name="Nota 2 7 2 4 36 3" xfId="45913" xr:uid="{E00B73F3-A6F8-4B93-8F60-1F1FAC4AA8AF}"/>
    <cellStyle name="Nota 2 7 2 4 37" xfId="12199" xr:uid="{A175B11F-8D54-4680-AF28-901CF1E07852}"/>
    <cellStyle name="Nota 2 7 2 4 37 2" xfId="29454" xr:uid="{DDEAC409-626E-4D73-99FF-1FD825505344}"/>
    <cellStyle name="Nota 2 7 2 4 37 3" xfId="46324" xr:uid="{D7E8633A-A00F-4235-99B3-783434FCC615}"/>
    <cellStyle name="Nota 2 7 2 4 38" xfId="12666" xr:uid="{58F4CBFA-FD51-46C5-B49A-1128155A69CA}"/>
    <cellStyle name="Nota 2 7 2 4 38 2" xfId="29921" xr:uid="{18CC4524-4412-4B64-9E0E-33225EA20B39}"/>
    <cellStyle name="Nota 2 7 2 4 38 3" xfId="46791" xr:uid="{A60372E6-C3BE-4D54-857B-0E42D9981609}"/>
    <cellStyle name="Nota 2 7 2 4 39" xfId="12976" xr:uid="{9EB98055-3708-4AFC-B5E0-0C7181AEC84A}"/>
    <cellStyle name="Nota 2 7 2 4 39 2" xfId="30231" xr:uid="{4185DB09-96B1-43EE-B774-BB6AA0C3A608}"/>
    <cellStyle name="Nota 2 7 2 4 39 3" xfId="47101" xr:uid="{598EFDA2-E490-4775-88DE-F3DDFF6A68CA}"/>
    <cellStyle name="Nota 2 7 2 4 4" xfId="1910" xr:uid="{EA7E9549-AC5E-4D96-8190-CE3DEF30B833}"/>
    <cellStyle name="Nota 2 7 2 4 4 2" xfId="19165" xr:uid="{F24A0FAA-0B9E-4651-9BAF-C4058A75CDE0}"/>
    <cellStyle name="Nota 2 7 2 4 4 3" xfId="36187" xr:uid="{ED6BA51C-C87A-449F-A363-CF54DCE249E3}"/>
    <cellStyle name="Nota 2 7 2 4 40" xfId="11674" xr:uid="{A1341977-ECAD-45C3-900D-912F404AB4DF}"/>
    <cellStyle name="Nota 2 7 2 4 40 2" xfId="28929" xr:uid="{06C5D0B9-9B77-4029-AD98-41527DC7A1DC}"/>
    <cellStyle name="Nota 2 7 2 4 40 3" xfId="45946" xr:uid="{245CBECF-69B8-4697-8063-CA6A89172B7F}"/>
    <cellStyle name="Nota 2 7 2 4 41" xfId="13606" xr:uid="{E09F5246-38D6-4076-8BF6-18509BE4212B}"/>
    <cellStyle name="Nota 2 7 2 4 41 2" xfId="30861" xr:uid="{30ED6735-C44D-4BEE-92B4-389FB42A4DED}"/>
    <cellStyle name="Nota 2 7 2 4 41 3" xfId="47731" xr:uid="{B5DAFE71-9219-4BEC-B071-33D402B197C1}"/>
    <cellStyle name="Nota 2 7 2 4 42" xfId="13916" xr:uid="{28A6049B-6B3A-42DE-8C42-CB6733B8A493}"/>
    <cellStyle name="Nota 2 7 2 4 42 2" xfId="31171" xr:uid="{BDBF15A0-A965-4841-9905-7723AFF570FA}"/>
    <cellStyle name="Nota 2 7 2 4 42 3" xfId="48041" xr:uid="{57B75201-98E3-4F45-8B92-DB97EA9545E1}"/>
    <cellStyle name="Nota 2 7 2 4 43" xfId="14226" xr:uid="{43AE439D-A298-4481-8E86-9ED1185F892E}"/>
    <cellStyle name="Nota 2 7 2 4 43 2" xfId="31481" xr:uid="{198637EC-9E7E-4A5A-ADA8-CE06F4D3F9DC}"/>
    <cellStyle name="Nota 2 7 2 4 43 3" xfId="48351" xr:uid="{43CDB641-BF4D-401F-9826-61AC825A6FE5}"/>
    <cellStyle name="Nota 2 7 2 4 44" xfId="14539" xr:uid="{1F68FA02-0710-44ED-BBF1-A17D2D588F48}"/>
    <cellStyle name="Nota 2 7 2 4 44 2" xfId="31794" xr:uid="{5E02851E-2F72-4AD5-A272-5C704C4E4614}"/>
    <cellStyle name="Nota 2 7 2 4 44 3" xfId="48664" xr:uid="{128B365E-8F41-41C5-93FC-45EF2BD6D841}"/>
    <cellStyle name="Nota 2 7 2 4 45" xfId="14854" xr:uid="{C7CAF05C-8E72-4EE8-9813-8E4A005ABA9A}"/>
    <cellStyle name="Nota 2 7 2 4 45 2" xfId="32109" xr:uid="{6E360059-4DFE-46BE-9D06-DDEB107AC197}"/>
    <cellStyle name="Nota 2 7 2 4 45 3" xfId="48979" xr:uid="{21DF69B8-0BB3-41D3-8D5B-8360ACAEBB17}"/>
    <cellStyle name="Nota 2 7 2 4 46" xfId="15116" xr:uid="{63C07BAA-40DB-4B90-8294-1D6B2F564427}"/>
    <cellStyle name="Nota 2 7 2 4 46 2" xfId="32371" xr:uid="{299C8F83-4735-45F4-A747-B45422329B03}"/>
    <cellStyle name="Nota 2 7 2 4 46 3" xfId="49241" xr:uid="{30AB47B2-A43E-46EB-BBF4-F350E24D7C97}"/>
    <cellStyle name="Nota 2 7 2 4 47" xfId="15425" xr:uid="{98591EAE-97C8-420C-8D63-BA957025ABC7}"/>
    <cellStyle name="Nota 2 7 2 4 47 2" xfId="32680" xr:uid="{9AD1B411-2604-403A-B861-1143F1CBCEDA}"/>
    <cellStyle name="Nota 2 7 2 4 47 3" xfId="49550" xr:uid="{B9F62217-EDD3-4830-8597-FFD6E85C593D}"/>
    <cellStyle name="Nota 2 7 2 4 48" xfId="15730" xr:uid="{7072EFB9-EB55-4B35-B7E0-FFAC2490B284}"/>
    <cellStyle name="Nota 2 7 2 4 48 2" xfId="32985" xr:uid="{E74A63DD-576E-4E90-AA11-A90EA13033F5}"/>
    <cellStyle name="Nota 2 7 2 4 48 3" xfId="49855" xr:uid="{57E18A15-8EA4-4F73-B76C-BCE4E38DD408}"/>
    <cellStyle name="Nota 2 7 2 4 49" xfId="16026" xr:uid="{D9DE766D-3EA9-49B0-81F9-7F8672FE6E06}"/>
    <cellStyle name="Nota 2 7 2 4 49 2" xfId="33281" xr:uid="{6C649819-5ACE-4F4C-9C5C-33948440CBAA}"/>
    <cellStyle name="Nota 2 7 2 4 49 3" xfId="50151" xr:uid="{F5C8C998-2B02-483E-9BD0-E335DA20BFB1}"/>
    <cellStyle name="Nota 2 7 2 4 5" xfId="2223" xr:uid="{3D07ED68-1C46-45DE-8B94-F49F6E2C5268}"/>
    <cellStyle name="Nota 2 7 2 4 5 2" xfId="19478" xr:uid="{60EE3C6E-08A9-4500-9F5B-9E568B2C1C61}"/>
    <cellStyle name="Nota 2 7 2 4 5 3" xfId="36500" xr:uid="{DDB15536-07ED-4EC7-AD0F-6AC152ADF3B0}"/>
    <cellStyle name="Nota 2 7 2 4 50" xfId="16318" xr:uid="{AE65BDB2-84F0-4E2A-B7D1-35E1B54A1B6C}"/>
    <cellStyle name="Nota 2 7 2 4 50 2" xfId="33573" xr:uid="{4FB4559C-9166-4536-883A-7F6CEBFC2C75}"/>
    <cellStyle name="Nota 2 7 2 4 50 3" xfId="50443" xr:uid="{A4AF8755-AB1A-47EE-B6C8-8F57381073A1}"/>
    <cellStyle name="Nota 2 7 2 4 51" xfId="16596" xr:uid="{1963EB16-9E55-402C-9774-EB49E95AE0EB}"/>
    <cellStyle name="Nota 2 7 2 4 51 2" xfId="33851" xr:uid="{C7E5C4D0-3BD5-470A-B107-3A014F9AA341}"/>
    <cellStyle name="Nota 2 7 2 4 51 3" xfId="50721" xr:uid="{C0DC2B8A-5C89-4150-894F-38B4EA3603AA}"/>
    <cellStyle name="Nota 2 7 2 4 52" xfId="16864" xr:uid="{88B03F88-1BB9-4E13-BCB1-2799308CC54F}"/>
    <cellStyle name="Nota 2 7 2 4 52 2" xfId="34119" xr:uid="{0D760E86-9E25-4F9B-A624-EA98B9FA94A0}"/>
    <cellStyle name="Nota 2 7 2 4 52 3" xfId="50989" xr:uid="{523A4234-6889-4DCF-AE47-7721E81D0241}"/>
    <cellStyle name="Nota 2 7 2 4 53" xfId="17116" xr:uid="{FF8E77E9-9E76-4C15-99AE-CEB4C85932F4}"/>
    <cellStyle name="Nota 2 7 2 4 53 2" xfId="34371" xr:uid="{D846EE5D-B5D2-46B9-B11D-31941760FCB6}"/>
    <cellStyle name="Nota 2 7 2 4 53 3" xfId="51241" xr:uid="{12CDBE3B-5DD4-45FC-89EE-3461C0818AE1}"/>
    <cellStyle name="Nota 2 7 2 4 54" xfId="17353" xr:uid="{F8F4799C-C38F-40B4-8028-C6C8E182E48A}"/>
    <cellStyle name="Nota 2 7 2 4 54 2" xfId="34608" xr:uid="{490EB3C1-5915-4E49-9726-72D0F0F728CE}"/>
    <cellStyle name="Nota 2 7 2 4 54 3" xfId="51478" xr:uid="{AD9A0074-65B6-49C6-9F9D-A399BA892B57}"/>
    <cellStyle name="Nota 2 7 2 4 55" xfId="18059" xr:uid="{77FA01F9-7CBD-46C5-98F5-C6C6030AC6F1}"/>
    <cellStyle name="Nota 2 7 2 4 56" xfId="35081" xr:uid="{A827F1CE-2D68-4BBB-9758-4F9BC67BB5BD}"/>
    <cellStyle name="Nota 2 7 2 4 6" xfId="2533" xr:uid="{EF463EDC-1EA6-4F06-B48C-A3FF8EBDE16C}"/>
    <cellStyle name="Nota 2 7 2 4 6 2" xfId="19788" xr:uid="{E3C1A785-2687-47B3-9785-942AEF69B277}"/>
    <cellStyle name="Nota 2 7 2 4 6 3" xfId="36810" xr:uid="{75D4E6BA-268D-4C7A-9D1B-BC416BAD6C42}"/>
    <cellStyle name="Nota 2 7 2 4 7" xfId="2842" xr:uid="{DE173DBD-EE15-4222-BB00-1C5618E8001A}"/>
    <cellStyle name="Nota 2 7 2 4 7 2" xfId="20097" xr:uid="{8B21C80B-A860-4F83-8B2D-DF9917684447}"/>
    <cellStyle name="Nota 2 7 2 4 7 3" xfId="37119" xr:uid="{34F711AD-49D4-4715-829F-BF9D22CE5A67}"/>
    <cellStyle name="Nota 2 7 2 4 8" xfId="3148" xr:uid="{F20BB9CB-4A49-497A-9894-0A314667C0A0}"/>
    <cellStyle name="Nota 2 7 2 4 8 2" xfId="20403" xr:uid="{ADEFF202-44DE-4896-98C3-788C4A355276}"/>
    <cellStyle name="Nota 2 7 2 4 8 3" xfId="37425" xr:uid="{36A2C353-4A56-43B7-B601-324892B0857C}"/>
    <cellStyle name="Nota 2 7 2 4 9" xfId="3458" xr:uid="{906DD125-4DD0-4A7F-9E9A-5197C4A99AFA}"/>
    <cellStyle name="Nota 2 7 2 4 9 2" xfId="20713" xr:uid="{2ED3B88B-4888-4F63-B8A6-E7C27ABEF7F5}"/>
    <cellStyle name="Nota 2 7 2 4 9 3" xfId="37735" xr:uid="{7F3E46E7-32EB-4C0A-84A2-D57A2048B53B}"/>
    <cellStyle name="Nota 2 7 2 40" xfId="10361" xr:uid="{EEF4796B-8398-4AD1-9B9F-E6E43F9006CB}"/>
    <cellStyle name="Nota 2 7 2 40 2" xfId="27616" xr:uid="{58B2024E-EA59-42BD-A95E-A7BA315429CA}"/>
    <cellStyle name="Nota 2 7 2 40 3" xfId="44638" xr:uid="{8B9FEB86-E7D1-4701-BE9E-56CFA33BC1B7}"/>
    <cellStyle name="Nota 2 7 2 41" xfId="11886" xr:uid="{0F2706FA-0F35-44A4-9130-BF09451A298C}"/>
    <cellStyle name="Nota 2 7 2 41 2" xfId="29141" xr:uid="{AF4E2691-F4B0-4E0C-995C-8394BB5B5A45}"/>
    <cellStyle name="Nota 2 7 2 41 3" xfId="46089" xr:uid="{8BEA9BBF-0131-4A2A-B7F8-2EDEEE57A29F}"/>
    <cellStyle name="Nota 2 7 2 42" xfId="12353" xr:uid="{7810D980-CC3C-43D3-8C7B-43CA290450D5}"/>
    <cellStyle name="Nota 2 7 2 42 2" xfId="29608" xr:uid="{5F058BFC-E2CC-4FE6-BFFC-A4915ED10AFF}"/>
    <cellStyle name="Nota 2 7 2 42 3" xfId="46478" xr:uid="{8CEE0EB0-9596-47B3-8706-12E5C257F637}"/>
    <cellStyle name="Nota 2 7 2 43" xfId="11754" xr:uid="{B16A67D0-8A33-45CF-8CB8-41337CD1CA9E}"/>
    <cellStyle name="Nota 2 7 2 43 2" xfId="29009" xr:uid="{D0E53A3D-E2F5-4530-8DBA-AE3C6D97EBF2}"/>
    <cellStyle name="Nota 2 7 2 43 3" xfId="46014" xr:uid="{0D40C38C-7DFD-4473-A7F0-0EB9C760B1D7}"/>
    <cellStyle name="Nota 2 7 2 44" xfId="13250" xr:uid="{78FC032C-6A98-41A6-9F5E-D24F622735DA}"/>
    <cellStyle name="Nota 2 7 2 44 2" xfId="30505" xr:uid="{0A841DA1-BDE3-4007-83AB-C86DA21D400D}"/>
    <cellStyle name="Nota 2 7 2 44 3" xfId="47375" xr:uid="{0B4BC82E-FC58-41A6-8C1D-0165B357316A}"/>
    <cellStyle name="Nota 2 7 2 45" xfId="12790" xr:uid="{7396F8B6-15CA-4992-8BE5-123C50173C37}"/>
    <cellStyle name="Nota 2 7 2 45 2" xfId="30045" xr:uid="{7516C8A3-38CD-4CE2-848D-B8FC34ADBB18}"/>
    <cellStyle name="Nota 2 7 2 45 3" xfId="46915" xr:uid="{133F46D5-8E0B-4946-B3F9-DA458232F525}"/>
    <cellStyle name="Nota 2 7 2 46" xfId="12476" xr:uid="{EECF6559-1CD1-4932-81A5-39FAA77185C3}"/>
    <cellStyle name="Nota 2 7 2 46 2" xfId="29731" xr:uid="{4728F8D3-8B6A-4D17-8DA5-315AFA1D3F69}"/>
    <cellStyle name="Nota 2 7 2 46 3" xfId="46601" xr:uid="{22858966-0034-4607-B51A-A86F004E3D8E}"/>
    <cellStyle name="Nota 2 7 2 47" xfId="13580" xr:uid="{5081937B-78CF-4F47-A8AE-034F84B1D903}"/>
    <cellStyle name="Nota 2 7 2 47 2" xfId="30835" xr:uid="{763B2357-19DF-4B95-8AD8-EB1FE25DCDE3}"/>
    <cellStyle name="Nota 2 7 2 47 3" xfId="47705" xr:uid="{901F5CC4-40AD-4C04-8298-BCCE6315F677}"/>
    <cellStyle name="Nota 2 7 2 48" xfId="13335" xr:uid="{77AD12C1-3D28-41D9-9DD6-2C63A2F8CF9F}"/>
    <cellStyle name="Nota 2 7 2 48 2" xfId="30590" xr:uid="{F2EA8FCB-5B7F-4586-8940-4AD7D29DB2B2}"/>
    <cellStyle name="Nota 2 7 2 48 3" xfId="47460" xr:uid="{0512C339-DBB4-4F48-A274-8437F4F83038}"/>
    <cellStyle name="Nota 2 7 2 49" xfId="14097" xr:uid="{8836EC99-58E0-4077-83C8-D171AA37607E}"/>
    <cellStyle name="Nota 2 7 2 49 2" xfId="31352" xr:uid="{F1F4A92E-8337-436C-874B-F4DACA107FAE}"/>
    <cellStyle name="Nota 2 7 2 49 3" xfId="48222" xr:uid="{63C8A769-6780-49D2-AFD5-E4032C21B0B4}"/>
    <cellStyle name="Nota 2 7 2 5" xfId="491" xr:uid="{8B41F962-BAEF-43E6-A2E8-958453E036B2}"/>
    <cellStyle name="Nota 2 7 2 5 2" xfId="17746" xr:uid="{7E402168-77C9-4574-9A8E-371299A5D0B1}"/>
    <cellStyle name="Nota 2 7 2 5 3" xfId="34846" xr:uid="{EE96D462-8AC2-4CEE-B372-178C49796733}"/>
    <cellStyle name="Nota 2 7 2 50" xfId="14622" xr:uid="{552E9C79-793A-4E13-9E96-D17E9F823544}"/>
    <cellStyle name="Nota 2 7 2 50 2" xfId="31877" xr:uid="{1D467A16-0CF8-4F20-834D-F4082225E8B7}"/>
    <cellStyle name="Nota 2 7 2 50 3" xfId="48747" xr:uid="{A636F796-2AFB-4A87-8C32-7D907EB8EB58}"/>
    <cellStyle name="Nota 2 7 2 51" xfId="14232" xr:uid="{33F4EB73-211C-499D-915B-F81A1D364203}"/>
    <cellStyle name="Nota 2 7 2 51 2" xfId="31487" xr:uid="{C2E2679D-C733-4EC8-A566-12FDD6605D4C}"/>
    <cellStyle name="Nota 2 7 2 51 3" xfId="48357" xr:uid="{A447C2BA-1CA1-4A77-A0D3-A46FF2C64913}"/>
    <cellStyle name="Nota 2 7 2 52" xfId="14921" xr:uid="{9D26E7CA-5902-4518-A1A5-29BCCC9C12B5}"/>
    <cellStyle name="Nota 2 7 2 52 2" xfId="32176" xr:uid="{1C8ABF9F-31F9-4CD8-A421-6A5CC68E1662}"/>
    <cellStyle name="Nota 2 7 2 52 3" xfId="49046" xr:uid="{C0DE21D0-FC69-4308-8A00-701EACBE7764}"/>
    <cellStyle name="Nota 2 7 2 53" xfId="15178" xr:uid="{A75BE329-8AFA-4C93-8645-FB0ED92B7D22}"/>
    <cellStyle name="Nota 2 7 2 53 2" xfId="32433" xr:uid="{F182595C-5123-45CC-B0B9-5962F1521BAA}"/>
    <cellStyle name="Nota 2 7 2 53 3" xfId="49303" xr:uid="{72FB24F6-09AB-4EA9-A35B-9F90D6D909C5}"/>
    <cellStyle name="Nota 2 7 2 54" xfId="14423" xr:uid="{19A5CE7A-2955-41D5-B9BB-28E9A683EF7D}"/>
    <cellStyle name="Nota 2 7 2 54 2" xfId="31678" xr:uid="{36BD062F-1FDE-4171-ADD2-8613BD845CEC}"/>
    <cellStyle name="Nota 2 7 2 54 3" xfId="48548" xr:uid="{68F097F1-09F2-4320-82FD-EE0AB2DEB9FB}"/>
    <cellStyle name="Nota 2 7 2 55" xfId="14937" xr:uid="{AADE87E0-B86D-4BC7-A06D-9BF90F413BB4}"/>
    <cellStyle name="Nota 2 7 2 55 2" xfId="32192" xr:uid="{712183F2-AAD3-4D39-A696-9ACAAA432457}"/>
    <cellStyle name="Nota 2 7 2 55 3" xfId="49062" xr:uid="{A2676575-9FF3-445F-98A9-7D5D8200A7D1}"/>
    <cellStyle name="Nota 2 7 2 56" xfId="14593" xr:uid="{9A5B6F2C-9597-4CA3-8B6C-D43DAD3DA7A4}"/>
    <cellStyle name="Nota 2 7 2 56 2" xfId="31848" xr:uid="{97245F30-816C-4403-9F80-399F194A883C}"/>
    <cellStyle name="Nota 2 7 2 56 3" xfId="48718" xr:uid="{A8CD8332-9000-4E45-8869-3C96F896E80C}"/>
    <cellStyle name="Nota 2 7 2 57" xfId="15552" xr:uid="{F6E79414-F6FC-4B0C-BE88-2151A258518A}"/>
    <cellStyle name="Nota 2 7 2 57 2" xfId="32807" xr:uid="{9310E594-A45B-40DE-93AB-7674B449022A}"/>
    <cellStyle name="Nota 2 7 2 57 3" xfId="49677" xr:uid="{1F310B71-E194-4677-9581-0E0946526FA2}"/>
    <cellStyle name="Nota 2 7 2 58" xfId="16467" xr:uid="{92648B7A-84EC-4A63-8D4C-90FE68FB6E55}"/>
    <cellStyle name="Nota 2 7 2 58 2" xfId="33722" xr:uid="{4EFE066B-19DE-48C2-BB87-36B5DCCA2A52}"/>
    <cellStyle name="Nota 2 7 2 58 3" xfId="50592" xr:uid="{DBE12FAA-B88A-4E83-858B-264A86B6C15A}"/>
    <cellStyle name="Nota 2 7 2 59" xfId="17508" xr:uid="{7E48BCE9-E0C4-4486-961F-A32CDDC4B2AE}"/>
    <cellStyle name="Nota 2 7 2 6" xfId="950" xr:uid="{05BDBF0D-3BFA-420E-9D8D-682BBC56C88B}"/>
    <cellStyle name="Nota 2 7 2 6 2" xfId="18205" xr:uid="{3A3125F5-9183-456E-BEB2-D63706E6E52E}"/>
    <cellStyle name="Nota 2 7 2 6 3" xfId="35227" xr:uid="{891040FA-A236-4872-AD44-6F340796694E}"/>
    <cellStyle name="Nota 2 7 2 60" xfId="34684" xr:uid="{5E0715C1-8419-4F10-8FF1-61503FA2DB53}"/>
    <cellStyle name="Nota 2 7 2 7" xfId="272" xr:uid="{C3847EFD-55D6-4152-804D-EDC59F2F604A}"/>
    <cellStyle name="Nota 2 7 2 7 2" xfId="17527" xr:uid="{C8358119-37AA-418D-AAE5-4361FCBB21C1}"/>
    <cellStyle name="Nota 2 7 2 7 3" xfId="34697" xr:uid="{F8B206C8-47E1-4FD6-B576-02BD99986D93}"/>
    <cellStyle name="Nota 2 7 2 8" xfId="1597" xr:uid="{205CB53D-34E2-4BB1-90DF-D5A0A22A7CB1}"/>
    <cellStyle name="Nota 2 7 2 8 2" xfId="18852" xr:uid="{F45E28FC-6568-407E-85DC-0E5B371F7964}"/>
    <cellStyle name="Nota 2 7 2 8 3" xfId="35874" xr:uid="{09C86A97-95E3-43F6-9CFA-910801DF73E8}"/>
    <cellStyle name="Nota 2 7 2 9" xfId="1303" xr:uid="{79960D1E-87B6-47E7-A9F6-E035B476C642}"/>
    <cellStyle name="Nota 2 7 2 9 2" xfId="18558" xr:uid="{02C7FAE9-95DA-4B53-911B-5A2870E5878C}"/>
    <cellStyle name="Nota 2 7 2 9 3" xfId="35580" xr:uid="{BF78634D-A5DE-4C7A-9FEF-76D261031E49}"/>
    <cellStyle name="Nota 2 7 20" xfId="4702" xr:uid="{B1683764-CEE0-4709-8015-D0B563C18739}"/>
    <cellStyle name="Nota 2 7 20 2" xfId="21957" xr:uid="{C9301FE0-1D60-454E-B33B-3FA3A3D42CA8}"/>
    <cellStyle name="Nota 2 7 20 3" xfId="38979" xr:uid="{C5A61984-5A2E-489E-A708-03087705F61A}"/>
    <cellStyle name="Nota 2 7 21" xfId="4730" xr:uid="{687FBFDF-946E-4E11-A1AE-E6FD1C8B522C}"/>
    <cellStyle name="Nota 2 7 21 2" xfId="21985" xr:uid="{6A32FE1A-65FC-4B62-BAF4-09E30723AD8D}"/>
    <cellStyle name="Nota 2 7 21 3" xfId="39007" xr:uid="{31FC3585-10ED-452E-BD03-CA6AECD7D2B8}"/>
    <cellStyle name="Nota 2 7 22" xfId="4834" xr:uid="{DABC12FE-BDB5-4D35-A436-8CC111C94917}"/>
    <cellStyle name="Nota 2 7 22 2" xfId="22089" xr:uid="{42205864-6C07-45F1-86E2-45BC22ADE6A7}"/>
    <cellStyle name="Nota 2 7 22 3" xfId="39111" xr:uid="{864E6E30-29E7-4D03-A2F5-3EE6FF5C5162}"/>
    <cellStyle name="Nota 2 7 23" xfId="5934" xr:uid="{2D0B4290-32AF-40FD-BE93-7FB58AFFE981}"/>
    <cellStyle name="Nota 2 7 23 2" xfId="23189" xr:uid="{438EC76F-2E7A-4713-A817-E0C5F89BE507}"/>
    <cellStyle name="Nota 2 7 23 3" xfId="40211" xr:uid="{2D480A72-C631-4A6F-AA3F-CA9C9CC2DC8F}"/>
    <cellStyle name="Nota 2 7 24" xfId="5992" xr:uid="{9A3E86D9-CA89-42DF-A80A-290750FDB425}"/>
    <cellStyle name="Nota 2 7 24 2" xfId="23247" xr:uid="{5312ABCC-B8B7-4741-A107-9952A9434843}"/>
    <cellStyle name="Nota 2 7 24 3" xfId="40269" xr:uid="{63A09443-B3B0-4AE2-84C4-7AD457036F20}"/>
    <cellStyle name="Nota 2 7 25" xfId="6307" xr:uid="{37FCB12D-AEDA-41B7-A287-825BA356401A}"/>
    <cellStyle name="Nota 2 7 25 2" xfId="23562" xr:uid="{D6FA2216-3E5D-4AD2-943D-BCDC13C945F2}"/>
    <cellStyle name="Nota 2 7 25 3" xfId="40584" xr:uid="{692DFFDD-AE0D-497A-862E-1D08261F3DC7}"/>
    <cellStyle name="Nota 2 7 26" xfId="6453" xr:uid="{6618FC99-2A5E-4874-81BF-ADCC757A04EA}"/>
    <cellStyle name="Nota 2 7 26 2" xfId="23708" xr:uid="{536A8ED5-549A-4C9F-A313-BAF1C99E697B}"/>
    <cellStyle name="Nota 2 7 26 3" xfId="40730" xr:uid="{7D39AB4D-E962-4E84-82F2-AED1B72770A8}"/>
    <cellStyle name="Nota 2 7 27" xfId="7060" xr:uid="{D60BA8FA-3D87-4109-9B32-2E5BB400FE1B}"/>
    <cellStyle name="Nota 2 7 27 2" xfId="24315" xr:uid="{0ACE0CCA-36BB-412B-AFDD-D4ADB3276D97}"/>
    <cellStyle name="Nota 2 7 27 3" xfId="41337" xr:uid="{406028D5-933B-4B06-99CE-A90D77B2BCA7}"/>
    <cellStyle name="Nota 2 7 28" xfId="7370" xr:uid="{6E01E9D0-EB22-46C4-85F7-D79D5E0B35C2}"/>
    <cellStyle name="Nota 2 7 28 2" xfId="24625" xr:uid="{C95CF8E4-2046-49D1-A3B9-CE8FBC225274}"/>
    <cellStyle name="Nota 2 7 28 3" xfId="41647" xr:uid="{9312F77E-5BC8-47B7-BB17-30AD2A689621}"/>
    <cellStyle name="Nota 2 7 29" xfId="7680" xr:uid="{F545F54B-D122-467B-9309-C0F38553F5A2}"/>
    <cellStyle name="Nota 2 7 29 2" xfId="24935" xr:uid="{A7814182-D82C-4E68-8525-D992FD27A29B}"/>
    <cellStyle name="Nota 2 7 29 3" xfId="41957" xr:uid="{D9222F21-676B-4592-95CA-DE64C0CDDF03}"/>
    <cellStyle name="Nota 2 7 3" xfId="601" xr:uid="{26D9C4F2-2D06-4C95-8BA4-57434F98EEB2}"/>
    <cellStyle name="Nota 2 7 3 10" xfId="3565" xr:uid="{C02C1069-06A1-4641-A181-AE48F12CD4EA}"/>
    <cellStyle name="Nota 2 7 3 10 2" xfId="20820" xr:uid="{73E381B1-3A82-4538-8F07-18C5C4E130A4}"/>
    <cellStyle name="Nota 2 7 3 10 3" xfId="37842" xr:uid="{6A9BD956-8628-4810-870A-279FB297277E}"/>
    <cellStyle name="Nota 2 7 3 11" xfId="3871" xr:uid="{BB0BFB5A-A3D2-449B-9C80-C567E69AA5AF}"/>
    <cellStyle name="Nota 2 7 3 11 2" xfId="21126" xr:uid="{FDD2B2E1-2A40-4CB0-A93C-597DF306A4A5}"/>
    <cellStyle name="Nota 2 7 3 11 3" xfId="38148" xr:uid="{631CA6C9-5796-4F19-8D78-E92111E92313}"/>
    <cellStyle name="Nota 2 7 3 12" xfId="4175" xr:uid="{420F61BE-6D31-4049-9E3A-EFB639097DF4}"/>
    <cellStyle name="Nota 2 7 3 12 2" xfId="21430" xr:uid="{121BA434-C8CE-43CE-912D-93B31412FC54}"/>
    <cellStyle name="Nota 2 7 3 12 3" xfId="38452" xr:uid="{450A0194-53C9-4FF8-8CC8-4AC2520DE3F4}"/>
    <cellStyle name="Nota 2 7 3 13" xfId="4476" xr:uid="{1B274526-5BB7-4695-BF5D-1CC5B0821238}"/>
    <cellStyle name="Nota 2 7 3 13 2" xfId="21731" xr:uid="{D37594B1-C2B2-4D3F-AB17-C700B6669A11}"/>
    <cellStyle name="Nota 2 7 3 13 3" xfId="38753" xr:uid="{AA68645B-B940-45C0-BB79-E29CDC622066}"/>
    <cellStyle name="Nota 2 7 3 14" xfId="4773" xr:uid="{6BC52CE3-94A2-4C0A-8E5B-E7A2A8E0D888}"/>
    <cellStyle name="Nota 2 7 3 14 2" xfId="22028" xr:uid="{90A31E99-3D1A-4740-84CE-18F52839A906}"/>
    <cellStyle name="Nota 2 7 3 14 3" xfId="39050" xr:uid="{C3E826F2-4047-4D60-B46F-19D1ECE370E8}"/>
    <cellStyle name="Nota 2 7 3 15" xfId="5065" xr:uid="{8B45D523-7F73-4616-B187-AB0EAF931791}"/>
    <cellStyle name="Nota 2 7 3 15 2" xfId="22320" xr:uid="{D5328066-775D-4E1C-84EA-5A33AAACBAA6}"/>
    <cellStyle name="Nota 2 7 3 15 3" xfId="39342" xr:uid="{7BF9E80C-EB58-46F8-9CC8-839D00347C89}"/>
    <cellStyle name="Nota 2 7 3 16" xfId="5437" xr:uid="{38FF3BBA-126F-415E-8999-542B6D849CD3}"/>
    <cellStyle name="Nota 2 7 3 16 2" xfId="22692" xr:uid="{6E4A059D-D994-44D1-BCAB-1978C8D041E9}"/>
    <cellStyle name="Nota 2 7 3 16 3" xfId="39714" xr:uid="{815449FB-1354-402E-838E-E028FDC44341}"/>
    <cellStyle name="Nota 2 7 3 17" xfId="5727" xr:uid="{8DAE5A12-8E7E-4F10-AC74-21D7F03DA2C5}"/>
    <cellStyle name="Nota 2 7 3 17 2" xfId="22982" xr:uid="{A56F38BD-F969-4A0A-A709-E61F46F115FD}"/>
    <cellStyle name="Nota 2 7 3 17 3" xfId="40004" xr:uid="{47F7BE98-78CB-45B8-8D84-B671AFDD14B8}"/>
    <cellStyle name="Nota 2 7 3 18" xfId="6068" xr:uid="{0A81161E-438D-4FFD-9C5B-82191EDD7058}"/>
    <cellStyle name="Nota 2 7 3 18 2" xfId="23323" xr:uid="{84E655EF-A5AF-4A26-8ABD-B3EDD8512FFC}"/>
    <cellStyle name="Nota 2 7 3 18 3" xfId="40345" xr:uid="{9E596355-BA07-43A9-BBD3-6B01DD395FBA}"/>
    <cellStyle name="Nota 2 7 3 19" xfId="6383" xr:uid="{B4E71E30-94EB-4B03-89B3-8BE9BFF37A61}"/>
    <cellStyle name="Nota 2 7 3 19 2" xfId="23638" xr:uid="{B84FBF62-BB29-4B67-8B96-A7809AAE3DB3}"/>
    <cellStyle name="Nota 2 7 3 19 3" xfId="40660" xr:uid="{EBFAEC75-AAFA-4519-8ECF-29C515A8E41F}"/>
    <cellStyle name="Nota 2 7 3 2" xfId="1055" xr:uid="{F5A36544-AA9A-423D-A1BD-A97B6EAC15CB}"/>
    <cellStyle name="Nota 2 7 3 2 2" xfId="18310" xr:uid="{86F9C241-B2C8-4B37-A4F1-EEE006EBB69D}"/>
    <cellStyle name="Nota 2 7 3 2 3" xfId="35332" xr:uid="{0183D7C1-1183-4B9A-A3BB-F176721B77A0}"/>
    <cellStyle name="Nota 2 7 3 20" xfId="6698" xr:uid="{234EE9E6-E352-4E4E-BF49-BA96F3E639F0}"/>
    <cellStyle name="Nota 2 7 3 20 2" xfId="23953" xr:uid="{D46D93D3-E8FC-4A49-B664-CA5DCB8F219B}"/>
    <cellStyle name="Nota 2 7 3 20 3" xfId="40975" xr:uid="{1853EB01-DF6D-40BC-A4AE-0619A97991B0}"/>
    <cellStyle name="Nota 2 7 3 21" xfId="7010" xr:uid="{7232C73B-06F3-4DCF-B7AB-63D3C78C28A1}"/>
    <cellStyle name="Nota 2 7 3 21 2" xfId="24265" xr:uid="{22D9AF2C-405D-49D5-A3C3-AB87FFC9AD94}"/>
    <cellStyle name="Nota 2 7 3 21 3" xfId="41287" xr:uid="{EB321B4F-D420-4A07-8DAE-7F42E6F2C3A0}"/>
    <cellStyle name="Nota 2 7 3 22" xfId="7319" xr:uid="{E1548CD9-4AE8-420B-8D59-5FDF1B0E3205}"/>
    <cellStyle name="Nota 2 7 3 22 2" xfId="24574" xr:uid="{F6FBD7D1-8F25-4B96-BB38-BB51F8A47AF2}"/>
    <cellStyle name="Nota 2 7 3 22 3" xfId="41596" xr:uid="{2776FE63-BF1E-4E01-8338-2DC2607A9CD8}"/>
    <cellStyle name="Nota 2 7 3 23" xfId="7629" xr:uid="{CA1F661B-BA43-48B3-81B1-587A9FDFBE9E}"/>
    <cellStyle name="Nota 2 7 3 23 2" xfId="24884" xr:uid="{EED64923-2FE6-433B-9C54-85CCABD353C4}"/>
    <cellStyle name="Nota 2 7 3 23 3" xfId="41906" xr:uid="{C999E690-56D7-4E4F-A375-32E92CE2591F}"/>
    <cellStyle name="Nota 2 7 3 24" xfId="7939" xr:uid="{694BD78E-7AF9-409B-AFD8-8367F16CECAA}"/>
    <cellStyle name="Nota 2 7 3 24 2" xfId="25194" xr:uid="{07EF8830-3B0C-40DB-8B9E-658F4C78BC0A}"/>
    <cellStyle name="Nota 2 7 3 24 3" xfId="42216" xr:uid="{5A497069-0187-45FF-8F19-135EE69CFECE}"/>
    <cellStyle name="Nota 2 7 3 25" xfId="8252" xr:uid="{049BB3D9-5200-4A44-B5BB-7CB8A4571629}"/>
    <cellStyle name="Nota 2 7 3 25 2" xfId="25507" xr:uid="{1B8DEF6D-10FB-47EB-8BC5-060C6E7EF4D3}"/>
    <cellStyle name="Nota 2 7 3 25 3" xfId="42529" xr:uid="{51A38504-7669-4B3B-AF2B-21591CBEFB32}"/>
    <cellStyle name="Nota 2 7 3 26" xfId="8562" xr:uid="{9C958B77-D08E-4CC2-9EEC-27B99C6AA810}"/>
    <cellStyle name="Nota 2 7 3 26 2" xfId="25817" xr:uid="{2B6F378C-0A64-4D4F-9A8A-0130B7E0D103}"/>
    <cellStyle name="Nota 2 7 3 26 3" xfId="42839" xr:uid="{8F25F3B9-8687-4184-B1A7-EF4B1DF72055}"/>
    <cellStyle name="Nota 2 7 3 27" xfId="8870" xr:uid="{B0A0E594-078D-4135-A11A-7A4F9CD44698}"/>
    <cellStyle name="Nota 2 7 3 27 2" xfId="26125" xr:uid="{C12A6B14-58FF-495B-949C-CBFE9CBDB272}"/>
    <cellStyle name="Nota 2 7 3 27 3" xfId="43147" xr:uid="{75C1B214-DCDE-4043-A84F-374799AA56DD}"/>
    <cellStyle name="Nota 2 7 3 28" xfId="9198" xr:uid="{39B328FD-BCBE-4D6D-A435-BB61C2DA5529}"/>
    <cellStyle name="Nota 2 7 3 28 2" xfId="26453" xr:uid="{AFCA550C-CF1D-4CE1-91DE-7A7620479906}"/>
    <cellStyle name="Nota 2 7 3 28 3" xfId="43475" xr:uid="{86E585DA-690D-4231-A556-53592B357BD9}"/>
    <cellStyle name="Nota 2 7 3 29" xfId="9494" xr:uid="{CF7856E3-F3DF-46FA-9AE7-FF5E801DD557}"/>
    <cellStyle name="Nota 2 7 3 29 2" xfId="26749" xr:uid="{99B18027-49EE-4641-9741-D5E980A06AA9}"/>
    <cellStyle name="Nota 2 7 3 29 3" xfId="43771" xr:uid="{87F9243A-18B0-44C8-A0E1-393869EAF609}"/>
    <cellStyle name="Nota 2 7 3 3" xfId="1353" xr:uid="{D82D0081-5C1F-445B-918C-0A7F846FAC7B}"/>
    <cellStyle name="Nota 2 7 3 3 2" xfId="18608" xr:uid="{DD77A9BD-CF27-4307-BF69-7AC6E8DD0259}"/>
    <cellStyle name="Nota 2 7 3 3 3" xfId="35630" xr:uid="{733F1FC9-B6A1-4986-815F-55F147ABA5DA}"/>
    <cellStyle name="Nota 2 7 3 30" xfId="9792" xr:uid="{E5271F3E-61F7-4888-8EA5-1C102034C6C7}"/>
    <cellStyle name="Nota 2 7 3 30 2" xfId="27047" xr:uid="{F7852E4F-33EF-4ECA-8D26-677E72AFEF6D}"/>
    <cellStyle name="Nota 2 7 3 30 3" xfId="44069" xr:uid="{9AA4D673-BB90-45D4-B67B-6305BD717D2A}"/>
    <cellStyle name="Nota 2 7 3 31" xfId="10091" xr:uid="{A8C20C72-E1ED-4E93-951B-A3CF10853DB3}"/>
    <cellStyle name="Nota 2 7 3 31 2" xfId="27346" xr:uid="{36919F65-7241-4382-BC3F-ED6347D86F21}"/>
    <cellStyle name="Nota 2 7 3 31 3" xfId="44368" xr:uid="{4C582ABF-5838-4ECF-96F1-CE2AE16B8D5E}"/>
    <cellStyle name="Nota 2 7 3 32" xfId="10384" xr:uid="{B2353B23-6456-4153-AE8B-31C6D2F2B66C}"/>
    <cellStyle name="Nota 2 7 3 32 2" xfId="27639" xr:uid="{3550A6FD-F3BC-4148-BDD6-FE4E25BD5906}"/>
    <cellStyle name="Nota 2 7 3 32 3" xfId="44661" xr:uid="{E4AB8410-2B4B-4447-9ECD-E9C92EF2EA1B}"/>
    <cellStyle name="Nota 2 7 3 33" xfId="10675" xr:uid="{FFB13165-A4BA-48BF-8A1F-2F974B948C03}"/>
    <cellStyle name="Nota 2 7 3 33 2" xfId="27930" xr:uid="{458B3BE0-4534-4915-8D9C-219A48C3A3CD}"/>
    <cellStyle name="Nota 2 7 3 33 3" xfId="44952" xr:uid="{FB25B45D-F395-4F0C-8A65-73F61C2B80AD}"/>
    <cellStyle name="Nota 2 7 3 34" xfId="10959" xr:uid="{D0102F2E-5ABE-4D8F-A4B7-254228EEED6C}"/>
    <cellStyle name="Nota 2 7 3 34 2" xfId="28214" xr:uid="{241F42D7-137E-4BC9-8B48-84F9F145E3DA}"/>
    <cellStyle name="Nota 2 7 3 34 3" xfId="45236" xr:uid="{06E35050-D410-4C88-AB0F-01DE5067CCA5}"/>
    <cellStyle name="Nota 2 7 3 35" xfId="11225" xr:uid="{ACF509F1-E217-497B-B1AA-1487D01F580A}"/>
    <cellStyle name="Nota 2 7 3 35 2" xfId="28480" xr:uid="{FD55A369-11B3-4065-89D0-4F2910F7382F}"/>
    <cellStyle name="Nota 2 7 3 35 3" xfId="45502" xr:uid="{A492278E-4692-44A6-88FF-6DB9D1ADF0BC}"/>
    <cellStyle name="Nota 2 7 3 36" xfId="11473" xr:uid="{C031D55B-9FF7-4610-80AB-CD9C66D82577}"/>
    <cellStyle name="Nota 2 7 3 36 2" xfId="28728" xr:uid="{95356E99-7260-4B08-B56D-DF719C5DF3D1}"/>
    <cellStyle name="Nota 2 7 3 36 3" xfId="45750" xr:uid="{338F1207-7A9B-43A4-95F9-4A4CF9AF4D80}"/>
    <cellStyle name="Nota 2 7 3 37" xfId="11996" xr:uid="{F092E1E7-154D-4C96-AC02-BD4C99D46B33}"/>
    <cellStyle name="Nota 2 7 3 37 2" xfId="29251" xr:uid="{B0322DB7-BB9E-4D07-83E4-69F03B210CCC}"/>
    <cellStyle name="Nota 2 7 3 37 3" xfId="46161" xr:uid="{55738D61-3BC8-48E5-8E5A-0092B3E619F3}"/>
    <cellStyle name="Nota 2 7 3 38" xfId="12463" xr:uid="{B5BEA7EC-D339-4E7E-828D-61E4B3E31DA8}"/>
    <cellStyle name="Nota 2 7 3 38 2" xfId="29718" xr:uid="{460E58A8-0CB9-4B97-97C4-2D191EA9D30C}"/>
    <cellStyle name="Nota 2 7 3 38 3" xfId="46588" xr:uid="{FF91FC6A-BF16-4043-9FC2-CF61CAD7692C}"/>
    <cellStyle name="Nota 2 7 3 39" xfId="12773" xr:uid="{AB73DC81-6437-4489-ABD8-E636C5CDD84A}"/>
    <cellStyle name="Nota 2 7 3 39 2" xfId="30028" xr:uid="{31175719-C44F-4237-89D2-0FE05DA26B70}"/>
    <cellStyle name="Nota 2 7 3 39 3" xfId="46898" xr:uid="{E5EDCAF5-C4EE-4F57-9D31-0DBC4E3C9743}"/>
    <cellStyle name="Nota 2 7 3 4" xfId="1707" xr:uid="{8BB2C675-5E23-4773-8ED0-B0D34187383D}"/>
    <cellStyle name="Nota 2 7 3 4 2" xfId="18962" xr:uid="{C3308753-FAB3-443C-A3EA-81481C4FA11D}"/>
    <cellStyle name="Nota 2 7 3 4 3" xfId="35984" xr:uid="{11F03C4F-C8E6-4B29-99D4-E71D80723A74}"/>
    <cellStyle name="Nota 2 7 3 40" xfId="12843" xr:uid="{54DA5D8A-BB18-40AE-AEDF-4A7F4BCA572D}"/>
    <cellStyle name="Nota 2 7 3 40 2" xfId="30098" xr:uid="{8899CF8F-2AEB-4EDD-9739-791A12868FFB}"/>
    <cellStyle name="Nota 2 7 3 40 3" xfId="46968" xr:uid="{47EBBCFA-AAC6-4299-83DE-094F2BF3D177}"/>
    <cellStyle name="Nota 2 7 3 41" xfId="12279" xr:uid="{AD352416-14E1-4A3F-9F3B-3C3FC2AD2CDE}"/>
    <cellStyle name="Nota 2 7 3 41 2" xfId="29534" xr:uid="{0C85866A-7B25-4736-B5FC-D52318725E37}"/>
    <cellStyle name="Nota 2 7 3 41 3" xfId="46404" xr:uid="{00E21149-2878-4ECB-8C0A-7CA446A840E9}"/>
    <cellStyle name="Nota 2 7 3 42" xfId="13713" xr:uid="{F387DC22-E0D5-4EF2-862B-CE3373CB544F}"/>
    <cellStyle name="Nota 2 7 3 42 2" xfId="30968" xr:uid="{CEDF6925-6482-4C52-9288-3E2C0AC1E25F}"/>
    <cellStyle name="Nota 2 7 3 42 3" xfId="47838" xr:uid="{38036C6E-ACAA-449F-AEAC-2207A4BFC630}"/>
    <cellStyle name="Nota 2 7 3 43" xfId="14023" xr:uid="{D95C6F4F-64E4-4C55-BBB6-AD3BC5BEC23A}"/>
    <cellStyle name="Nota 2 7 3 43 2" xfId="31278" xr:uid="{A03E2D5E-891B-4E1A-820A-8107DC100AD8}"/>
    <cellStyle name="Nota 2 7 3 43 3" xfId="48148" xr:uid="{0EA38D85-EBA3-4FAA-8623-011350D63934}"/>
    <cellStyle name="Nota 2 7 3 44" xfId="13783" xr:uid="{5009085E-F9A0-4315-9A32-4D1B3E192A25}"/>
    <cellStyle name="Nota 2 7 3 44 2" xfId="31038" xr:uid="{7410F299-3338-4667-97BF-8932691E01E2}"/>
    <cellStyle name="Nota 2 7 3 44 3" xfId="47908" xr:uid="{548AE31B-5194-4757-B293-CBC48875B680}"/>
    <cellStyle name="Nota 2 7 3 45" xfId="14651" xr:uid="{C0AF3D9F-722F-43CC-9316-4C5B0C3DD7BC}"/>
    <cellStyle name="Nota 2 7 3 45 2" xfId="31906" xr:uid="{EBFA870E-7380-4D23-A95A-C57712A1C0AF}"/>
    <cellStyle name="Nota 2 7 3 45 3" xfId="48776" xr:uid="{9094D6FA-C316-43AB-B204-4D0543159482}"/>
    <cellStyle name="Nota 2 7 3 46" xfId="14913" xr:uid="{B8265A7D-F940-42AC-B366-2E79CC566436}"/>
    <cellStyle name="Nota 2 7 3 46 2" xfId="32168" xr:uid="{157BC201-D073-4FDE-9D3E-50E5C7603FF7}"/>
    <cellStyle name="Nota 2 7 3 46 3" xfId="49038" xr:uid="{E7256570-2297-4019-9FED-A55EEBA62B1F}"/>
    <cellStyle name="Nota 2 7 3 47" xfId="15225" xr:uid="{BCEB85BC-D7B3-4815-9246-2D969156A1C5}"/>
    <cellStyle name="Nota 2 7 3 47 2" xfId="32480" xr:uid="{BAFC171D-F272-48DF-9A30-932E9A867411}"/>
    <cellStyle name="Nota 2 7 3 47 3" xfId="49350" xr:uid="{291181B6-6635-417F-A687-217624C944B7}"/>
    <cellStyle name="Nota 2 7 3 48" xfId="15531" xr:uid="{88883F58-09F7-4047-A8A8-826F2349DD5C}"/>
    <cellStyle name="Nota 2 7 3 48 2" xfId="32786" xr:uid="{35792917-A4A6-46CF-9599-C181142071C2}"/>
    <cellStyle name="Nota 2 7 3 48 3" xfId="49656" xr:uid="{D9248402-8829-4B20-BE2B-BC43F4144543}"/>
    <cellStyle name="Nota 2 7 3 49" xfId="15829" xr:uid="{FAA62F95-7EBA-45BF-8180-2D41A3E6DE27}"/>
    <cellStyle name="Nota 2 7 3 49 2" xfId="33084" xr:uid="{8437CED9-131E-4FC5-970C-68D478640CC6}"/>
    <cellStyle name="Nota 2 7 3 49 3" xfId="49954" xr:uid="{A9C31C55-FDE8-4BD8-B31D-B9C3219D2B81}"/>
    <cellStyle name="Nota 2 7 3 5" xfId="2020" xr:uid="{384A2C4F-DCB2-49C1-B1F0-7CF4829E1CBB}"/>
    <cellStyle name="Nota 2 7 3 5 2" xfId="19275" xr:uid="{A68B435B-52A5-4753-A0DB-BEB7FE368A14}"/>
    <cellStyle name="Nota 2 7 3 5 3" xfId="36297" xr:uid="{00F809CA-6CED-47DF-BEF2-9B88204219DA}"/>
    <cellStyle name="Nota 2 7 3 50" xfId="16124" xr:uid="{78F2C3BE-C5AF-4E60-A927-00206BC31AE1}"/>
    <cellStyle name="Nota 2 7 3 50 2" xfId="33379" xr:uid="{6E78F9E4-A906-45CC-978F-133890307A41}"/>
    <cellStyle name="Nota 2 7 3 50 3" xfId="50249" xr:uid="{885D866E-CB5B-4E88-AF33-A4131D776886}"/>
    <cellStyle name="Nota 2 7 3 51" xfId="16408" xr:uid="{E4D80EE0-EC3A-42FF-A57E-6676308CBC81}"/>
    <cellStyle name="Nota 2 7 3 51 2" xfId="33663" xr:uid="{DC82550D-B608-4940-A6AA-B4A6B7E5302A}"/>
    <cellStyle name="Nota 2 7 3 51 3" xfId="50533" xr:uid="{8E4A9647-8412-4909-ABA9-F5B66F9C8795}"/>
    <cellStyle name="Nota 2 7 3 52" xfId="16680" xr:uid="{3150A9CC-3619-4A51-98C7-13D70FE3C732}"/>
    <cellStyle name="Nota 2 7 3 52 2" xfId="33935" xr:uid="{B9F15514-0293-4EF1-8167-58B52D9FCFBE}"/>
    <cellStyle name="Nota 2 7 3 52 3" xfId="50805" xr:uid="{61168762-9029-4ED4-9D0A-EBB9579FE7A1}"/>
    <cellStyle name="Nota 2 7 3 53" xfId="16942" xr:uid="{FB000685-3C9D-4342-8DD3-97009A5FF1D4}"/>
    <cellStyle name="Nota 2 7 3 53 2" xfId="34197" xr:uid="{79258906-1029-415A-8D79-9FBE7CB9A54F}"/>
    <cellStyle name="Nota 2 7 3 53 3" xfId="51067" xr:uid="{7EB6ABC1-0C48-423C-AB81-A07BA58AC848}"/>
    <cellStyle name="Nota 2 7 3 54" xfId="17190" xr:uid="{0C183335-D593-4B10-A845-4D40F0E08D27}"/>
    <cellStyle name="Nota 2 7 3 54 2" xfId="34445" xr:uid="{D6762668-1160-4D18-87BC-5AEF2FCA5851}"/>
    <cellStyle name="Nota 2 7 3 54 3" xfId="51315" xr:uid="{25A2C452-AB28-4ECF-938A-E0B10A5D871C}"/>
    <cellStyle name="Nota 2 7 3 55" xfId="17856" xr:uid="{0641D9E8-EE81-4946-B57E-C1E97E85A455}"/>
    <cellStyle name="Nota 2 7 3 56" xfId="34918" xr:uid="{8D1E7271-8843-4AEA-AC49-A328454C6B03}"/>
    <cellStyle name="Nota 2 7 3 6" xfId="2330" xr:uid="{D681A535-02B0-487F-932B-05009C4D59F0}"/>
    <cellStyle name="Nota 2 7 3 6 2" xfId="19585" xr:uid="{C7EA4D26-0696-43B6-8EFC-528B44BBE78D}"/>
    <cellStyle name="Nota 2 7 3 6 3" xfId="36607" xr:uid="{6FB11437-3FC0-4838-BD1D-33B2C3A4DAEA}"/>
    <cellStyle name="Nota 2 7 3 7" xfId="2639" xr:uid="{870EEC09-30FF-4767-8234-EA5CBC4FC17F}"/>
    <cellStyle name="Nota 2 7 3 7 2" xfId="19894" xr:uid="{05687B29-18C7-4A14-B5C9-5AAE2BE33207}"/>
    <cellStyle name="Nota 2 7 3 7 3" xfId="36916" xr:uid="{7DC475D3-E41B-4C44-9BA9-13C009DCB593}"/>
    <cellStyle name="Nota 2 7 3 8" xfId="2947" xr:uid="{4D7738B0-F287-4A3D-9EE2-24D10D4FE42B}"/>
    <cellStyle name="Nota 2 7 3 8 2" xfId="20202" xr:uid="{6578FAA9-CC3C-4DB7-A7A5-6F8238448838}"/>
    <cellStyle name="Nota 2 7 3 8 3" xfId="37224" xr:uid="{C1E9B9DB-F403-46B1-9115-56373F000AF2}"/>
    <cellStyle name="Nota 2 7 3 9" xfId="3255" xr:uid="{A3B33EEF-608E-49BE-9E62-47E2F2084196}"/>
    <cellStyle name="Nota 2 7 3 9 2" xfId="20510" xr:uid="{181EE92F-1414-44AD-99D7-BFBFCAD6E5B9}"/>
    <cellStyle name="Nota 2 7 3 9 3" xfId="37532" xr:uid="{25B658E2-C831-433C-8B61-C3F084D69C66}"/>
    <cellStyle name="Nota 2 7 30" xfId="7863" xr:uid="{81E27DB4-AC2E-435A-B5E8-CB7362E69426}"/>
    <cellStyle name="Nota 2 7 30 2" xfId="25118" xr:uid="{93D6B776-6590-4BC6-BFDF-B69B19CA7B51}"/>
    <cellStyle name="Nota 2 7 30 3" xfId="42140" xr:uid="{AB347B0C-9228-4B58-9C6B-4AB366008232}"/>
    <cellStyle name="Nota 2 7 31" xfId="8303" xr:uid="{BB5144B5-4292-48AE-9506-74702576ACC0}"/>
    <cellStyle name="Nota 2 7 31 2" xfId="25558" xr:uid="{246CF0D2-E705-4110-ABBF-57A8BAABE304}"/>
    <cellStyle name="Nota 2 7 31 3" xfId="42580" xr:uid="{BB27EBA0-B3F0-4394-9CD6-049FD1526EFD}"/>
    <cellStyle name="Nota 2 7 32" xfId="8613" xr:uid="{B1367080-1653-4761-9666-E2CD67ABA2DA}"/>
    <cellStyle name="Nota 2 7 32 2" xfId="25868" xr:uid="{C7DBB48C-E2FE-4E46-847A-019540719424}"/>
    <cellStyle name="Nota 2 7 32 3" xfId="42890" xr:uid="{25D4668F-AB15-436F-AE23-C91368BB856E}"/>
    <cellStyle name="Nota 2 7 33" xfId="9367" xr:uid="{0A8CC463-3885-4E83-8D56-98040549EC59}"/>
    <cellStyle name="Nota 2 7 33 2" xfId="26622" xr:uid="{EB4493CF-149F-43F9-A489-670AF21E1C5F}"/>
    <cellStyle name="Nota 2 7 33 3" xfId="43644" xr:uid="{8C1651CA-B9AB-4AF2-83F6-5ECBEAAC9465}"/>
    <cellStyle name="Nota 2 7 34" xfId="9124" xr:uid="{27102A5B-38D8-4659-8BF1-B748560B91AE}"/>
    <cellStyle name="Nota 2 7 34 2" xfId="26379" xr:uid="{37F640B6-2C6F-4E82-ADF1-DBF4FF4718C0}"/>
    <cellStyle name="Nota 2 7 34 3" xfId="43401" xr:uid="{53AD4167-9503-42AC-B922-F7214FBC1579}"/>
    <cellStyle name="Nota 2 7 35" xfId="9543" xr:uid="{2AAF27C0-4D9C-4E92-94B1-30915A284FC6}"/>
    <cellStyle name="Nota 2 7 35 2" xfId="26798" xr:uid="{240B3F3D-2174-493A-9D78-19122E959168}"/>
    <cellStyle name="Nota 2 7 35 3" xfId="43820" xr:uid="{6528847D-9281-4726-B037-969354043584}"/>
    <cellStyle name="Nota 2 7 36" xfId="9839" xr:uid="{DF2D0651-9BAF-4889-A1A7-1B1B403597A4}"/>
    <cellStyle name="Nota 2 7 36 2" xfId="27094" xr:uid="{6D4B203F-8415-4057-A572-BE0718420E73}"/>
    <cellStyle name="Nota 2 7 36 3" xfId="44116" xr:uid="{ACDFDD7D-0EB5-4885-B24E-B4A9D48193E9}"/>
    <cellStyle name="Nota 2 7 37" xfId="10139" xr:uid="{5E1DAFAD-2B4D-46B0-B011-207745AB4A27}"/>
    <cellStyle name="Nota 2 7 37 2" xfId="27394" xr:uid="{46517BE2-F535-4037-B6EC-3BC13412B0E4}"/>
    <cellStyle name="Nota 2 7 37 3" xfId="44416" xr:uid="{1EB2CD3E-AEE4-4FED-B0FA-FAEFD270FB6C}"/>
    <cellStyle name="Nota 2 7 38" xfId="10318" xr:uid="{FDF5DC23-0A02-4169-808E-77DFCFE2D712}"/>
    <cellStyle name="Nota 2 7 38 2" xfId="27573" xr:uid="{CBC0027F-5D48-430E-9617-19E898F64FC9}"/>
    <cellStyle name="Nota 2 7 38 3" xfId="44595" xr:uid="{52AA0158-3916-4C54-8DFC-4CE733DA5D31}"/>
    <cellStyle name="Nota 2 7 39" xfId="10446" xr:uid="{EABF25B6-C711-4F68-9EB9-8A9945D9E894}"/>
    <cellStyle name="Nota 2 7 39 2" xfId="27701" xr:uid="{2E686256-B82F-4C28-A162-A22294EA27FC}"/>
    <cellStyle name="Nota 2 7 39 3" xfId="44723" xr:uid="{691BB103-DD7B-4658-BA77-E7F7146C10E5}"/>
    <cellStyle name="Nota 2 7 4" xfId="718" xr:uid="{D4B6B6DC-FDE4-4B2E-8EDD-651FCF969AE1}"/>
    <cellStyle name="Nota 2 7 4 10" xfId="3680" xr:uid="{54DE9FB4-1863-4D4C-A153-8CA76AC0FBA9}"/>
    <cellStyle name="Nota 2 7 4 10 2" xfId="20935" xr:uid="{CF8292F2-CB2A-4497-B589-529BEFAA7103}"/>
    <cellStyle name="Nota 2 7 4 10 3" xfId="37957" xr:uid="{5F538805-1CDB-4E93-B001-0A2BCA4C3574}"/>
    <cellStyle name="Nota 2 7 4 11" xfId="3987" xr:uid="{53E759C6-0A68-411B-96F7-06F8FCF551EA}"/>
    <cellStyle name="Nota 2 7 4 11 2" xfId="21242" xr:uid="{21E58F33-9D1C-4414-BE54-C563BB18FE1D}"/>
    <cellStyle name="Nota 2 7 4 11 3" xfId="38264" xr:uid="{88F518BD-61DF-4568-9600-B0942A2B8E75}"/>
    <cellStyle name="Nota 2 7 4 12" xfId="4288" xr:uid="{36BF3BD5-48DD-4DAC-BB20-C79F4499B7F0}"/>
    <cellStyle name="Nota 2 7 4 12 2" xfId="21543" xr:uid="{1CDCC7FF-83EF-47D9-A6D2-4276D4EC7877}"/>
    <cellStyle name="Nota 2 7 4 12 3" xfId="38565" xr:uid="{32C79CFD-CA66-4FE5-8682-F0A4E208207C}"/>
    <cellStyle name="Nota 2 7 4 13" xfId="4586" xr:uid="{15E323EE-6F45-48D8-92D3-D437AECD4022}"/>
    <cellStyle name="Nota 2 7 4 13 2" xfId="21841" xr:uid="{E1D85610-2BF9-426B-BC6C-96047A62871F}"/>
    <cellStyle name="Nota 2 7 4 13 3" xfId="38863" xr:uid="{A371F330-B33A-402C-8FAF-B44B5923ADEF}"/>
    <cellStyle name="Nota 2 7 4 14" xfId="4885" xr:uid="{175B4212-DFD4-46E5-8A03-8FA4B2158FF0}"/>
    <cellStyle name="Nota 2 7 4 14 2" xfId="22140" xr:uid="{84EF73FA-9DF5-4B70-B847-F5EFBA67FE77}"/>
    <cellStyle name="Nota 2 7 4 14 3" xfId="39162" xr:uid="{E8D46154-8116-4D99-88F3-D9F40297DBD5}"/>
    <cellStyle name="Nota 2 7 4 15" xfId="5167" xr:uid="{BE67AE6D-4771-435A-9F31-1DFA7A006574}"/>
    <cellStyle name="Nota 2 7 4 15 2" xfId="22422" xr:uid="{8496993D-2DCB-4E6C-987A-5D6F353FF1D5}"/>
    <cellStyle name="Nota 2 7 4 15 3" xfId="39444" xr:uid="{BCFC66AF-75C2-4066-80D0-F93219B0F047}"/>
    <cellStyle name="Nota 2 7 4 16" xfId="5554" xr:uid="{6565B42A-8F60-49ED-B214-96FEF1023CAA}"/>
    <cellStyle name="Nota 2 7 4 16 2" xfId="22809" xr:uid="{88EB39E0-A067-447E-94B0-F961146D07EF}"/>
    <cellStyle name="Nota 2 7 4 16 3" xfId="39831" xr:uid="{D74D2B47-1EDE-4F3C-A862-C88DC6E1A8DD}"/>
    <cellStyle name="Nota 2 7 4 17" xfId="5877" xr:uid="{40113F1B-B2A6-476C-A7FE-A4CBCDEE38E2}"/>
    <cellStyle name="Nota 2 7 4 17 2" xfId="23132" xr:uid="{88960F17-BF1C-4A16-95AA-F1C6673202AC}"/>
    <cellStyle name="Nota 2 7 4 17 3" xfId="40154" xr:uid="{B5A46879-3B85-489E-BD80-6741A3336A39}"/>
    <cellStyle name="Nota 2 7 4 18" xfId="6185" xr:uid="{1E001FC5-32F4-421B-9187-F94023F7D9E4}"/>
    <cellStyle name="Nota 2 7 4 18 2" xfId="23440" xr:uid="{8FA26476-4851-4A42-823B-CB4BF6EA5FF4}"/>
    <cellStyle name="Nota 2 7 4 18 3" xfId="40462" xr:uid="{BFBE9463-3780-4C62-BAD2-D8B9564D288F}"/>
    <cellStyle name="Nota 2 7 4 19" xfId="6500" xr:uid="{5464E784-739C-4E87-8330-1E4783632959}"/>
    <cellStyle name="Nota 2 7 4 19 2" xfId="23755" xr:uid="{14E3BB81-336F-424B-AB96-7B0119C63399}"/>
    <cellStyle name="Nota 2 7 4 19 3" xfId="40777" xr:uid="{FF5033DE-42B3-4606-82E8-1F0CF9FBCE38}"/>
    <cellStyle name="Nota 2 7 4 2" xfId="1167" xr:uid="{F4FFA98F-D56C-45FD-A5C6-7B031C581620}"/>
    <cellStyle name="Nota 2 7 4 2 2" xfId="18422" xr:uid="{EF2AB036-26F6-43A7-AA7F-570287043A47}"/>
    <cellStyle name="Nota 2 7 4 2 3" xfId="35444" xr:uid="{0E09A72D-7380-46EE-B60E-E93A0C0B97C5}"/>
    <cellStyle name="Nota 2 7 4 20" xfId="6815" xr:uid="{A9701966-8F53-458A-AF44-0556903859DC}"/>
    <cellStyle name="Nota 2 7 4 20 2" xfId="24070" xr:uid="{672C772E-F485-497A-8C04-A4E82741AA65}"/>
    <cellStyle name="Nota 2 7 4 20 3" xfId="41092" xr:uid="{A114F679-4A00-417F-BDAD-D2E6351D0F30}"/>
    <cellStyle name="Nota 2 7 4 21" xfId="7126" xr:uid="{FF332C13-2AAD-4957-9C3C-971ED5B9FE10}"/>
    <cellStyle name="Nota 2 7 4 21 2" xfId="24381" xr:uid="{C83EFDD1-DB5F-47D0-B385-0C88A0408DD1}"/>
    <cellStyle name="Nota 2 7 4 21 3" xfId="41403" xr:uid="{C0156B75-A1B5-4DD7-832D-3AE899D9FF56}"/>
    <cellStyle name="Nota 2 7 4 22" xfId="7436" xr:uid="{8BFEE713-9D18-4175-8368-15B873D5B20E}"/>
    <cellStyle name="Nota 2 7 4 22 2" xfId="24691" xr:uid="{EF98D01A-41DB-4113-810D-A893EB1F0274}"/>
    <cellStyle name="Nota 2 7 4 22 3" xfId="41713" xr:uid="{E6926D31-EE32-4837-8304-992CBC2B4626}"/>
    <cellStyle name="Nota 2 7 4 23" xfId="7746" xr:uid="{37EE7B9F-FC50-4D39-ADD3-177D085BCBF0}"/>
    <cellStyle name="Nota 2 7 4 23 2" xfId="25001" xr:uid="{FB6A7AEB-0C08-4256-BE39-A650571699C9}"/>
    <cellStyle name="Nota 2 7 4 23 3" xfId="42023" xr:uid="{5A3E0604-58B5-48AE-AF82-B50E66BE2D37}"/>
    <cellStyle name="Nota 2 7 4 24" xfId="8056" xr:uid="{22BE4C7E-755A-434E-94FD-B3CFF7D8F6C7}"/>
    <cellStyle name="Nota 2 7 4 24 2" xfId="25311" xr:uid="{A2A14BB6-0A3F-4566-B05F-846E71523964}"/>
    <cellStyle name="Nota 2 7 4 24 3" xfId="42333" xr:uid="{7F5AAB4E-41AA-4186-A115-28410D6D301E}"/>
    <cellStyle name="Nota 2 7 4 25" xfId="8369" xr:uid="{BA32FE95-C8D7-41C8-9F17-EF0EF15D3D3C}"/>
    <cellStyle name="Nota 2 7 4 25 2" xfId="25624" xr:uid="{4183A38F-E75C-4752-99D0-8B0F3454D7D8}"/>
    <cellStyle name="Nota 2 7 4 25 3" xfId="42646" xr:uid="{DCC6F2BC-E9E2-4699-87CF-B3FDD294546B}"/>
    <cellStyle name="Nota 2 7 4 26" xfId="8677" xr:uid="{0290A2E3-15B0-408C-9CD6-2107DBB72565}"/>
    <cellStyle name="Nota 2 7 4 26 2" xfId="25932" xr:uid="{5D025A6D-5F25-4551-99CF-798135DFA0FE}"/>
    <cellStyle name="Nota 2 7 4 26 3" xfId="42954" xr:uid="{3A1BEBCF-E825-4C5C-9808-5B4B71EC1D43}"/>
    <cellStyle name="Nota 2 7 4 27" xfId="8987" xr:uid="{B93F4D71-21B2-43AB-91B0-EE475B26F627}"/>
    <cellStyle name="Nota 2 7 4 27 2" xfId="26242" xr:uid="{943F390B-8A8A-41F9-B0B5-1BACB2CFC2EF}"/>
    <cellStyle name="Nota 2 7 4 27 3" xfId="43264" xr:uid="{3657DF32-7679-4AC8-B885-43CFCC73147D}"/>
    <cellStyle name="Nota 2 7 4 28" xfId="7840" xr:uid="{AA1A2A59-4EF5-400B-892E-531A5369A8DA}"/>
    <cellStyle name="Nota 2 7 4 28 2" xfId="25095" xr:uid="{15C49AD9-0B38-4D71-9A99-817D896871ED}"/>
    <cellStyle name="Nota 2 7 4 28 3" xfId="42117" xr:uid="{69D8F848-F0F9-4F5A-B306-8C00061EF74C}"/>
    <cellStyle name="Nota 2 7 4 29" xfId="9609" xr:uid="{0DE81680-0EE1-417E-ABA4-39FFEC89DA7E}"/>
    <cellStyle name="Nota 2 7 4 29 2" xfId="26864" xr:uid="{3DF439F9-69C4-45F1-BC29-7BB9DED49911}"/>
    <cellStyle name="Nota 2 7 4 29 3" xfId="43886" xr:uid="{E3D01702-1183-4D8B-B392-D17D55B26C08}"/>
    <cellStyle name="Nota 2 7 4 3" xfId="1458" xr:uid="{681D98D5-B175-4404-AADA-BEEB1B37F206}"/>
    <cellStyle name="Nota 2 7 4 3 2" xfId="18713" xr:uid="{B6FEF6FF-2160-4F5B-873C-C328318A1299}"/>
    <cellStyle name="Nota 2 7 4 3 3" xfId="35735" xr:uid="{6F30CEFA-72F3-4ED9-A793-3BACA4E233C7}"/>
    <cellStyle name="Nota 2 7 4 30" xfId="9904" xr:uid="{C1150B42-CDD1-4CD0-BF6F-3B0FA6846B2A}"/>
    <cellStyle name="Nota 2 7 4 30 2" xfId="27159" xr:uid="{36E8D190-54B0-4D92-95C0-EEB2862BB99A}"/>
    <cellStyle name="Nota 2 7 4 30 3" xfId="44181" xr:uid="{B484EA2C-82BA-48BB-956D-C4155DAC1804}"/>
    <cellStyle name="Nota 2 7 4 31" xfId="10204" xr:uid="{CB9B5967-8AD3-4F43-9A06-51656BD899B2}"/>
    <cellStyle name="Nota 2 7 4 31 2" xfId="27459" xr:uid="{B684026A-66F3-4579-8F9D-B0F0EACC5C86}"/>
    <cellStyle name="Nota 2 7 4 31 3" xfId="44481" xr:uid="{8909F0C6-4074-475C-8139-9DDA47138B3F}"/>
    <cellStyle name="Nota 2 7 4 32" xfId="10492" xr:uid="{1F3CB183-6F06-43E4-8B34-5F486C74DC8C}"/>
    <cellStyle name="Nota 2 7 4 32 2" xfId="27747" xr:uid="{7FFFE9CC-2A3E-4EED-9058-25FA050D9EA8}"/>
    <cellStyle name="Nota 2 7 4 32 3" xfId="44769" xr:uid="{2DB27CA7-50F6-4881-A72F-0F9ABAE67BEE}"/>
    <cellStyle name="Nota 2 7 4 33" xfId="10782" xr:uid="{565E7EA9-1F9A-4C56-B515-863349758855}"/>
    <cellStyle name="Nota 2 7 4 33 2" xfId="28037" xr:uid="{E3C5C3ED-2AC4-4803-8D8F-6FD35EDA871C}"/>
    <cellStyle name="Nota 2 7 4 33 3" xfId="45059" xr:uid="{8F17A329-74FF-4851-BF43-E349236C3930}"/>
    <cellStyle name="Nota 2 7 4 34" xfId="11056" xr:uid="{B4D514E4-4C5F-4F03-A02F-0814222FFB93}"/>
    <cellStyle name="Nota 2 7 4 34 2" xfId="28311" xr:uid="{2F33FC33-FF66-43CC-BAE2-CA79578E49FF}"/>
    <cellStyle name="Nota 2 7 4 34 3" xfId="45333" xr:uid="{0F642D2A-AD2A-49B0-A9C2-A747C78EB2D8}"/>
    <cellStyle name="Nota 2 7 4 35" xfId="11313" xr:uid="{892BB1E4-D05C-400A-8DBF-B460880837A2}"/>
    <cellStyle name="Nota 2 7 4 35 2" xfId="28568" xr:uid="{BA689F40-9949-4048-9772-D0B3FF11D6F3}"/>
    <cellStyle name="Nota 2 7 4 35 3" xfId="45590" xr:uid="{9418BEA0-714F-45A7-ABF8-FEAA4AFE003A}"/>
    <cellStyle name="Nota 2 7 4 36" xfId="11550" xr:uid="{4D68141F-B6B9-45C9-A58E-731C439EC819}"/>
    <cellStyle name="Nota 2 7 4 36 2" xfId="28805" xr:uid="{FE065B5D-F3EE-4B5C-8623-8E7A5D125E30}"/>
    <cellStyle name="Nota 2 7 4 36 3" xfId="45827" xr:uid="{796B4D64-C938-4D12-831E-4EFBAF379FEF}"/>
    <cellStyle name="Nota 2 7 4 37" xfId="12113" xr:uid="{B6681F83-3CAE-459E-BEA1-34C6ED9E3F79}"/>
    <cellStyle name="Nota 2 7 4 37 2" xfId="29368" xr:uid="{CF318992-7BE8-4417-932E-AE9647C55612}"/>
    <cellStyle name="Nota 2 7 4 37 3" xfId="46238" xr:uid="{871547DE-5669-4C7A-9F89-629465BBDD36}"/>
    <cellStyle name="Nota 2 7 4 38" xfId="12580" xr:uid="{4B8BEEC7-FDD9-434D-ABE9-2AEA247A3DF3}"/>
    <cellStyle name="Nota 2 7 4 38 2" xfId="29835" xr:uid="{B76A69A1-1220-4CA2-83A3-D1C79B0028D5}"/>
    <cellStyle name="Nota 2 7 4 38 3" xfId="46705" xr:uid="{BAB6380F-2D49-43FB-B0B1-DDE0F672036D}"/>
    <cellStyle name="Nota 2 7 4 39" xfId="12890" xr:uid="{4A71DB87-413D-4E79-B080-293F1A00657B}"/>
    <cellStyle name="Nota 2 7 4 39 2" xfId="30145" xr:uid="{C90E6374-CAE5-46AC-AAD6-FCBC6182AB7D}"/>
    <cellStyle name="Nota 2 7 4 39 3" xfId="47015" xr:uid="{A59A7A2C-7246-4ED3-81A4-560887A8AB9E}"/>
    <cellStyle name="Nota 2 7 4 4" xfId="1824" xr:uid="{2FD4095E-75E4-4497-9EF2-0E777439B127}"/>
    <cellStyle name="Nota 2 7 4 4 2" xfId="19079" xr:uid="{8186C82C-328C-43CF-BDBA-21671C02D868}"/>
    <cellStyle name="Nota 2 7 4 4 3" xfId="36101" xr:uid="{683621E7-9E02-4B60-8E14-758A59ED1D1A}"/>
    <cellStyle name="Nota 2 7 4 40" xfId="12222" xr:uid="{EBDA126C-0A4C-4BAF-9144-FE1052AE2D95}"/>
    <cellStyle name="Nota 2 7 4 40 2" xfId="29477" xr:uid="{0EB62F0D-DEB8-4F82-A0B9-DE42939C6AF1}"/>
    <cellStyle name="Nota 2 7 4 40 3" xfId="46347" xr:uid="{4DD99416-8ED8-4B06-A494-295B3F8432BE}"/>
    <cellStyle name="Nota 2 7 4 41" xfId="12448" xr:uid="{5B12A04A-3330-4F80-8473-A26CE3C41B28}"/>
    <cellStyle name="Nota 2 7 4 41 2" xfId="29703" xr:uid="{EBB2837F-B572-4385-80D6-4996BC7EF479}"/>
    <cellStyle name="Nota 2 7 4 41 3" xfId="46573" xr:uid="{E6A3DC56-180F-4F15-AE2D-165915B1903C}"/>
    <cellStyle name="Nota 2 7 4 42" xfId="13830" xr:uid="{F908B8E1-4311-41F0-9757-8A87E7291B44}"/>
    <cellStyle name="Nota 2 7 4 42 2" xfId="31085" xr:uid="{38B3B8DF-C748-4F6A-B085-13489E10A566}"/>
    <cellStyle name="Nota 2 7 4 42 3" xfId="47955" xr:uid="{E4375A9C-B3C8-44E6-AEBF-AC26C0D23B91}"/>
    <cellStyle name="Nota 2 7 4 43" xfId="14140" xr:uid="{E1558204-6E33-4435-99EF-0F409F7BEA64}"/>
    <cellStyle name="Nota 2 7 4 43 2" xfId="31395" xr:uid="{947F8DA3-B57A-4694-8855-54F66DD3F81B}"/>
    <cellStyle name="Nota 2 7 4 43 3" xfId="48265" xr:uid="{B7086833-9B41-4930-ACA0-153EBC41E94D}"/>
    <cellStyle name="Nota 2 7 4 44" xfId="13342" xr:uid="{2AFD6DB7-70F1-4CB2-861E-C9D35811A5F7}"/>
    <cellStyle name="Nota 2 7 4 44 2" xfId="30597" xr:uid="{FF2FB7AC-D240-4AC3-AEFB-D56BDD40F4B5}"/>
    <cellStyle name="Nota 2 7 4 44 3" xfId="47467" xr:uid="{AC64A1A5-2CBD-4389-A361-BE37320B2862}"/>
    <cellStyle name="Nota 2 7 4 45" xfId="14768" xr:uid="{E8C3852E-9C80-4A45-9AFC-55021196360A}"/>
    <cellStyle name="Nota 2 7 4 45 2" xfId="32023" xr:uid="{73AE6BFF-638E-4ACA-9DFA-A9E5B0E0ABE5}"/>
    <cellStyle name="Nota 2 7 4 45 3" xfId="48893" xr:uid="{3E162D44-2186-4F34-9E96-5CD4DAABC326}"/>
    <cellStyle name="Nota 2 7 4 46" xfId="15030" xr:uid="{0EEF9C16-B2EE-4405-B755-EFEF3D7A4E23}"/>
    <cellStyle name="Nota 2 7 4 46 2" xfId="32285" xr:uid="{AC480A98-E6E9-45D1-9310-577D1A239394}"/>
    <cellStyle name="Nota 2 7 4 46 3" xfId="49155" xr:uid="{7400195B-EBDE-4677-BD70-6248DEB3B36D}"/>
    <cellStyle name="Nota 2 7 4 47" xfId="15339" xr:uid="{847C90B3-A5A5-4100-8644-12BEE31618DE}"/>
    <cellStyle name="Nota 2 7 4 47 2" xfId="32594" xr:uid="{546F53AC-EBB0-462C-8C1F-01243D418A80}"/>
    <cellStyle name="Nota 2 7 4 47 3" xfId="49464" xr:uid="{EDFB5021-0DC5-487D-909F-C72E47A67552}"/>
    <cellStyle name="Nota 2 7 4 48" xfId="15644" xr:uid="{4E45A3C6-2A1E-4067-961B-95C42707CAF1}"/>
    <cellStyle name="Nota 2 7 4 48 2" xfId="32899" xr:uid="{5A64202C-4172-4168-9EE6-D2D0A78BD0CE}"/>
    <cellStyle name="Nota 2 7 4 48 3" xfId="49769" xr:uid="{BECC86DE-02C4-4099-96F9-337D14224E66}"/>
    <cellStyle name="Nota 2 7 4 49" xfId="15940" xr:uid="{3556F351-ACB4-4FC8-8A3B-FFFC2AA5B3CC}"/>
    <cellStyle name="Nota 2 7 4 49 2" xfId="33195" xr:uid="{D015AFD6-6E47-4EE4-B746-CB3E56C07D09}"/>
    <cellStyle name="Nota 2 7 4 49 3" xfId="50065" xr:uid="{07ED19E8-B416-4253-A23A-26CCC255E6C5}"/>
    <cellStyle name="Nota 2 7 4 5" xfId="2137" xr:uid="{A943ACAC-CE43-46F5-994D-6EC868F85DD6}"/>
    <cellStyle name="Nota 2 7 4 5 2" xfId="19392" xr:uid="{82205832-850E-4921-974B-228FA4790465}"/>
    <cellStyle name="Nota 2 7 4 5 3" xfId="36414" xr:uid="{87803A11-A2D9-4754-A156-8B8DE8F242CC}"/>
    <cellStyle name="Nota 2 7 4 50" xfId="16232" xr:uid="{4F2FA962-4FD9-4A8A-AB8A-8CE2B7B7B98F}"/>
    <cellStyle name="Nota 2 7 4 50 2" xfId="33487" xr:uid="{0B2DB1B9-8CFC-4B48-8594-57650075552C}"/>
    <cellStyle name="Nota 2 7 4 50 3" xfId="50357" xr:uid="{E4998F1D-B700-4869-B716-32759C2D8A50}"/>
    <cellStyle name="Nota 2 7 4 51" xfId="16510" xr:uid="{E48E8FC4-1181-4DB0-A030-C396FF35CA71}"/>
    <cellStyle name="Nota 2 7 4 51 2" xfId="33765" xr:uid="{12A97378-F134-4E38-B8B8-37E3DD0A8EC5}"/>
    <cellStyle name="Nota 2 7 4 51 3" xfId="50635" xr:uid="{888049BE-A883-4839-9F09-6B39F9F2D81F}"/>
    <cellStyle name="Nota 2 7 4 52" xfId="16778" xr:uid="{08285A61-A9BC-4860-B5E1-C71D3C2BC9C3}"/>
    <cellStyle name="Nota 2 7 4 52 2" xfId="34033" xr:uid="{9EE8442B-636A-46B7-AC31-276469EC9221}"/>
    <cellStyle name="Nota 2 7 4 52 3" xfId="50903" xr:uid="{1FA32F6B-1F03-4020-8ECF-AD4B9806E14E}"/>
    <cellStyle name="Nota 2 7 4 53" xfId="17030" xr:uid="{9191670E-5B68-4117-BB9C-473631602050}"/>
    <cellStyle name="Nota 2 7 4 53 2" xfId="34285" xr:uid="{CEC02D93-FB7A-411D-A139-ED2FBAD7AA18}"/>
    <cellStyle name="Nota 2 7 4 53 3" xfId="51155" xr:uid="{564ECD43-9928-4579-B25A-D53AF65F7E5D}"/>
    <cellStyle name="Nota 2 7 4 54" xfId="17267" xr:uid="{F4FFA6D7-FC66-4F2F-95C1-FC756B83387C}"/>
    <cellStyle name="Nota 2 7 4 54 2" xfId="34522" xr:uid="{E3DEF122-BB53-4FFC-9304-497CF894FAFA}"/>
    <cellStyle name="Nota 2 7 4 54 3" xfId="51392" xr:uid="{1ED95286-E66F-4B54-A7EF-9BEA1F132237}"/>
    <cellStyle name="Nota 2 7 4 55" xfId="17973" xr:uid="{F9212C95-107C-4D7F-B328-417D37422901}"/>
    <cellStyle name="Nota 2 7 4 56" xfId="34995" xr:uid="{7559E27A-BF4E-496C-880E-A749946FDE98}"/>
    <cellStyle name="Nota 2 7 4 6" xfId="2447" xr:uid="{A991D881-B393-48CB-A6B1-F72636F1FC71}"/>
    <cellStyle name="Nota 2 7 4 6 2" xfId="19702" xr:uid="{AAFD808C-5D95-46F0-B4EA-9FE233F365D9}"/>
    <cellStyle name="Nota 2 7 4 6 3" xfId="36724" xr:uid="{C06D43EA-EADD-4D98-8793-4DDF0FBBA161}"/>
    <cellStyle name="Nota 2 7 4 7" xfId="2756" xr:uid="{B4ABD077-2CCA-4D0B-BDDC-3AF127F5D01A}"/>
    <cellStyle name="Nota 2 7 4 7 2" xfId="20011" xr:uid="{7620CA3B-66F4-4C94-8132-AEB080491633}"/>
    <cellStyle name="Nota 2 7 4 7 3" xfId="37033" xr:uid="{C12B3C38-1AEE-4BBD-B045-539E32E9A3FD}"/>
    <cellStyle name="Nota 2 7 4 8" xfId="3062" xr:uid="{4BBDD472-1A63-4ADA-AD9E-78C120250CC3}"/>
    <cellStyle name="Nota 2 7 4 8 2" xfId="20317" xr:uid="{9E6533CB-202E-4816-A347-1960F683D16C}"/>
    <cellStyle name="Nota 2 7 4 8 3" xfId="37339" xr:uid="{11E15567-F94A-44ED-BB4E-4E33C3901AF2}"/>
    <cellStyle name="Nota 2 7 4 9" xfId="3372" xr:uid="{46F0125C-1B13-4EAA-AA56-AB3C82C45BB5}"/>
    <cellStyle name="Nota 2 7 4 9 2" xfId="20627" xr:uid="{7B4965D0-EAEC-4A66-90C8-FCC898BA74A5}"/>
    <cellStyle name="Nota 2 7 4 9 3" xfId="37649" xr:uid="{1D088988-C059-47FC-B915-56A2027EAC08}"/>
    <cellStyle name="Nota 2 7 40" xfId="10898" xr:uid="{228986A8-6015-43C0-B365-D188A2F02B8B}"/>
    <cellStyle name="Nota 2 7 40 2" xfId="28153" xr:uid="{E812395D-65E8-42C7-95A3-1EE11E8B28C2}"/>
    <cellStyle name="Nota 2 7 40 3" xfId="45175" xr:uid="{8B67B2E0-1E2D-48F7-8CF7-3623D1B9C31F}"/>
    <cellStyle name="Nota 2 7 41" xfId="11172" xr:uid="{1F114611-1971-4BED-9FBC-3470F94C72E1}"/>
    <cellStyle name="Nota 2 7 41 2" xfId="28427" xr:uid="{8EB20C11-26EA-43D6-9938-F16BEE3C661C}"/>
    <cellStyle name="Nota 2 7 41 3" xfId="45449" xr:uid="{1FDFBCF7-ADCB-4D61-820A-C705C825B033}"/>
    <cellStyle name="Nota 2 7 42" xfId="11808" xr:uid="{459375FB-6186-47B8-9BD4-AA580FBBD464}"/>
    <cellStyle name="Nota 2 7 42 2" xfId="29063" xr:uid="{EBBAAC06-62E3-48A9-A590-552F947B5CAC}"/>
    <cellStyle name="Nota 2 7 42 3" xfId="46049" xr:uid="{A793E706-9FA6-429D-A374-5392870CAAD1}"/>
    <cellStyle name="Nota 2 7 43" xfId="12275" xr:uid="{E114EB2C-B42E-4CC8-A1F5-FD0346F1CBAA}"/>
    <cellStyle name="Nota 2 7 43 2" xfId="29530" xr:uid="{CA9DA0CE-C8B0-4F70-9866-8A04B399B3E3}"/>
    <cellStyle name="Nota 2 7 43 3" xfId="46400" xr:uid="{A34C108E-3E50-4CE5-93FA-35AF99B77B74}"/>
    <cellStyle name="Nota 2 7 44" xfId="12514" xr:uid="{48D719DD-2B07-4456-81DC-F2D4DDBA6A6D}"/>
    <cellStyle name="Nota 2 7 44 2" xfId="29769" xr:uid="{726B3B3F-55CC-4C22-854A-378F7487B7EE}"/>
    <cellStyle name="Nota 2 7 44 3" xfId="46639" xr:uid="{CEC60852-EC50-4EBA-8642-5CC607DDADA5}"/>
    <cellStyle name="Nota 2 7 45" xfId="13058" xr:uid="{73A6DAFF-4AFB-4EC7-B1E7-5F0FF5A8D2DC}"/>
    <cellStyle name="Nota 2 7 45 2" xfId="30313" xr:uid="{79F42746-4137-4AB7-B89F-2C8EABDABAEE}"/>
    <cellStyle name="Nota 2 7 45 3" xfId="47183" xr:uid="{C5F791BD-9939-41E5-B2F7-A738C531F287}"/>
    <cellStyle name="Nota 2 7 46" xfId="13585" xr:uid="{4C85169C-F202-48E7-9FB2-633914F6377C}"/>
    <cellStyle name="Nota 2 7 46 2" xfId="30840" xr:uid="{22BBF6E7-330B-4D85-84B6-D4899088EFC4}"/>
    <cellStyle name="Nota 2 7 46 3" xfId="47710" xr:uid="{0996CA5A-A6D1-4F0F-8D2F-2F8B42BC09A6}"/>
    <cellStyle name="Nota 2 7 47" xfId="13566" xr:uid="{0DB490A6-2F1F-4F36-A166-78DC2A6959F9}"/>
    <cellStyle name="Nota 2 7 47 2" xfId="30821" xr:uid="{5A1A2CA5-4FCE-4A34-9B52-AC0D50D55E5B}"/>
    <cellStyle name="Nota 2 7 47 3" xfId="47691" xr:uid="{D59FE386-C08C-4509-A647-20EDFA263D54}"/>
    <cellStyle name="Nota 2 7 48" xfId="13764" xr:uid="{85F2F8B0-4494-44AD-842A-192BE8F91987}"/>
    <cellStyle name="Nota 2 7 48 2" xfId="31019" xr:uid="{91464D85-64D4-4D73-8D65-B79416A04334}"/>
    <cellStyle name="Nota 2 7 48 3" xfId="47889" xr:uid="{BBA367B5-74A1-4F1F-97A6-F4AF2C3B2D94}"/>
    <cellStyle name="Nota 2 7 49" xfId="14518" xr:uid="{E7501D15-10EE-4685-8E11-E182CF0BB1D6}"/>
    <cellStyle name="Nota 2 7 49 2" xfId="31773" xr:uid="{9237AFDB-9E8A-481D-B06C-87FE841F9E2D}"/>
    <cellStyle name="Nota 2 7 49 3" xfId="48643" xr:uid="{D3E100D9-07D6-4518-BCE2-21F966C3EEE6}"/>
    <cellStyle name="Nota 2 7 5" xfId="550" xr:uid="{D5AB31D8-228B-4964-8DB6-C01A82C3DE56}"/>
    <cellStyle name="Nota 2 7 5 10" xfId="3514" xr:uid="{54879C7E-B7D2-470B-8F7F-22257929F6E4}"/>
    <cellStyle name="Nota 2 7 5 10 2" xfId="20769" xr:uid="{098434AF-723A-4015-812A-CD3DB2F1F344}"/>
    <cellStyle name="Nota 2 7 5 10 3" xfId="37791" xr:uid="{A6748B23-0F21-48AB-8951-989CAE752423}"/>
    <cellStyle name="Nota 2 7 5 11" xfId="3821" xr:uid="{8D0B23F6-8E0E-4DD9-8BBA-4CD0411D08EB}"/>
    <cellStyle name="Nota 2 7 5 11 2" xfId="21076" xr:uid="{FA2BE5D8-9C39-42D3-B8C4-B88BFFE86204}"/>
    <cellStyle name="Nota 2 7 5 11 3" xfId="38098" xr:uid="{7FC8E581-5D51-4EBA-93B4-E6A7461333EA}"/>
    <cellStyle name="Nota 2 7 5 12" xfId="4126" xr:uid="{3351ADF9-8D22-4DC1-9CED-22DC45738F8F}"/>
    <cellStyle name="Nota 2 7 5 12 2" xfId="21381" xr:uid="{C37B8612-D93F-414D-BF06-8D6BCD45FB21}"/>
    <cellStyle name="Nota 2 7 5 12 3" xfId="38403" xr:uid="{33C8D31B-A7A5-4C21-B913-1D3B52019172}"/>
    <cellStyle name="Nota 2 7 5 13" xfId="4429" xr:uid="{C8BCFA71-1F24-4F2F-9D5E-78EF541DCF9D}"/>
    <cellStyle name="Nota 2 7 5 13 2" xfId="21684" xr:uid="{283AFBB7-1239-443B-A0EB-C3F86631419C}"/>
    <cellStyle name="Nota 2 7 5 13 3" xfId="38706" xr:uid="{7CA2B2D8-C090-47D7-87A7-BB9C831044F7}"/>
    <cellStyle name="Nota 2 7 5 14" xfId="4727" xr:uid="{6F18E807-7621-43F7-A3F1-F711D5801A6D}"/>
    <cellStyle name="Nota 2 7 5 14 2" xfId="21982" xr:uid="{BD71F304-077D-4519-B1FE-6317E7AD0872}"/>
    <cellStyle name="Nota 2 7 5 14 3" xfId="39004" xr:uid="{44EDA158-DF91-4F0C-8732-5A162C52D091}"/>
    <cellStyle name="Nota 2 7 5 15" xfId="5021" xr:uid="{B2A20CFE-9499-42B3-BA1B-7FA133BCF998}"/>
    <cellStyle name="Nota 2 7 5 15 2" xfId="22276" xr:uid="{391A271E-B353-438F-818F-EBBA17B20259}"/>
    <cellStyle name="Nota 2 7 5 15 3" xfId="39298" xr:uid="{34727148-DCB4-4BD5-AB65-9FB9A6FE1403}"/>
    <cellStyle name="Nota 2 7 5 16" xfId="5386" xr:uid="{A3743E8E-19A7-438F-ABF7-D641FF95A4C0}"/>
    <cellStyle name="Nota 2 7 5 16 2" xfId="22641" xr:uid="{42C4328C-AC4B-4FC3-A376-D6EFB395D910}"/>
    <cellStyle name="Nota 2 7 5 16 3" xfId="39663" xr:uid="{EE59527E-E1C6-4D8A-843F-6716F7D9D168}"/>
    <cellStyle name="Nota 2 7 5 17" xfId="5786" xr:uid="{32651FB0-2416-4DB2-A537-1A9D4284BC4A}"/>
    <cellStyle name="Nota 2 7 5 17 2" xfId="23041" xr:uid="{59D083BF-8D78-4A69-97DA-A3F3EF3D8D20}"/>
    <cellStyle name="Nota 2 7 5 17 3" xfId="40063" xr:uid="{E45F1461-A888-4E0C-B7C7-179E4AC20F29}"/>
    <cellStyle name="Nota 2 7 5 18" xfId="6017" xr:uid="{FF64EAE5-94DA-4C14-A871-0B343BDC6DA0}"/>
    <cellStyle name="Nota 2 7 5 18 2" xfId="23272" xr:uid="{46175203-411A-49AF-9938-B1E9BAD21510}"/>
    <cellStyle name="Nota 2 7 5 18 3" xfId="40294" xr:uid="{14DC8DAE-03B4-4A8D-B3F8-B9CECE0A2372}"/>
    <cellStyle name="Nota 2 7 5 19" xfId="6332" xr:uid="{803F2476-6D3F-4F90-AA56-A22EAB216062}"/>
    <cellStyle name="Nota 2 7 5 19 2" xfId="23587" xr:uid="{2A618366-9F40-4A15-96CD-2861377831D8}"/>
    <cellStyle name="Nota 2 7 5 19 3" xfId="40609" xr:uid="{B7F408EE-391E-44AF-8DB9-C26119BAD09E}"/>
    <cellStyle name="Nota 2 7 5 2" xfId="1008" xr:uid="{98CDD27A-5133-4504-B459-5B71CAA53A25}"/>
    <cellStyle name="Nota 2 7 5 2 2" xfId="18263" xr:uid="{57595636-D6CA-4F85-949C-08213A91524C}"/>
    <cellStyle name="Nota 2 7 5 2 3" xfId="35285" xr:uid="{4DE17278-5139-46FD-ADA6-1447F6CAE781}"/>
    <cellStyle name="Nota 2 7 5 20" xfId="6647" xr:uid="{302EE11A-A462-4EAD-8279-01AB8C6CB5CF}"/>
    <cellStyle name="Nota 2 7 5 20 2" xfId="23902" xr:uid="{7426C1F4-4D9A-4DE6-80B0-5D439AFD95DE}"/>
    <cellStyle name="Nota 2 7 5 20 3" xfId="40924" xr:uid="{ED932B46-43B0-4F08-92F9-5349EB8E4496}"/>
    <cellStyle name="Nota 2 7 5 21" xfId="6959" xr:uid="{AC859BC1-9381-4CD2-892C-94E958F9F6F5}"/>
    <cellStyle name="Nota 2 7 5 21 2" xfId="24214" xr:uid="{CC03A886-AF56-45FA-B2F7-D4293C23EBF6}"/>
    <cellStyle name="Nota 2 7 5 21 3" xfId="41236" xr:uid="{110B0C66-9404-444B-A5FE-AB33AAA10A90}"/>
    <cellStyle name="Nota 2 7 5 22" xfId="7268" xr:uid="{42BC81C0-4A51-4DAA-9B7A-C6A836F3DDE5}"/>
    <cellStyle name="Nota 2 7 5 22 2" xfId="24523" xr:uid="{D91A87A4-F9B1-4BF2-AFD1-44333BFDDDDA}"/>
    <cellStyle name="Nota 2 7 5 22 3" xfId="41545" xr:uid="{D2918B7B-975E-487C-AA5C-3A2041021F58}"/>
    <cellStyle name="Nota 2 7 5 23" xfId="7578" xr:uid="{E118BD30-9224-4610-90DE-C92057CE89A7}"/>
    <cellStyle name="Nota 2 7 5 23 2" xfId="24833" xr:uid="{E350457B-6D5A-4E86-B2F3-0112F6651DB1}"/>
    <cellStyle name="Nota 2 7 5 23 3" xfId="41855" xr:uid="{376A01DB-A1EF-4C99-AEF2-CA07DF71122D}"/>
    <cellStyle name="Nota 2 7 5 24" xfId="7888" xr:uid="{7A1F2B3A-C21D-4A76-AB56-5F3D7D91C4B9}"/>
    <cellStyle name="Nota 2 7 5 24 2" xfId="25143" xr:uid="{5AB413DE-D9BE-43B9-A880-B427BE776585}"/>
    <cellStyle name="Nota 2 7 5 24 3" xfId="42165" xr:uid="{C4FC7420-6A35-4367-8B3D-117A15A152A1}"/>
    <cellStyle name="Nota 2 7 5 25" xfId="8201" xr:uid="{777EB1D1-10A9-4343-AC30-639BE3882C03}"/>
    <cellStyle name="Nota 2 7 5 25 2" xfId="25456" xr:uid="{12887D42-0FEE-4B7F-8FFE-D36258C470B3}"/>
    <cellStyle name="Nota 2 7 5 25 3" xfId="42478" xr:uid="{DB1E8BFD-D620-419F-9A7E-7D16B28A471A}"/>
    <cellStyle name="Nota 2 7 5 26" xfId="8511" xr:uid="{E11989FF-249D-469D-9AD9-DBF1032583F9}"/>
    <cellStyle name="Nota 2 7 5 26 2" xfId="25766" xr:uid="{F1A169DE-EB21-4543-B2E6-61CBFCBDB1A6}"/>
    <cellStyle name="Nota 2 7 5 26 3" xfId="42788" xr:uid="{34ED741D-5753-4BE5-B6BE-AE993D2053C9}"/>
    <cellStyle name="Nota 2 7 5 27" xfId="8819" xr:uid="{7D2FB74D-33BF-44D8-BBDB-1B68198C1A22}"/>
    <cellStyle name="Nota 2 7 5 27 2" xfId="26074" xr:uid="{0AB57F79-1B85-4EB9-8C8A-B4440473D284}"/>
    <cellStyle name="Nota 2 7 5 27 3" xfId="43096" xr:uid="{016C264F-3BE5-4B93-9D29-7BE84AC6AE30}"/>
    <cellStyle name="Nota 2 7 5 28" xfId="8876" xr:uid="{3AEF6510-7AC8-4738-821D-532D3EB2B93C}"/>
    <cellStyle name="Nota 2 7 5 28 2" xfId="26131" xr:uid="{B29F75E8-C08B-451A-9D69-1206406030A0}"/>
    <cellStyle name="Nota 2 7 5 28 3" xfId="43153" xr:uid="{E9E53A4D-1105-47B2-AE60-70D02A93625E}"/>
    <cellStyle name="Nota 2 7 5 29" xfId="9443" xr:uid="{63F0B190-6BB4-42DA-83B2-E565B511C06D}"/>
    <cellStyle name="Nota 2 7 5 29 2" xfId="26698" xr:uid="{0D601053-0944-45DA-AC64-79C3221D173E}"/>
    <cellStyle name="Nota 2 7 5 29 3" xfId="43720" xr:uid="{28C4DAA6-C2F2-4775-BC8B-C09EA31BD539}"/>
    <cellStyle name="Nota 2 7 5 3" xfId="1308" xr:uid="{0E547993-0E4C-4347-9B9D-53FF8F4D6EE5}"/>
    <cellStyle name="Nota 2 7 5 3 2" xfId="18563" xr:uid="{A8221710-3E1B-45DA-A5F1-1494751BAEAD}"/>
    <cellStyle name="Nota 2 7 5 3 3" xfId="35585" xr:uid="{DC464787-EDF8-4087-A5D9-0C04A56524C9}"/>
    <cellStyle name="Nota 2 7 5 30" xfId="9746" xr:uid="{282980BD-A766-4C64-9F2B-1E319510DC6D}"/>
    <cellStyle name="Nota 2 7 5 30 2" xfId="27001" xr:uid="{9A43D9C2-D8E3-465D-BB75-B4CE47837569}"/>
    <cellStyle name="Nota 2 7 5 30 3" xfId="44023" xr:uid="{18F3EF5A-6283-401F-9F1B-EAE8580BF6C0}"/>
    <cellStyle name="Nota 2 7 5 31" xfId="10046" xr:uid="{E2FD9BC5-CB51-4669-9B14-E9188FD21203}"/>
    <cellStyle name="Nota 2 7 5 31 2" xfId="27301" xr:uid="{375478DA-63C4-4428-88A4-D56114B885AD}"/>
    <cellStyle name="Nota 2 7 5 31 3" xfId="44323" xr:uid="{773609FC-91C6-448A-9629-7F9556035D3A}"/>
    <cellStyle name="Nota 2 7 5 32" xfId="10339" xr:uid="{76D0A5B1-2163-4EA9-9B3A-F6295F31D6C5}"/>
    <cellStyle name="Nota 2 7 5 32 2" xfId="27594" xr:uid="{5DB23090-2BE1-48F8-9468-8AC42B7D2FB2}"/>
    <cellStyle name="Nota 2 7 5 32 3" xfId="44616" xr:uid="{716D774D-A2B3-4A2F-BD57-247B1925A83A}"/>
    <cellStyle name="Nota 2 7 5 33" xfId="10631" xr:uid="{D09D12DE-B4D1-4C9F-95C1-1592F6BE73F8}"/>
    <cellStyle name="Nota 2 7 5 33 2" xfId="27886" xr:uid="{5E3A8EA3-92B0-45FA-8DDE-56A589BAFB4D}"/>
    <cellStyle name="Nota 2 7 5 33 3" xfId="44908" xr:uid="{97FA3439-7D91-46EF-96F3-4B15635F5119}"/>
    <cellStyle name="Nota 2 7 5 34" xfId="10919" xr:uid="{449B8CCF-2BA2-46CC-87E5-5910039111F0}"/>
    <cellStyle name="Nota 2 7 5 34 2" xfId="28174" xr:uid="{EE231035-53C4-4412-A471-4A0C6D0B962F}"/>
    <cellStyle name="Nota 2 7 5 34 3" xfId="45196" xr:uid="{BC3C97E7-679E-42B6-AC39-09C18304125C}"/>
    <cellStyle name="Nota 2 7 5 35" xfId="11189" xr:uid="{C3633637-6277-4267-A41F-32E872ACBFC5}"/>
    <cellStyle name="Nota 2 7 5 35 2" xfId="28444" xr:uid="{89ED27EE-1901-451A-A2C1-00E22FCE498E}"/>
    <cellStyle name="Nota 2 7 5 35 3" xfId="45466" xr:uid="{CCE81B38-9F90-4061-9F86-98984C1C8E38}"/>
    <cellStyle name="Nota 2 7 5 36" xfId="11441" xr:uid="{0C2D4EF4-81F9-48C8-88B3-9EE4E5A50835}"/>
    <cellStyle name="Nota 2 7 5 36 2" xfId="28696" xr:uid="{15E15E5A-3A70-4134-BAA2-53A8088D568E}"/>
    <cellStyle name="Nota 2 7 5 36 3" xfId="45718" xr:uid="{3B5F603E-8F7D-42F8-9290-8CE87DEC5023}"/>
    <cellStyle name="Nota 2 7 5 37" xfId="11945" xr:uid="{5A5C8D15-AFC9-4517-B3BC-E17745B285C6}"/>
    <cellStyle name="Nota 2 7 5 37 2" xfId="29200" xr:uid="{A6485707-1001-4D70-9569-A93A2C405D9F}"/>
    <cellStyle name="Nota 2 7 5 37 3" xfId="46129" xr:uid="{D28F38AE-9BF1-4649-84F1-DC1012F23119}"/>
    <cellStyle name="Nota 2 7 5 38" xfId="12412" xr:uid="{0CEC9D8F-E9AB-40A3-B2C1-E8EA46EBC252}"/>
    <cellStyle name="Nota 2 7 5 38 2" xfId="29667" xr:uid="{AD3F8C81-EEA3-4AAB-A096-9DA4D82C0CAF}"/>
    <cellStyle name="Nota 2 7 5 38 3" xfId="46537" xr:uid="{6EBBEB5E-AB04-4EF7-B0D2-77D2E7FBA91D}"/>
    <cellStyle name="Nota 2 7 5 39" xfId="12722" xr:uid="{5CBAF722-60BB-420B-967F-7B86918BAE26}"/>
    <cellStyle name="Nota 2 7 5 39 2" xfId="29977" xr:uid="{A77F33E3-3D4B-493A-AAA0-A054CB82D6B1}"/>
    <cellStyle name="Nota 2 7 5 39 3" xfId="46847" xr:uid="{376BC0C8-CD14-40E8-B0D0-8D955DF625E6}"/>
    <cellStyle name="Nota 2 7 5 4" xfId="1656" xr:uid="{704C842E-7C5E-4CB9-BE0E-4EAA64C3A36B}"/>
    <cellStyle name="Nota 2 7 5 4 2" xfId="18911" xr:uid="{0372B7F8-01F7-4D11-8CEE-70F2CC70EA76}"/>
    <cellStyle name="Nota 2 7 5 4 3" xfId="35933" xr:uid="{B68D849C-A0C2-41AA-B0F4-1D0F41DF3A48}"/>
    <cellStyle name="Nota 2 7 5 40" xfId="12493" xr:uid="{B2D57950-72D4-41D1-B2D9-9D7456894489}"/>
    <cellStyle name="Nota 2 7 5 40 2" xfId="29748" xr:uid="{AC4896E7-8D0C-472A-8FB9-7F29F94B46FA}"/>
    <cellStyle name="Nota 2 7 5 40 3" xfId="46618" xr:uid="{276F92FD-95CA-4790-9158-22EB070B113B}"/>
    <cellStyle name="Nota 2 7 5 41" xfId="13230" xr:uid="{25D81C1D-4C93-4540-8E7B-5B5A77D62F88}"/>
    <cellStyle name="Nota 2 7 5 41 2" xfId="30485" xr:uid="{237A0A83-5141-443F-BD16-21121786B0C7}"/>
    <cellStyle name="Nota 2 7 5 41 3" xfId="47355" xr:uid="{9AC6BC6A-F02D-4945-9999-1F07A13FA61A}"/>
    <cellStyle name="Nota 2 7 5 42" xfId="13662" xr:uid="{4523745C-AD17-43D7-8766-E125EB530228}"/>
    <cellStyle name="Nota 2 7 5 42 2" xfId="30917" xr:uid="{FDD39834-86E7-4166-B673-F1FCBF5559B6}"/>
    <cellStyle name="Nota 2 7 5 42 3" xfId="47787" xr:uid="{1D6EBEDD-5309-4320-9D1E-127B9820C382}"/>
    <cellStyle name="Nota 2 7 5 43" xfId="13972" xr:uid="{49DE4038-D920-48B4-9DB5-F0614420FF69}"/>
    <cellStyle name="Nota 2 7 5 43 2" xfId="31227" xr:uid="{0577F6B1-BF5B-41E9-A814-137BF77C4B0B}"/>
    <cellStyle name="Nota 2 7 5 43 3" xfId="48097" xr:uid="{82CA8684-4555-4543-BD18-669460B05776}"/>
    <cellStyle name="Nota 2 7 5 44" xfId="14085" xr:uid="{D4D055C6-10FC-4A3F-AADB-ECAA88DC97CE}"/>
    <cellStyle name="Nota 2 7 5 44 2" xfId="31340" xr:uid="{D49D5849-00D6-4CE5-AEB0-ED8BD83903F3}"/>
    <cellStyle name="Nota 2 7 5 44 3" xfId="48210" xr:uid="{7F0E5419-F46C-427C-9B9C-C1A158499FC1}"/>
    <cellStyle name="Nota 2 7 5 45" xfId="14600" xr:uid="{F4852974-FC6F-4E8F-A72D-CC3D3029C956}"/>
    <cellStyle name="Nota 2 7 5 45 2" xfId="31855" xr:uid="{951D1445-A849-4DFD-BDBE-754305E30092}"/>
    <cellStyle name="Nota 2 7 5 45 3" xfId="48725" xr:uid="{A431045E-80FA-4723-A306-076F93DAA000}"/>
    <cellStyle name="Nota 2 7 5 46" xfId="14862" xr:uid="{4817C11D-642D-4D7D-9E70-7839E858B6C4}"/>
    <cellStyle name="Nota 2 7 5 46 2" xfId="32117" xr:uid="{4853B9E7-6600-4710-98B0-7EA0F15F1E41}"/>
    <cellStyle name="Nota 2 7 5 46 3" xfId="48987" xr:uid="{7024BBCA-4DCE-43EC-9406-219441F73BEA}"/>
    <cellStyle name="Nota 2 7 5 47" xfId="15174" xr:uid="{2B020BBA-B4AE-4FD3-98CF-E54653FF84DB}"/>
    <cellStyle name="Nota 2 7 5 47 2" xfId="32429" xr:uid="{FB6E20A6-795F-4196-8E42-43AA5D26F074}"/>
    <cellStyle name="Nota 2 7 5 47 3" xfId="49299" xr:uid="{55C15FD3-A889-4590-A3EC-7633B2A8F9C2}"/>
    <cellStyle name="Nota 2 7 5 48" xfId="15481" xr:uid="{9EC26530-F036-4C14-92C6-EAF78875010D}"/>
    <cellStyle name="Nota 2 7 5 48 2" xfId="32736" xr:uid="{03A75795-F5B6-42BF-A357-3E7D1CA445F2}"/>
    <cellStyle name="Nota 2 7 5 48 3" xfId="49606" xr:uid="{68CB8CF8-EC86-49F6-ADB1-F5254E945A9B}"/>
    <cellStyle name="Nota 2 7 5 49" xfId="15780" xr:uid="{FACD2E1B-57CF-471A-B242-5EC54E78E102}"/>
    <cellStyle name="Nota 2 7 5 49 2" xfId="33035" xr:uid="{8E02E9FB-828C-4408-9212-686C0158838B}"/>
    <cellStyle name="Nota 2 7 5 49 3" xfId="49905" xr:uid="{136D6627-A4AB-438B-9553-5E263287418C}"/>
    <cellStyle name="Nota 2 7 5 5" xfId="1969" xr:uid="{834D9BA1-2BD2-451B-A7D3-4ECD4FD41C5E}"/>
    <cellStyle name="Nota 2 7 5 5 2" xfId="19224" xr:uid="{74D00ABE-0184-43AA-B358-5D1ECC4BDDD2}"/>
    <cellStyle name="Nota 2 7 5 5 3" xfId="36246" xr:uid="{CE5A551E-6AB1-4BB7-96D5-E4113CCA15B2}"/>
    <cellStyle name="Nota 2 7 5 50" xfId="16076" xr:uid="{815992D2-EA2B-4A84-B99A-6A40ECDAD5F0}"/>
    <cellStyle name="Nota 2 7 5 50 2" xfId="33331" xr:uid="{08774679-7FAF-405C-BB29-70E02195396A}"/>
    <cellStyle name="Nota 2 7 5 50 3" xfId="50201" xr:uid="{3CAB8DE6-8C98-44ED-A4FB-CABEA1B0BA27}"/>
    <cellStyle name="Nota 2 7 5 51" xfId="16365" xr:uid="{4A7FCEF9-4FDF-4025-B2A3-765CB1DEA1A0}"/>
    <cellStyle name="Nota 2 7 5 51 2" xfId="33620" xr:uid="{607C6EEB-7C7B-4623-ADCC-6D695D19BA07}"/>
    <cellStyle name="Nota 2 7 5 51 3" xfId="50490" xr:uid="{EE671C26-647F-43A5-B7C5-FACE4485ECB8}"/>
    <cellStyle name="Nota 2 7 5 52" xfId="16642" xr:uid="{7424AD55-152B-4B7A-B215-ED6C386B5A28}"/>
    <cellStyle name="Nota 2 7 5 52 2" xfId="33897" xr:uid="{DCCE3A46-8B1E-48C9-8C96-6C85390CDCAE}"/>
    <cellStyle name="Nota 2 7 5 52 3" xfId="50767" xr:uid="{E9C3FA6B-6C98-461E-9EF9-25506AE1F875}"/>
    <cellStyle name="Nota 2 7 5 53" xfId="16906" xr:uid="{CFCA914F-0564-403E-AA67-E877808796E1}"/>
    <cellStyle name="Nota 2 7 5 53 2" xfId="34161" xr:uid="{F54D7E54-C6F6-43BA-866F-8632559EFDAD}"/>
    <cellStyle name="Nota 2 7 5 53 3" xfId="51031" xr:uid="{CF1A4465-E4D6-4083-B8DC-02C3B4104863}"/>
    <cellStyle name="Nota 2 7 5 54" xfId="17158" xr:uid="{0C2D5ED9-0B21-489B-AB61-3051DEC28153}"/>
    <cellStyle name="Nota 2 7 5 54 2" xfId="34413" xr:uid="{FD990741-B360-45D3-A9ED-044412ABD780}"/>
    <cellStyle name="Nota 2 7 5 54 3" xfId="51283" xr:uid="{A6B3B836-D8AB-42E5-ABEF-93FD3D937C26}"/>
    <cellStyle name="Nota 2 7 5 55" xfId="17805" xr:uid="{6479B681-A1CA-4F77-86F2-84A9D2D3CE1A}"/>
    <cellStyle name="Nota 2 7 5 56" xfId="34886" xr:uid="{74E466D7-8105-4440-BD90-C28974F8F305}"/>
    <cellStyle name="Nota 2 7 5 6" xfId="2279" xr:uid="{9959DDAC-D2C6-43AC-AE22-0751178FD76B}"/>
    <cellStyle name="Nota 2 7 5 6 2" xfId="19534" xr:uid="{B19CAD61-2994-4BAE-BDEB-2A48B15DD5F1}"/>
    <cellStyle name="Nota 2 7 5 6 3" xfId="36556" xr:uid="{B55049E1-0731-48E4-AB8A-DCB9BC2455F6}"/>
    <cellStyle name="Nota 2 7 5 7" xfId="2589" xr:uid="{55684D7D-189B-4C04-91B3-6D5DE0D7ED57}"/>
    <cellStyle name="Nota 2 7 5 7 2" xfId="19844" xr:uid="{E6DBBBC3-F99E-498E-A294-DDC11DFC14E4}"/>
    <cellStyle name="Nota 2 7 5 7 3" xfId="36866" xr:uid="{8F547D14-1DEB-4465-A7B4-B33D2E507369}"/>
    <cellStyle name="Nota 2 7 5 8" xfId="2896" xr:uid="{4FEA41E3-A20B-4134-B9B0-52FAD8B58F20}"/>
    <cellStyle name="Nota 2 7 5 8 2" xfId="20151" xr:uid="{D9F1CF48-7028-4EE2-B6E2-0BF138F41951}"/>
    <cellStyle name="Nota 2 7 5 8 3" xfId="37173" xr:uid="{DFA77C59-5EC5-4283-B43F-7B8A3C13683A}"/>
    <cellStyle name="Nota 2 7 5 9" xfId="3204" xr:uid="{63FB3EFB-42BD-466E-9DD8-CAA864884175}"/>
    <cellStyle name="Nota 2 7 5 9 2" xfId="20459" xr:uid="{B8DC56D2-B0F0-4C8E-98C2-37B23838A914}"/>
    <cellStyle name="Nota 2 7 5 9 3" xfId="37481" xr:uid="{D86F422C-DE7C-45D1-8B8E-59A250B4354B}"/>
    <cellStyle name="Nota 2 7 50" xfId="14261" xr:uid="{CCF2F44C-8DD7-4434-BB0B-0C1796D7B885}"/>
    <cellStyle name="Nota 2 7 50 2" xfId="31516" xr:uid="{4366770C-B596-46DD-8A9B-8E0FA1445C2D}"/>
    <cellStyle name="Nota 2 7 50 3" xfId="48386" xr:uid="{DD4E4CD9-1E13-4934-9598-068BC26827CE}"/>
    <cellStyle name="Nota 2 7 51" xfId="14350" xr:uid="{5475E5D6-BFF4-48A2-8256-58D84CB074E5}"/>
    <cellStyle name="Nota 2 7 51 2" xfId="31605" xr:uid="{7AD46F0F-E3D8-4E35-A6B9-D656A3A4B398}"/>
    <cellStyle name="Nota 2 7 51 3" xfId="48475" xr:uid="{9A716A63-0A55-41E2-A30F-0BF24C0E868C}"/>
    <cellStyle name="Nota 2 7 52" xfId="13063" xr:uid="{7DD99777-4879-4C26-B5A6-EA3927283053}"/>
    <cellStyle name="Nota 2 7 52 2" xfId="30318" xr:uid="{E12B9B53-A461-426A-B17E-7FCA876FB330}"/>
    <cellStyle name="Nota 2 7 52 3" xfId="47188" xr:uid="{F599D0D1-DCDA-401C-98A6-ECA44B5E1519}"/>
    <cellStyle name="Nota 2 7 53" xfId="14594" xr:uid="{91E96083-B270-40A0-B539-8F7B82FB8CCE}"/>
    <cellStyle name="Nota 2 7 53 2" xfId="31849" xr:uid="{017D1F70-5B7B-42C2-8DF0-7E8C1CCFA476}"/>
    <cellStyle name="Nota 2 7 53 3" xfId="48719" xr:uid="{9BF76115-E58B-4D3A-9C03-05EC2C9347AF}"/>
    <cellStyle name="Nota 2 7 54" xfId="15579" xr:uid="{088FF943-177A-4295-AD68-5F7E31CAC05B}"/>
    <cellStyle name="Nota 2 7 54 2" xfId="32834" xr:uid="{B1DE20DE-BD9D-4D55-AC91-DAF5C35CC725}"/>
    <cellStyle name="Nota 2 7 54 3" xfId="49704" xr:uid="{7B699C4C-86CD-4459-A830-61129B580BFE}"/>
    <cellStyle name="Nota 2 7 55" xfId="15876" xr:uid="{2680D9FA-F4A2-4970-BDDC-F9E45752EFF0}"/>
    <cellStyle name="Nota 2 7 55 2" xfId="33131" xr:uid="{A8AB8579-555D-4293-9BDE-0DFA7DC0EB20}"/>
    <cellStyle name="Nota 2 7 55 3" xfId="50001" xr:uid="{21DE95A5-D58F-4975-80B2-8BCAFABF8B97}"/>
    <cellStyle name="Nota 2 7 56" xfId="16168" xr:uid="{DBFB694C-08D9-477E-84B7-2B5473173FE9}"/>
    <cellStyle name="Nota 2 7 56 2" xfId="33423" xr:uid="{3AEF8D33-9471-4069-ACDE-9F22573E7291}"/>
    <cellStyle name="Nota 2 7 56 3" xfId="50293" xr:uid="{B6E6EA4E-DB75-4DCE-B3C5-160295C5E79F}"/>
    <cellStyle name="Nota 2 7 57" xfId="16449" xr:uid="{CA997592-B22A-40FE-8139-CA41AA05E289}"/>
    <cellStyle name="Nota 2 7 57 2" xfId="33704" xr:uid="{E31BA5AD-A9B2-4F4D-B469-BA2E43C4E072}"/>
    <cellStyle name="Nota 2 7 57 3" xfId="50574" xr:uid="{B7BE779A-5E67-4E6B-A0EF-4B8E211A3D40}"/>
    <cellStyle name="Nota 2 7 58" xfId="16720" xr:uid="{6B371D65-CE77-49A1-9796-7CC4D727DB56}"/>
    <cellStyle name="Nota 2 7 58 2" xfId="33975" xr:uid="{F5CA5999-EF62-4D44-B56C-A029D63508A4}"/>
    <cellStyle name="Nota 2 7 58 3" xfId="50845" xr:uid="{1B426AF2-7757-4156-8347-2ABAAF10FEEE}"/>
    <cellStyle name="Nota 2 7 59" xfId="16889" xr:uid="{924992FD-B272-4F14-BD94-BEF1587B7DB6}"/>
    <cellStyle name="Nota 2 7 59 2" xfId="34144" xr:uid="{9E3A172B-25AD-4B39-BDF1-440BDFF119F9}"/>
    <cellStyle name="Nota 2 7 59 3" xfId="51014" xr:uid="{B604177F-1F54-4543-93EB-42E314EBFC79}"/>
    <cellStyle name="Nota 2 7 6" xfId="413" xr:uid="{7EACC21E-CB97-4364-8C33-0659704C3C34}"/>
    <cellStyle name="Nota 2 7 6 2" xfId="17668" xr:uid="{8C0D2311-5F99-4FB0-9505-F2D5A24ACE0E}"/>
    <cellStyle name="Nota 2 7 6 3" xfId="34806" xr:uid="{D74B2C72-E050-4337-88B6-58FF57686FB5}"/>
    <cellStyle name="Nota 2 7 60" xfId="17430" xr:uid="{4A134E64-4D3C-4F9F-BE77-6B14BF3F70F4}"/>
    <cellStyle name="Nota 2 7 61" xfId="34644" xr:uid="{3DC925B4-2815-4A20-BEEB-04C4120AE252}"/>
    <cellStyle name="Nota 2 7 7" xfId="875" xr:uid="{091F8EFB-717B-4FC7-932A-D18A29DFB67B}"/>
    <cellStyle name="Nota 2 7 7 2" xfId="18130" xr:uid="{EA476438-DCC2-4399-B126-5BEEE319104C}"/>
    <cellStyle name="Nota 2 7 7 3" xfId="35152" xr:uid="{CBAEDE8F-784B-40C3-B7E2-DAFCDFF34884}"/>
    <cellStyle name="Nota 2 7 8" xfId="983" xr:uid="{B4FD753D-4B87-43C6-BAA2-93E85DA451F6}"/>
    <cellStyle name="Nota 2 7 8 2" xfId="18238" xr:uid="{F7BD9883-9917-4294-BF6A-F903C7B00EEA}"/>
    <cellStyle name="Nota 2 7 8 3" xfId="35260" xr:uid="{30C5883C-060A-4598-BBCE-1C3812AD0E0A}"/>
    <cellStyle name="Nota 2 7 9" xfId="814" xr:uid="{79F605C8-E473-411F-A08E-7B1F6496D928}"/>
    <cellStyle name="Nota 2 7 9 2" xfId="18069" xr:uid="{46D0B7F2-076F-46D8-973E-0423F2AB6BE7}"/>
    <cellStyle name="Nota 2 7 9 3" xfId="35091" xr:uid="{15C92D51-775F-4F38-BF1F-3E3C704E1179}"/>
    <cellStyle name="Nota 2 8" xfId="174" xr:uid="{B910FF84-8726-4B24-A75E-1BD3C9AFC937}"/>
    <cellStyle name="Nota 2 8 10" xfId="1282" xr:uid="{DE907787-5AC0-4C66-AF45-EE5B5B7C0479}"/>
    <cellStyle name="Nota 2 8 10 2" xfId="18537" xr:uid="{2866FF9C-6CF1-42AE-857E-4A4B00777FEA}"/>
    <cellStyle name="Nota 2 8 10 3" xfId="35559" xr:uid="{C4C5FB4E-3422-4F80-9F72-5681F661DDAD}"/>
    <cellStyle name="Nota 2 8 11" xfId="1993" xr:uid="{9360B966-9660-4D74-950A-551407D40C8F}"/>
    <cellStyle name="Nota 2 8 11 2" xfId="19248" xr:uid="{FF4CE660-C357-495E-8BC4-84DF84FE98CE}"/>
    <cellStyle name="Nota 2 8 11 3" xfId="36270" xr:uid="{5917F8B0-E739-498A-AD83-41E7ECCD6562}"/>
    <cellStyle name="Nota 2 8 12" xfId="2303" xr:uid="{DAAC359E-C1C6-4DF2-BC60-51CB9DC5245C}"/>
    <cellStyle name="Nota 2 8 12 2" xfId="19558" xr:uid="{619BAC9D-7F8B-4D78-8BCC-732AE1E69A5F}"/>
    <cellStyle name="Nota 2 8 12 3" xfId="36580" xr:uid="{2E7783C1-9A7F-479C-B907-66DC8E259568}"/>
    <cellStyle name="Nota 2 8 13" xfId="2613" xr:uid="{1D2BAEE7-8FCB-459E-9EFA-2A7B464F53FB}"/>
    <cellStyle name="Nota 2 8 13 2" xfId="19868" xr:uid="{0B120791-B51A-4E99-9D40-7AF3545B72BA}"/>
    <cellStyle name="Nota 2 8 13 3" xfId="36890" xr:uid="{328EA02D-8AAE-4024-920E-95D797F73A26}"/>
    <cellStyle name="Nota 2 8 14" xfId="2920" xr:uid="{262241DE-F0A0-44ED-B27F-DC065BA50425}"/>
    <cellStyle name="Nota 2 8 14 2" xfId="20175" xr:uid="{D414B0B6-959E-4BF5-8B7D-F54A78B8C9CD}"/>
    <cellStyle name="Nota 2 8 14 3" xfId="37197" xr:uid="{5ED427A2-77B3-4D34-9C0A-C97B134958B0}"/>
    <cellStyle name="Nota 2 8 15" xfId="3228" xr:uid="{63250026-2DE7-4AA1-AA5C-871C96AAB94F}"/>
    <cellStyle name="Nota 2 8 15 2" xfId="20483" xr:uid="{3EE87DB5-9218-409E-AD75-AA4F56B64822}"/>
    <cellStyle name="Nota 2 8 15 3" xfId="37505" xr:uid="{76CA6F4C-4850-4341-98ED-30C7D2460389}"/>
    <cellStyle name="Nota 2 8 16" xfId="3538" xr:uid="{EED72E2B-C77E-49E7-8AC0-4E2545B64163}"/>
    <cellStyle name="Nota 2 8 16 2" xfId="20793" xr:uid="{779F630F-5815-4758-B764-B9EA258AF003}"/>
    <cellStyle name="Nota 2 8 16 3" xfId="37815" xr:uid="{73EE451D-E6E8-4E1E-8C79-07D1B01AB04B}"/>
    <cellStyle name="Nota 2 8 17" xfId="3845" xr:uid="{03678F8A-CF99-4674-9467-930E6EF559A9}"/>
    <cellStyle name="Nota 2 8 17 2" xfId="21100" xr:uid="{64268B44-DD91-48EB-98B9-2E74B1F23CAF}"/>
    <cellStyle name="Nota 2 8 17 3" xfId="38122" xr:uid="{E7616272-B14F-4DFE-B46B-5B3519A62822}"/>
    <cellStyle name="Nota 2 8 18" xfId="2975" xr:uid="{25AF99BA-433E-44E8-9735-600325A4C749}"/>
    <cellStyle name="Nota 2 8 18 2" xfId="20230" xr:uid="{E27C86DD-3820-4784-8668-A0E30FF6EA29}"/>
    <cellStyle name="Nota 2 8 18 3" xfId="37252" xr:uid="{60D3E77B-889F-4D69-A060-0F82373D9069}"/>
    <cellStyle name="Nota 2 8 19" xfId="4451" xr:uid="{92CB51D8-88B0-423C-989F-45E9099168BA}"/>
    <cellStyle name="Nota 2 8 19 2" xfId="21706" xr:uid="{69828B26-83BB-4E4C-9A9F-27452A1BEEB9}"/>
    <cellStyle name="Nota 2 8 19 3" xfId="38728" xr:uid="{CA5B187E-72CE-4B69-AEB6-6D59AAEAD484}"/>
    <cellStyle name="Nota 2 8 2" xfId="252" xr:uid="{BBC0BB01-7ED1-47FA-976C-8D9ABF371A91}"/>
    <cellStyle name="Nota 2 8 2 10" xfId="1660" xr:uid="{FA557531-E55B-4B1F-BA30-B88EC7783643}"/>
    <cellStyle name="Nota 2 8 2 10 2" xfId="18915" xr:uid="{83F9890E-F350-4C2D-B500-EE744D104A5D}"/>
    <cellStyle name="Nota 2 8 2 10 3" xfId="35937" xr:uid="{8A9EE034-8374-4067-8561-C963316037A3}"/>
    <cellStyle name="Nota 2 8 2 11" xfId="1973" xr:uid="{2E8ECEE0-802D-45C5-BB6D-432CE95B5F35}"/>
    <cellStyle name="Nota 2 8 2 11 2" xfId="19228" xr:uid="{6EB502EA-5375-4A33-86F6-D1E1E0655B41}"/>
    <cellStyle name="Nota 2 8 2 11 3" xfId="36250" xr:uid="{EDA5C54B-06F3-443F-A505-96157B720A6F}"/>
    <cellStyle name="Nota 2 8 2 12" xfId="2283" xr:uid="{289EEA64-6B17-42AB-8B1F-0D1A3D5B0CA3}"/>
    <cellStyle name="Nota 2 8 2 12 2" xfId="19538" xr:uid="{88E861E8-6E78-4064-8419-3B065ABA9AE1}"/>
    <cellStyle name="Nota 2 8 2 12 3" xfId="36560" xr:uid="{122FD65E-E343-48DB-9A0A-DFF7C91329A2}"/>
    <cellStyle name="Nota 2 8 2 13" xfId="2593" xr:uid="{7AD157E3-B52E-419A-AB37-83B9F4F5DC4C}"/>
    <cellStyle name="Nota 2 8 2 13 2" xfId="19848" xr:uid="{12F701FC-15BD-4D30-A892-CE547E509BC5}"/>
    <cellStyle name="Nota 2 8 2 13 3" xfId="36870" xr:uid="{CCE0B399-9D85-4796-8987-E7475D37D6B5}"/>
    <cellStyle name="Nota 2 8 2 14" xfId="2900" xr:uid="{4A727FE3-D1B8-468F-B711-BE7EE4F1E4ED}"/>
    <cellStyle name="Nota 2 8 2 14 2" xfId="20155" xr:uid="{24C87732-C0ED-42D1-AE1E-1DCD90F22B0C}"/>
    <cellStyle name="Nota 2 8 2 14 3" xfId="37177" xr:uid="{96A537CF-7EB4-4E77-AD78-9A29FBB70819}"/>
    <cellStyle name="Nota 2 8 2 15" xfId="3208" xr:uid="{64D476BC-C99F-4C7B-834C-5803B83C7CEF}"/>
    <cellStyle name="Nota 2 8 2 15 2" xfId="20463" xr:uid="{5A4185A6-88D9-4933-829A-2E065F862391}"/>
    <cellStyle name="Nota 2 8 2 15 3" xfId="37485" xr:uid="{5DBE4EC2-2D9F-4E45-A29F-82074D0CF262}"/>
    <cellStyle name="Nota 2 8 2 16" xfId="3518" xr:uid="{3618CA0E-046F-45AC-B203-FDB7EAE69A8D}"/>
    <cellStyle name="Nota 2 8 2 16 2" xfId="20773" xr:uid="{53A480AE-1014-43E5-AF99-81995C5A68DB}"/>
    <cellStyle name="Nota 2 8 2 16 3" xfId="37795" xr:uid="{625538C9-317B-4ACC-97F6-ED6DB6FC216D}"/>
    <cellStyle name="Nota 2 8 2 17" xfId="3773" xr:uid="{74A93F08-6374-4474-8EED-601BAF8E92D9}"/>
    <cellStyle name="Nota 2 8 2 17 2" xfId="21028" xr:uid="{042ACE7E-AD08-4253-A943-CDF4073D6EF7}"/>
    <cellStyle name="Nota 2 8 2 17 3" xfId="38050" xr:uid="{A5410DF7-3690-4BDD-BC98-3D99FFADA11D}"/>
    <cellStyle name="Nota 2 8 2 18" xfId="4130" xr:uid="{C4D1B8DA-BA64-4501-9C12-1AAEC145F719}"/>
    <cellStyle name="Nota 2 8 2 18 2" xfId="21385" xr:uid="{4CC9A0E0-23C2-47F1-8530-025A47864010}"/>
    <cellStyle name="Nota 2 8 2 18 3" xfId="38407" xr:uid="{BA579C12-9A60-4300-96A8-A0C4DEC9C8D6}"/>
    <cellStyle name="Nota 2 8 2 19" xfId="4384" xr:uid="{2E8BBF1F-E605-4B04-AD68-551C1FA76573}"/>
    <cellStyle name="Nota 2 8 2 19 2" xfId="21639" xr:uid="{9296539F-6080-4A78-B88E-C87813544EA7}"/>
    <cellStyle name="Nota 2 8 2 19 3" xfId="38661" xr:uid="{19A9498C-9438-4CAE-9F25-FFC88D3274F4}"/>
    <cellStyle name="Nota 2 8 2 2" xfId="678" xr:uid="{C69547E3-6227-4DF7-B1A5-C0BF770764E6}"/>
    <cellStyle name="Nota 2 8 2 2 10" xfId="3640" xr:uid="{974C51DE-0149-4F1C-AE37-479838DBCF28}"/>
    <cellStyle name="Nota 2 8 2 2 10 2" xfId="20895" xr:uid="{F6F899BA-BA4B-46F5-97DC-9406517AEE9C}"/>
    <cellStyle name="Nota 2 8 2 2 10 3" xfId="37917" xr:uid="{169EB625-FC5D-443C-89EC-550BB32D9E63}"/>
    <cellStyle name="Nota 2 8 2 2 11" xfId="3947" xr:uid="{8E2C80FE-E524-459E-9781-D2155E74EAC2}"/>
    <cellStyle name="Nota 2 8 2 2 11 2" xfId="21202" xr:uid="{BA6F8300-EC11-4F6F-8AFC-DAD91D5B0A00}"/>
    <cellStyle name="Nota 2 8 2 2 11 3" xfId="38224" xr:uid="{D55908DE-AFBD-41A6-B033-62D42933CF07}"/>
    <cellStyle name="Nota 2 8 2 2 12" xfId="4248" xr:uid="{46AA4357-545D-4532-89FD-464538710E1C}"/>
    <cellStyle name="Nota 2 8 2 2 12 2" xfId="21503" xr:uid="{64A2CE8B-DB5D-4CDA-B792-2A2016D312EA}"/>
    <cellStyle name="Nota 2 8 2 2 12 3" xfId="38525" xr:uid="{EBD07F1E-BCE8-42E0-B22A-A19E949AB4B4}"/>
    <cellStyle name="Nota 2 8 2 2 13" xfId="4546" xr:uid="{D81BE303-3A09-4CA3-8DEB-4325B9FD76BF}"/>
    <cellStyle name="Nota 2 8 2 2 13 2" xfId="21801" xr:uid="{A54F331F-69CB-4881-B7C0-B9D463851068}"/>
    <cellStyle name="Nota 2 8 2 2 13 3" xfId="38823" xr:uid="{0FD2EA3C-EC5E-4840-BCF4-9753BB498527}"/>
    <cellStyle name="Nota 2 8 2 2 14" xfId="4845" xr:uid="{12682274-F261-4E26-9744-B436D1386340}"/>
    <cellStyle name="Nota 2 8 2 2 14 2" xfId="22100" xr:uid="{4DD30CAF-FCB0-41D4-9DB0-28FAABDD32D3}"/>
    <cellStyle name="Nota 2 8 2 2 14 3" xfId="39122" xr:uid="{5376D5ED-005C-436D-BBE1-7807DA2AC7F5}"/>
    <cellStyle name="Nota 2 8 2 2 15" xfId="5127" xr:uid="{A9A400EF-82B8-4E2F-8A85-05FE0A9C33B0}"/>
    <cellStyle name="Nota 2 8 2 2 15 2" xfId="22382" xr:uid="{F8FF533E-5F0B-4099-9A03-8BCF001851F8}"/>
    <cellStyle name="Nota 2 8 2 2 15 3" xfId="39404" xr:uid="{AEB7FEF5-EC2E-410A-81E3-19F5AC57A0C1}"/>
    <cellStyle name="Nota 2 8 2 2 16" xfId="5514" xr:uid="{AC2933BD-567B-48BA-AA8F-984928B6C2B7}"/>
    <cellStyle name="Nota 2 8 2 2 16 2" xfId="22769" xr:uid="{E470738F-A6D9-43DE-82FB-74073F975917}"/>
    <cellStyle name="Nota 2 8 2 2 16 3" xfId="39791" xr:uid="{59C6E531-9C96-48B5-8BE1-81412A559077}"/>
    <cellStyle name="Nota 2 8 2 2 17" xfId="4801" xr:uid="{4BDF6E5B-3761-4CAA-98EA-85BA0467B67F}"/>
    <cellStyle name="Nota 2 8 2 2 17 2" xfId="22056" xr:uid="{4CB6D196-96CB-4310-8E08-4B96486D0F39}"/>
    <cellStyle name="Nota 2 8 2 2 17 3" xfId="39078" xr:uid="{46B67F65-7B1A-4042-8BF2-A78BF7848803}"/>
    <cellStyle name="Nota 2 8 2 2 18" xfId="6145" xr:uid="{BFB648BD-C04B-4423-AC72-F817CC569311}"/>
    <cellStyle name="Nota 2 8 2 2 18 2" xfId="23400" xr:uid="{51693E83-DB6F-42F0-8AFE-A92AB5897B1D}"/>
    <cellStyle name="Nota 2 8 2 2 18 3" xfId="40422" xr:uid="{F4EA31E3-0C70-4CCD-9AD2-0A4F272BF89A}"/>
    <cellStyle name="Nota 2 8 2 2 19" xfId="6460" xr:uid="{D1E67F40-ADAD-40DA-B775-26151C5C6A97}"/>
    <cellStyle name="Nota 2 8 2 2 19 2" xfId="23715" xr:uid="{89695A35-5E1C-4755-BAC5-71BD6A7EEE26}"/>
    <cellStyle name="Nota 2 8 2 2 19 3" xfId="40737" xr:uid="{CFB4F4E7-3057-4959-808D-EA4C04248731}"/>
    <cellStyle name="Nota 2 8 2 2 2" xfId="1127" xr:uid="{F556BA23-CEC3-492C-BC3E-37ADD48F7FE5}"/>
    <cellStyle name="Nota 2 8 2 2 2 2" xfId="18382" xr:uid="{3C279598-5C6A-480A-AE0C-2EB0976BC9C0}"/>
    <cellStyle name="Nota 2 8 2 2 2 3" xfId="35404" xr:uid="{7B57611B-D47C-430F-AAF1-B7ABF1861312}"/>
    <cellStyle name="Nota 2 8 2 2 20" xfId="6775" xr:uid="{54FCA0D1-D764-44F4-8947-624DA717F69A}"/>
    <cellStyle name="Nota 2 8 2 2 20 2" xfId="24030" xr:uid="{0EDAC5BA-F9E6-470E-9605-263D02094E4D}"/>
    <cellStyle name="Nota 2 8 2 2 20 3" xfId="41052" xr:uid="{7AEA849D-EFEC-4E3C-997A-87973484A14B}"/>
    <cellStyle name="Nota 2 8 2 2 21" xfId="7086" xr:uid="{63EA05AA-3959-431E-850C-E5EDDECD4105}"/>
    <cellStyle name="Nota 2 8 2 2 21 2" xfId="24341" xr:uid="{BF1EA2CD-A6A5-43B5-8568-377F52C14EB7}"/>
    <cellStyle name="Nota 2 8 2 2 21 3" xfId="41363" xr:uid="{1377A772-CED6-4A99-A529-655189634992}"/>
    <cellStyle name="Nota 2 8 2 2 22" xfId="7396" xr:uid="{59A0F3EA-BA53-4058-8C80-6010616D9F1B}"/>
    <cellStyle name="Nota 2 8 2 2 22 2" xfId="24651" xr:uid="{0136B3EA-A02B-4743-8E8E-ABB9D37E5DB7}"/>
    <cellStyle name="Nota 2 8 2 2 22 3" xfId="41673" xr:uid="{2453B323-A70F-4189-92E3-1CC870D2F20B}"/>
    <cellStyle name="Nota 2 8 2 2 23" xfId="7706" xr:uid="{75CCCD0C-2FA1-400F-8B2C-6857D707698E}"/>
    <cellStyle name="Nota 2 8 2 2 23 2" xfId="24961" xr:uid="{5815D7D6-3230-4F75-881C-A484E0D13533}"/>
    <cellStyle name="Nota 2 8 2 2 23 3" xfId="41983" xr:uid="{C8C81249-3517-42BC-9662-D5A7962167F7}"/>
    <cellStyle name="Nota 2 8 2 2 24" xfId="8016" xr:uid="{6CAB9CC9-BCD4-4C06-8E03-4B2AAA2252AE}"/>
    <cellStyle name="Nota 2 8 2 2 24 2" xfId="25271" xr:uid="{F734B9D6-6C6C-4332-8BD6-0D5E8C106FD1}"/>
    <cellStyle name="Nota 2 8 2 2 24 3" xfId="42293" xr:uid="{402FA8B2-DA55-4E07-9A50-C4FE457BC7CB}"/>
    <cellStyle name="Nota 2 8 2 2 25" xfId="8329" xr:uid="{A068FB17-B04C-4AB2-A3E1-B80CE1640603}"/>
    <cellStyle name="Nota 2 8 2 2 25 2" xfId="25584" xr:uid="{2B2AAA08-9DCE-4470-880D-681842643739}"/>
    <cellStyle name="Nota 2 8 2 2 25 3" xfId="42606" xr:uid="{E2564DF4-A72E-42D0-B3AD-38FD6B1C2764}"/>
    <cellStyle name="Nota 2 8 2 2 26" xfId="8637" xr:uid="{B05A5AA0-1C72-4C4E-86CA-B3CE318E2119}"/>
    <cellStyle name="Nota 2 8 2 2 26 2" xfId="25892" xr:uid="{CD37CCC3-4D1C-4CD6-A277-A8FCBFB36AC4}"/>
    <cellStyle name="Nota 2 8 2 2 26 3" xfId="42914" xr:uid="{683156F8-E1B1-4A2A-829F-FA1BC388F797}"/>
    <cellStyle name="Nota 2 8 2 2 27" xfId="8947" xr:uid="{CC7A8CBB-29BD-4104-8DE8-A827955D3132}"/>
    <cellStyle name="Nota 2 8 2 2 27 2" xfId="26202" xr:uid="{1CBEA18C-9758-4F7C-9159-3DBD02284973}"/>
    <cellStyle name="Nota 2 8 2 2 27 3" xfId="43224" xr:uid="{A62D9127-879A-4CD7-B779-DDE514E8B920}"/>
    <cellStyle name="Nota 2 8 2 2 28" xfId="9226" xr:uid="{7EE4C20C-D744-4E2B-8C7D-B764D74E1390}"/>
    <cellStyle name="Nota 2 8 2 2 28 2" xfId="26481" xr:uid="{0AA3F0EE-A8F2-432A-A44C-58F0FB78EB3A}"/>
    <cellStyle name="Nota 2 8 2 2 28 3" xfId="43503" xr:uid="{6F96CBB8-F313-45BC-B5A6-C05A72D7D314}"/>
    <cellStyle name="Nota 2 8 2 2 29" xfId="9569" xr:uid="{775C1ECC-9051-433A-926F-F32AE7D815D1}"/>
    <cellStyle name="Nota 2 8 2 2 29 2" xfId="26824" xr:uid="{DE499E15-164C-4FC8-AB6D-90DC407C1647}"/>
    <cellStyle name="Nota 2 8 2 2 29 3" xfId="43846" xr:uid="{D79EBECC-FB7D-4E45-A80E-86492EE5D715}"/>
    <cellStyle name="Nota 2 8 2 2 3" xfId="1418" xr:uid="{1C97C392-2C2E-4D3C-96A6-E7F6360E7BD8}"/>
    <cellStyle name="Nota 2 8 2 2 3 2" xfId="18673" xr:uid="{DEC3C769-0B89-459F-8B0E-1137EF9BD921}"/>
    <cellStyle name="Nota 2 8 2 2 3 3" xfId="35695" xr:uid="{AEF7C0F9-C204-4BED-A5DB-7992F1DDABA1}"/>
    <cellStyle name="Nota 2 8 2 2 30" xfId="9864" xr:uid="{0889777E-9E05-4EAF-8098-586C63EEB4A1}"/>
    <cellStyle name="Nota 2 8 2 2 30 2" xfId="27119" xr:uid="{427A3105-0304-4562-BA80-AB26CA6EB6E5}"/>
    <cellStyle name="Nota 2 8 2 2 30 3" xfId="44141" xr:uid="{12B6CB5E-DAB2-4B5E-A21E-01DD4978439F}"/>
    <cellStyle name="Nota 2 8 2 2 31" xfId="10164" xr:uid="{836D632E-8C09-45B4-BCED-14AE34C1A88E}"/>
    <cellStyle name="Nota 2 8 2 2 31 2" xfId="27419" xr:uid="{E2CC642B-39CE-48B9-B93C-6B15F8E82FA3}"/>
    <cellStyle name="Nota 2 8 2 2 31 3" xfId="44441" xr:uid="{8D6F2529-3BA8-436E-BD33-B29339EF566E}"/>
    <cellStyle name="Nota 2 8 2 2 32" xfId="10452" xr:uid="{34E6458B-9387-4229-819C-6FBFFCDCD251}"/>
    <cellStyle name="Nota 2 8 2 2 32 2" xfId="27707" xr:uid="{209F5B50-8E0B-4E81-B3AD-E030CD857604}"/>
    <cellStyle name="Nota 2 8 2 2 32 3" xfId="44729" xr:uid="{1AE0DCDE-3F7C-41D8-842B-36954087E65F}"/>
    <cellStyle name="Nota 2 8 2 2 33" xfId="10742" xr:uid="{F0F1FDC5-EE45-40C0-95FF-DA37E46DBED2}"/>
    <cellStyle name="Nota 2 8 2 2 33 2" xfId="27997" xr:uid="{C3FE546D-F9DA-4CF2-B0D5-1CA49658271E}"/>
    <cellStyle name="Nota 2 8 2 2 33 3" xfId="45019" xr:uid="{B7371E6A-C705-4051-AF5B-CD258DAB7820}"/>
    <cellStyle name="Nota 2 8 2 2 34" xfId="11016" xr:uid="{765040A8-681B-43AB-8FD2-2C49B4A2B687}"/>
    <cellStyle name="Nota 2 8 2 2 34 2" xfId="28271" xr:uid="{45BEEBA2-204A-4470-A4CE-F6A7886C37B0}"/>
    <cellStyle name="Nota 2 8 2 2 34 3" xfId="45293" xr:uid="{C81CA6B8-7A3B-4E18-8C75-D1271D3ACC27}"/>
    <cellStyle name="Nota 2 8 2 2 35" xfId="11273" xr:uid="{EBB51B64-C23A-47A0-879F-0A7C98D83901}"/>
    <cellStyle name="Nota 2 8 2 2 35 2" xfId="28528" xr:uid="{8E3B04DF-DC77-48A3-910D-57BB1EAE84B5}"/>
    <cellStyle name="Nota 2 8 2 2 35 3" xfId="45550" xr:uid="{E1688C8A-E402-492F-9E57-402FAB8F60D4}"/>
    <cellStyle name="Nota 2 8 2 2 36" xfId="11512" xr:uid="{2BE6E822-0FFA-457C-9168-9D0DF0D7BCF5}"/>
    <cellStyle name="Nota 2 8 2 2 36 2" xfId="28767" xr:uid="{CF2E09E7-2759-49A8-9B15-FF5F2060A3BF}"/>
    <cellStyle name="Nota 2 8 2 2 36 3" xfId="45789" xr:uid="{640B8AAA-4134-4E3E-A130-144E9B7D506C}"/>
    <cellStyle name="Nota 2 8 2 2 37" xfId="12073" xr:uid="{8977A70F-8130-4062-A418-BEF131A1598A}"/>
    <cellStyle name="Nota 2 8 2 2 37 2" xfId="29328" xr:uid="{BFBF4867-393A-44FA-A455-32CB20722784}"/>
    <cellStyle name="Nota 2 8 2 2 37 3" xfId="46200" xr:uid="{F03B0D62-2E38-4563-8ACC-789EC995FED1}"/>
    <cellStyle name="Nota 2 8 2 2 38" xfId="12540" xr:uid="{F7851046-77C5-49EF-97AA-A7DF4BCA5E74}"/>
    <cellStyle name="Nota 2 8 2 2 38 2" xfId="29795" xr:uid="{1EAF824F-0455-49FA-B20C-3EB069DA34A7}"/>
    <cellStyle name="Nota 2 8 2 2 38 3" xfId="46665" xr:uid="{F76F54E2-6DC4-4E1B-A017-35F0D29DB055}"/>
    <cellStyle name="Nota 2 8 2 2 39" xfId="12850" xr:uid="{A8958030-92DB-46B5-A983-83EB05BEF256}"/>
    <cellStyle name="Nota 2 8 2 2 39 2" xfId="30105" xr:uid="{AF981096-A30E-4E21-B0AD-375178F76E74}"/>
    <cellStyle name="Nota 2 8 2 2 39 3" xfId="46975" xr:uid="{173B8DE6-16F8-49B0-B370-87FB996371AB}"/>
    <cellStyle name="Nota 2 8 2 2 4" xfId="1784" xr:uid="{816FD5A2-C6A1-4C02-AC00-E2BFF879D851}"/>
    <cellStyle name="Nota 2 8 2 2 4 2" xfId="19039" xr:uid="{87D6E6D2-15E8-449D-9A05-400DC4BFAC15}"/>
    <cellStyle name="Nota 2 8 2 2 4 3" xfId="36061" xr:uid="{1383216B-D130-411C-894A-5630A6D26EA1}"/>
    <cellStyle name="Nota 2 8 2 2 40" xfId="13271" xr:uid="{EE151A29-3C8E-4587-ADEA-3AB003C039C8}"/>
    <cellStyle name="Nota 2 8 2 2 40 2" xfId="30526" xr:uid="{39FBEA40-3575-470B-806C-9BFDE9BFD982}"/>
    <cellStyle name="Nota 2 8 2 2 40 3" xfId="47396" xr:uid="{8187C7BD-151C-488C-B624-E349A6CDE14E}"/>
    <cellStyle name="Nota 2 8 2 2 41" xfId="13141" xr:uid="{6542F6B3-74E3-4E83-A873-20B90B900C28}"/>
    <cellStyle name="Nota 2 8 2 2 41 2" xfId="30396" xr:uid="{A08A4539-B0D0-4A69-AB70-448AD345A0CA}"/>
    <cellStyle name="Nota 2 8 2 2 41 3" xfId="47266" xr:uid="{8A104419-FCA3-4EF7-A944-F0336694BDAB}"/>
    <cellStyle name="Nota 2 8 2 2 42" xfId="13790" xr:uid="{34300BDA-CFAC-469C-A6BF-8C29F521CD86}"/>
    <cellStyle name="Nota 2 8 2 2 42 2" xfId="31045" xr:uid="{07F71900-34D6-4DC2-809F-5CE29EB053FF}"/>
    <cellStyle name="Nota 2 8 2 2 42 3" xfId="47915" xr:uid="{02506EA6-1E6D-4311-9026-05963EEC7C5C}"/>
    <cellStyle name="Nota 2 8 2 2 43" xfId="14100" xr:uid="{E45063FC-9859-4393-8D47-2EC14B60E0DF}"/>
    <cellStyle name="Nota 2 8 2 2 43 2" xfId="31355" xr:uid="{F3861A64-2551-4A42-9138-106000B33EBC}"/>
    <cellStyle name="Nota 2 8 2 2 43 3" xfId="48225" xr:uid="{A8605F21-DA6C-4DD8-AEDA-F84238082F8F}"/>
    <cellStyle name="Nota 2 8 2 2 44" xfId="14028" xr:uid="{444214C7-C7B3-4911-A711-4D97A513B246}"/>
    <cellStyle name="Nota 2 8 2 2 44 2" xfId="31283" xr:uid="{F4483CF6-161B-4B16-A5AB-D6A59F108958}"/>
    <cellStyle name="Nota 2 8 2 2 44 3" xfId="48153" xr:uid="{65DC20F9-D584-4AD2-9B5C-A613868F7C65}"/>
    <cellStyle name="Nota 2 8 2 2 45" xfId="14728" xr:uid="{B14C2847-3304-4B47-897E-7351DA59CDD4}"/>
    <cellStyle name="Nota 2 8 2 2 45 2" xfId="31983" xr:uid="{6A521997-DDF5-4EDA-97D0-A8C3708E6F4C}"/>
    <cellStyle name="Nota 2 8 2 2 45 3" xfId="48853" xr:uid="{B33E0977-10A9-47F8-8C78-468A9A05EFEA}"/>
    <cellStyle name="Nota 2 8 2 2 46" xfId="14990" xr:uid="{6EC871D0-0FFF-4E57-BE36-44C052BAE274}"/>
    <cellStyle name="Nota 2 8 2 2 46 2" xfId="32245" xr:uid="{3A29B532-1B77-4DE9-86A2-735B8BC6DB47}"/>
    <cellStyle name="Nota 2 8 2 2 46 3" xfId="49115" xr:uid="{07E59148-648C-4ABD-8BC9-47FC97B22531}"/>
    <cellStyle name="Nota 2 8 2 2 47" xfId="15299" xr:uid="{BADA7491-8BAA-4031-914E-6D5DA1442449}"/>
    <cellStyle name="Nota 2 8 2 2 47 2" xfId="32554" xr:uid="{1033F8D8-CB2B-4555-A90B-4B089A485A00}"/>
    <cellStyle name="Nota 2 8 2 2 47 3" xfId="49424" xr:uid="{4442BE74-C6AB-485B-AFC3-8F23E7677DF1}"/>
    <cellStyle name="Nota 2 8 2 2 48" xfId="15604" xr:uid="{6AD0B5AD-4747-4FF7-AB95-2025D695DB39}"/>
    <cellStyle name="Nota 2 8 2 2 48 2" xfId="32859" xr:uid="{173A0705-6B49-4A35-B126-BB4F8801B13F}"/>
    <cellStyle name="Nota 2 8 2 2 48 3" xfId="49729" xr:uid="{7A078789-3F59-4C7A-AD02-8B70C640F509}"/>
    <cellStyle name="Nota 2 8 2 2 49" xfId="15900" xr:uid="{609B6924-B93C-42A9-B42E-02E90F43FFE6}"/>
    <cellStyle name="Nota 2 8 2 2 49 2" xfId="33155" xr:uid="{078ABDB5-B50B-4A52-B633-4D9B9A97D75D}"/>
    <cellStyle name="Nota 2 8 2 2 49 3" xfId="50025" xr:uid="{75880A32-67F6-4DED-8E2F-F23F4C2716FA}"/>
    <cellStyle name="Nota 2 8 2 2 5" xfId="2097" xr:uid="{370A5FC6-1850-40FF-A731-42EFFE1A9CE9}"/>
    <cellStyle name="Nota 2 8 2 2 5 2" xfId="19352" xr:uid="{968C6C79-7363-4CEC-BAC1-49FA93554349}"/>
    <cellStyle name="Nota 2 8 2 2 5 3" xfId="36374" xr:uid="{6C322798-54B3-4AC9-A3B7-00DFC41636A9}"/>
    <cellStyle name="Nota 2 8 2 2 50" xfId="16192" xr:uid="{CC1BCA14-0CCE-4D3E-A525-4AA88654B367}"/>
    <cellStyle name="Nota 2 8 2 2 50 2" xfId="33447" xr:uid="{502EFA70-0CF9-425E-955C-1581D21B771E}"/>
    <cellStyle name="Nota 2 8 2 2 50 3" xfId="50317" xr:uid="{740C407F-4A4B-416C-B400-E7672DE78C0B}"/>
    <cellStyle name="Nota 2 8 2 2 51" xfId="16470" xr:uid="{67B558F6-420D-45E8-9020-83F7A31BEE93}"/>
    <cellStyle name="Nota 2 8 2 2 51 2" xfId="33725" xr:uid="{7891651B-A9CF-4C24-8FF4-AEF1D1365AE3}"/>
    <cellStyle name="Nota 2 8 2 2 51 3" xfId="50595" xr:uid="{B326831D-B042-40C1-B18E-EB569B8CBDEF}"/>
    <cellStyle name="Nota 2 8 2 2 52" xfId="16738" xr:uid="{F952A155-8D87-4961-98D7-F8138DF7DD42}"/>
    <cellStyle name="Nota 2 8 2 2 52 2" xfId="33993" xr:uid="{28E552EB-DA99-4F5F-80BA-3DD831EE8242}"/>
    <cellStyle name="Nota 2 8 2 2 52 3" xfId="50863" xr:uid="{3EBFC9B6-73D1-4C85-B812-85CBD1F831B2}"/>
    <cellStyle name="Nota 2 8 2 2 53" xfId="16990" xr:uid="{9048B452-B4A5-42A5-833F-8C40F542C0A6}"/>
    <cellStyle name="Nota 2 8 2 2 53 2" xfId="34245" xr:uid="{608CC427-4F13-48D2-A2E4-8A30B6F2E840}"/>
    <cellStyle name="Nota 2 8 2 2 53 3" xfId="51115" xr:uid="{7F25D762-F711-49BB-8356-360D9E55A758}"/>
    <cellStyle name="Nota 2 8 2 2 54" xfId="17229" xr:uid="{3D90D6AC-2F99-4E6F-9609-43420EEC9B2C}"/>
    <cellStyle name="Nota 2 8 2 2 54 2" xfId="34484" xr:uid="{D3E171CE-4AEB-495F-95C9-0E7A7A87DDF9}"/>
    <cellStyle name="Nota 2 8 2 2 54 3" xfId="51354" xr:uid="{78EFD793-6246-4428-99D6-AB9A8DFF3A21}"/>
    <cellStyle name="Nota 2 8 2 2 55" xfId="17933" xr:uid="{55671EB3-EEDC-42A6-BF76-71D0CB8A1415}"/>
    <cellStyle name="Nota 2 8 2 2 56" xfId="34957" xr:uid="{39075564-5229-4850-8506-5B54C671305F}"/>
    <cellStyle name="Nota 2 8 2 2 6" xfId="2407" xr:uid="{E17DF2DC-5F02-49CD-B85D-0009EDECFFB4}"/>
    <cellStyle name="Nota 2 8 2 2 6 2" xfId="19662" xr:uid="{EDB8F170-63B0-40FA-BED5-3B8C8E5D81D1}"/>
    <cellStyle name="Nota 2 8 2 2 6 3" xfId="36684" xr:uid="{AA59DBA4-5B52-4433-9DEC-F35AB1E7FA75}"/>
    <cellStyle name="Nota 2 8 2 2 7" xfId="2716" xr:uid="{E384AB92-A651-4CB3-97AE-14E7E3A56021}"/>
    <cellStyle name="Nota 2 8 2 2 7 2" xfId="19971" xr:uid="{D4543725-754D-4352-8D03-AF285072121F}"/>
    <cellStyle name="Nota 2 8 2 2 7 3" xfId="36993" xr:uid="{D9D3BECB-8B67-4BAB-95F6-B065597B4C9B}"/>
    <cellStyle name="Nota 2 8 2 2 8" xfId="3022" xr:uid="{DC6D23F4-CB4F-48CA-822E-D06477496351}"/>
    <cellStyle name="Nota 2 8 2 2 8 2" xfId="20277" xr:uid="{6EC4DEAC-AA33-4FD3-9A38-27CB6F8F0654}"/>
    <cellStyle name="Nota 2 8 2 2 8 3" xfId="37299" xr:uid="{F4EF7A90-57AC-4170-9326-AF0E950A44DE}"/>
    <cellStyle name="Nota 2 8 2 2 9" xfId="3332" xr:uid="{6025AE8D-D58C-4A1A-8798-F2E5E3236B9E}"/>
    <cellStyle name="Nota 2 8 2 2 9 2" xfId="20587" xr:uid="{CD518D83-8367-46CE-A59A-BC713CF72BCC}"/>
    <cellStyle name="Nota 2 8 2 2 9 3" xfId="37609" xr:uid="{86693FA8-CF9E-4950-A122-A55A47E82622}"/>
    <cellStyle name="Nota 2 8 2 20" xfId="5326" xr:uid="{BBF31612-762E-4875-A027-DB95C597F3CA}"/>
    <cellStyle name="Nota 2 8 2 20 2" xfId="22581" xr:uid="{AA6AF1B5-64F5-400C-87D4-2A74B435C262}"/>
    <cellStyle name="Nota 2 8 2 20 3" xfId="39603" xr:uid="{8877D885-9A6D-4994-9E89-60CFC40D9638}"/>
    <cellStyle name="Nota 2 8 2 21" xfId="5889" xr:uid="{4D229126-E745-4B23-8FD7-A61A608007DE}"/>
    <cellStyle name="Nota 2 8 2 21 2" xfId="23144" xr:uid="{840FA07A-349B-4D06-A093-B753EA534A67}"/>
    <cellStyle name="Nota 2 8 2 21 3" xfId="40166" xr:uid="{F634EA43-08F9-4A59-9B13-A27EDDEEB794}"/>
    <cellStyle name="Nota 2 8 2 22" xfId="5823" xr:uid="{F1FB3700-2911-4A23-9039-E8BEC0D3642A}"/>
    <cellStyle name="Nota 2 8 2 22 2" xfId="23078" xr:uid="{91714B9C-33FD-4C5E-AEAF-DDC3DAD1EE53}"/>
    <cellStyle name="Nota 2 8 2 22 3" xfId="40100" xr:uid="{E5789D77-62F8-4FC9-835D-9C7903768241}"/>
    <cellStyle name="Nota 2 8 2 23" xfId="5813" xr:uid="{16A31518-9A87-4F4B-A2F2-59B8E946ADA5}"/>
    <cellStyle name="Nota 2 8 2 23 2" xfId="23068" xr:uid="{EB8C3FF3-B2A0-4569-B2A5-81C682F7F4D0}"/>
    <cellStyle name="Nota 2 8 2 23 3" xfId="40090" xr:uid="{19081975-3AFB-46DA-AB43-0EBDC789E21E}"/>
    <cellStyle name="Nota 2 8 2 24" xfId="5809" xr:uid="{37E0252C-7551-42AD-AE76-0BEC19C91F0A}"/>
    <cellStyle name="Nota 2 8 2 24 2" xfId="23064" xr:uid="{B9727431-9579-462C-918B-DC75AFF54284}"/>
    <cellStyle name="Nota 2 8 2 24 3" xfId="40086" xr:uid="{9F07A272-3C50-4389-A254-9009A22B41E4}"/>
    <cellStyle name="Nota 2 8 2 25" xfId="6391" xr:uid="{7209BA57-4D31-4A1D-8EBD-0BA7EAD1ED35}"/>
    <cellStyle name="Nota 2 8 2 25 2" xfId="23646" xr:uid="{88CA24C3-86B2-4081-A6A5-0296AEBE7A6A}"/>
    <cellStyle name="Nota 2 8 2 25 3" xfId="40668" xr:uid="{3748417E-9989-4708-9F67-BA53BECC3466}"/>
    <cellStyle name="Nota 2 8 2 26" xfId="6651" xr:uid="{1FB3433B-41AA-456C-9398-E9D660E5557A}"/>
    <cellStyle name="Nota 2 8 2 26 2" xfId="23906" xr:uid="{FDAAD6F3-243E-4216-864F-06ADF2F72E30}"/>
    <cellStyle name="Nota 2 8 2 26 3" xfId="40928" xr:uid="{643652CB-DD67-41B4-8ED1-398B2FE93290}"/>
    <cellStyle name="Nota 2 8 2 27" xfId="6963" xr:uid="{D95C824A-57DF-428A-9561-7D569C815C3A}"/>
    <cellStyle name="Nota 2 8 2 27 2" xfId="24218" xr:uid="{54F5057F-2AFA-45EE-902A-11146F0EB00B}"/>
    <cellStyle name="Nota 2 8 2 27 3" xfId="41240" xr:uid="{21A2255B-50C5-4979-AD1F-110ED9C6FF74}"/>
    <cellStyle name="Nota 2 8 2 28" xfId="7272" xr:uid="{5B9A5ED8-2972-4432-B861-BD8A63B8D7CA}"/>
    <cellStyle name="Nota 2 8 2 28 2" xfId="24527" xr:uid="{0B3F3605-B436-4013-9A90-E6E4EA108265}"/>
    <cellStyle name="Nota 2 8 2 28 3" xfId="41549" xr:uid="{9B577CF4-FA4C-4883-9D8D-C30EEF44A812}"/>
    <cellStyle name="Nota 2 8 2 29" xfId="7529" xr:uid="{3AA8F05A-54DC-4DD9-85FC-1F8E49EC8558}"/>
    <cellStyle name="Nota 2 8 2 29 2" xfId="24784" xr:uid="{FADDE371-041D-4E68-BB8B-034EF8922392}"/>
    <cellStyle name="Nota 2 8 2 29 3" xfId="41806" xr:uid="{B34AD72C-2A6E-4695-B9F6-B71AEDC718FF}"/>
    <cellStyle name="Nota 2 8 2 3" xfId="762" xr:uid="{8E97AD5D-BD03-422B-AF94-C205CC908655}"/>
    <cellStyle name="Nota 2 8 2 3 10" xfId="3724" xr:uid="{ED80197D-CA14-4786-94B2-A447027840DA}"/>
    <cellStyle name="Nota 2 8 2 3 10 2" xfId="20979" xr:uid="{8BECC5BE-B467-40F0-ACF4-CE897B721A45}"/>
    <cellStyle name="Nota 2 8 2 3 10 3" xfId="38001" xr:uid="{A5719FE8-F981-49B0-B7D1-D6EA09E50A10}"/>
    <cellStyle name="Nota 2 8 2 3 11" xfId="4031" xr:uid="{23C04B72-3447-43C6-B765-95309613CD35}"/>
    <cellStyle name="Nota 2 8 2 3 11 2" xfId="21286" xr:uid="{EF6973B2-246F-4A08-BF8F-8D0FD4D82113}"/>
    <cellStyle name="Nota 2 8 2 3 11 3" xfId="38308" xr:uid="{7F870258-EF1E-4DA7-B9C4-88EE76430633}"/>
    <cellStyle name="Nota 2 8 2 3 12" xfId="4332" xr:uid="{ED3C467D-D43A-49F3-8717-9D0AECF3F669}"/>
    <cellStyle name="Nota 2 8 2 3 12 2" xfId="21587" xr:uid="{D4869B6C-697D-4FC1-8E45-8C43D4B0865C}"/>
    <cellStyle name="Nota 2 8 2 3 12 3" xfId="38609" xr:uid="{5B87B8E6-A6DD-45B8-88EF-D4897DC5793D}"/>
    <cellStyle name="Nota 2 8 2 3 13" xfId="4630" xr:uid="{9B35A4F7-4506-4A32-831B-C1A441F38F2F}"/>
    <cellStyle name="Nota 2 8 2 3 13 2" xfId="21885" xr:uid="{61B4E464-F241-42EC-923A-3DF3631547B4}"/>
    <cellStyle name="Nota 2 8 2 3 13 3" xfId="38907" xr:uid="{32BCF026-8578-47A7-929E-BB9D1044DD36}"/>
    <cellStyle name="Nota 2 8 2 3 14" xfId="4929" xr:uid="{9449FF3B-0B93-40BF-8530-6134C681D981}"/>
    <cellStyle name="Nota 2 8 2 3 14 2" xfId="22184" xr:uid="{907B78F3-2618-4AEF-A145-BA179619A218}"/>
    <cellStyle name="Nota 2 8 2 3 14 3" xfId="39206" xr:uid="{985BB06E-070C-4D8E-AF4A-003351356BC8}"/>
    <cellStyle name="Nota 2 8 2 3 15" xfId="5211" xr:uid="{3512BD8A-F2D9-4B83-8EBC-8300FCAC9976}"/>
    <cellStyle name="Nota 2 8 2 3 15 2" xfId="22466" xr:uid="{BEE448AF-870E-4F79-9F14-CF7F03182DBA}"/>
    <cellStyle name="Nota 2 8 2 3 15 3" xfId="39488" xr:uid="{69761BC1-FB38-4176-8501-1E1922CD8E26}"/>
    <cellStyle name="Nota 2 8 2 3 16" xfId="5598" xr:uid="{5EF6A1EA-EC0D-42ED-9F2F-7E1A92CC93B6}"/>
    <cellStyle name="Nota 2 8 2 3 16 2" xfId="22853" xr:uid="{6E140906-FB3D-48CF-91FC-BB7F6CB9A03D}"/>
    <cellStyle name="Nota 2 8 2 3 16 3" xfId="39875" xr:uid="{0F560B60-DD51-4BDB-9A1F-827623A7177D}"/>
    <cellStyle name="Nota 2 8 2 3 17" xfId="5263" xr:uid="{69C8DB2D-AAE5-4499-81E8-6FE4CEB19F8A}"/>
    <cellStyle name="Nota 2 8 2 3 17 2" xfId="22518" xr:uid="{949AB6C8-213A-42C3-AF39-2C6D60230502}"/>
    <cellStyle name="Nota 2 8 2 3 17 3" xfId="39540" xr:uid="{37204FB6-F562-4F4F-B66B-D42FE2625FE7}"/>
    <cellStyle name="Nota 2 8 2 3 18" xfId="6229" xr:uid="{19A70017-F018-42A9-A80A-95270BE02580}"/>
    <cellStyle name="Nota 2 8 2 3 18 2" xfId="23484" xr:uid="{69C639F6-6AF5-444C-9CF7-5844CC04DB85}"/>
    <cellStyle name="Nota 2 8 2 3 18 3" xfId="40506" xr:uid="{1B36E8CC-C7CC-471C-AECE-2B55A62C0DAA}"/>
    <cellStyle name="Nota 2 8 2 3 19" xfId="6544" xr:uid="{EBCCA767-547D-43BD-B51D-1B855CA59FE4}"/>
    <cellStyle name="Nota 2 8 2 3 19 2" xfId="23799" xr:uid="{540F5F60-E797-43B4-B6EE-CA9997E7AEDF}"/>
    <cellStyle name="Nota 2 8 2 3 19 3" xfId="40821" xr:uid="{5209D071-60FD-4C78-8734-6A9C6FAA3ABA}"/>
    <cellStyle name="Nota 2 8 2 3 2" xfId="1211" xr:uid="{C383AF42-D0E2-4112-8E6B-C01FACAD746D}"/>
    <cellStyle name="Nota 2 8 2 3 2 2" xfId="18466" xr:uid="{ACD82CCA-27C0-4DF9-8467-2FAE65E4A180}"/>
    <cellStyle name="Nota 2 8 2 3 2 3" xfId="35488" xr:uid="{66D2A4FC-1869-4BA3-8784-E1D1D8D5FADF}"/>
    <cellStyle name="Nota 2 8 2 3 20" xfId="6859" xr:uid="{660A4BD1-7BA0-4E92-A68D-56799BA72A92}"/>
    <cellStyle name="Nota 2 8 2 3 20 2" xfId="24114" xr:uid="{ED6C8EE7-A0FB-4DAB-B4CE-D9B4E8861710}"/>
    <cellStyle name="Nota 2 8 2 3 20 3" xfId="41136" xr:uid="{9BB311DA-1B33-4B07-95E6-2962D3EE454F}"/>
    <cellStyle name="Nota 2 8 2 3 21" xfId="7170" xr:uid="{5339C51D-C1CF-4254-BF20-1B668C1F2F16}"/>
    <cellStyle name="Nota 2 8 2 3 21 2" xfId="24425" xr:uid="{C994C01E-C41C-4AB9-9712-E8CFFFD60B8A}"/>
    <cellStyle name="Nota 2 8 2 3 21 3" xfId="41447" xr:uid="{7B574941-8672-4DA5-9D62-CBA169856110}"/>
    <cellStyle name="Nota 2 8 2 3 22" xfId="7480" xr:uid="{6CD8E3E1-0A02-4E7D-B7F3-33CFC067D6B5}"/>
    <cellStyle name="Nota 2 8 2 3 22 2" xfId="24735" xr:uid="{D526A185-D9AE-4592-B926-1BEFD1BEAC2A}"/>
    <cellStyle name="Nota 2 8 2 3 22 3" xfId="41757" xr:uid="{92933739-7E9F-4013-B3FD-3D1F396B3D2C}"/>
    <cellStyle name="Nota 2 8 2 3 23" xfId="7790" xr:uid="{0419BBD2-73FE-4FE1-BDE0-960128659CCB}"/>
    <cellStyle name="Nota 2 8 2 3 23 2" xfId="25045" xr:uid="{4FE185E5-B890-4270-A3A1-3AFBC4E22579}"/>
    <cellStyle name="Nota 2 8 2 3 23 3" xfId="42067" xr:uid="{420F600B-D16D-480E-ABE9-CA983518C5D4}"/>
    <cellStyle name="Nota 2 8 2 3 24" xfId="8100" xr:uid="{F15E5620-58C9-4385-BC99-160425B3B57D}"/>
    <cellStyle name="Nota 2 8 2 3 24 2" xfId="25355" xr:uid="{29F59DC2-40A2-4947-8691-11922CB0114B}"/>
    <cellStyle name="Nota 2 8 2 3 24 3" xfId="42377" xr:uid="{BF70E9A8-3D29-486B-8393-3050B1D78E35}"/>
    <cellStyle name="Nota 2 8 2 3 25" xfId="8413" xr:uid="{06F28932-78E8-43A5-B151-DB229A0689AC}"/>
    <cellStyle name="Nota 2 8 2 3 25 2" xfId="25668" xr:uid="{C060A7A3-8562-4FA6-A482-49BE9727912F}"/>
    <cellStyle name="Nota 2 8 2 3 25 3" xfId="42690" xr:uid="{81422D88-3063-4159-83FB-F7D19AD25C57}"/>
    <cellStyle name="Nota 2 8 2 3 26" xfId="8721" xr:uid="{0A6D535E-B9D0-4D21-BA4F-BC9DC275E144}"/>
    <cellStyle name="Nota 2 8 2 3 26 2" xfId="25976" xr:uid="{2430B6DC-387F-49C5-9BF9-D1215BFE9F70}"/>
    <cellStyle name="Nota 2 8 2 3 26 3" xfId="42998" xr:uid="{D5FDFA98-614D-4B6A-ABA6-957F52D8B273}"/>
    <cellStyle name="Nota 2 8 2 3 27" xfId="9031" xr:uid="{4C9D6D74-388C-4585-A783-2493EB8B2797}"/>
    <cellStyle name="Nota 2 8 2 3 27 2" xfId="26286" xr:uid="{CD15CF55-6586-417C-ABD6-EA59E00A441F}"/>
    <cellStyle name="Nota 2 8 2 3 27 3" xfId="43308" xr:uid="{28DB9FB4-ABE0-429B-8629-7C22FA0151CB}"/>
    <cellStyle name="Nota 2 8 2 3 28" xfId="9144" xr:uid="{707E226E-2CAB-4A37-A882-46547964B685}"/>
    <cellStyle name="Nota 2 8 2 3 28 2" xfId="26399" xr:uid="{85F8D707-3FEC-41FA-A075-222DED13A4FF}"/>
    <cellStyle name="Nota 2 8 2 3 28 3" xfId="43421" xr:uid="{21945E46-5F86-43AA-9943-E74DC9933701}"/>
    <cellStyle name="Nota 2 8 2 3 29" xfId="9653" xr:uid="{B1B9273C-3064-4E93-8D8D-5ADC89ACED3A}"/>
    <cellStyle name="Nota 2 8 2 3 29 2" xfId="26908" xr:uid="{A4E1FDC5-65C9-4EEB-8FEF-0E5D7209268A}"/>
    <cellStyle name="Nota 2 8 2 3 29 3" xfId="43930" xr:uid="{FF9C460F-8707-448E-98BC-4A531BE03B8E}"/>
    <cellStyle name="Nota 2 8 2 3 3" xfId="1502" xr:uid="{1F0E662B-FBBE-4C6E-BC9B-D7FBD22BA72B}"/>
    <cellStyle name="Nota 2 8 2 3 3 2" xfId="18757" xr:uid="{AD461574-4D28-4F5C-A04C-A1838F416BDD}"/>
    <cellStyle name="Nota 2 8 2 3 3 3" xfId="35779" xr:uid="{03B77ABA-1D61-4DFF-962A-942031D11B7F}"/>
    <cellStyle name="Nota 2 8 2 3 30" xfId="9948" xr:uid="{366320DD-AA5D-41D2-83DC-D1900F3CC2F9}"/>
    <cellStyle name="Nota 2 8 2 3 30 2" xfId="27203" xr:uid="{E4A520D7-9668-49F6-AB65-A1807C703A67}"/>
    <cellStyle name="Nota 2 8 2 3 30 3" xfId="44225" xr:uid="{48B6C274-CD75-488F-993C-A56978750156}"/>
    <cellStyle name="Nota 2 8 2 3 31" xfId="10248" xr:uid="{9787057A-BD00-4CC5-BF0B-CB144A3CC820}"/>
    <cellStyle name="Nota 2 8 2 3 31 2" xfId="27503" xr:uid="{58B01114-DB23-4577-84F0-96C8E288C29F}"/>
    <cellStyle name="Nota 2 8 2 3 31 3" xfId="44525" xr:uid="{83B1BAC4-559B-4E07-A5AD-585E6803B84C}"/>
    <cellStyle name="Nota 2 8 2 3 32" xfId="10536" xr:uid="{E204C9BB-01C9-4DBA-BFC8-D83BB8C76D19}"/>
    <cellStyle name="Nota 2 8 2 3 32 2" xfId="27791" xr:uid="{BCDA465D-CDC1-4A5A-ACE7-23BC797085FD}"/>
    <cellStyle name="Nota 2 8 2 3 32 3" xfId="44813" xr:uid="{1753108D-625E-4D6C-AB75-8228372D0947}"/>
    <cellStyle name="Nota 2 8 2 3 33" xfId="10826" xr:uid="{24DB0637-A837-4893-97B9-111C20FFD2EA}"/>
    <cellStyle name="Nota 2 8 2 3 33 2" xfId="28081" xr:uid="{BF31116C-CA13-48AD-B7D6-DB6345F4B26E}"/>
    <cellStyle name="Nota 2 8 2 3 33 3" xfId="45103" xr:uid="{8D52D289-6935-4504-8846-970259E3AB65}"/>
    <cellStyle name="Nota 2 8 2 3 34" xfId="11100" xr:uid="{F6D7AF84-A23A-4EE9-9671-1CC28C8BED9C}"/>
    <cellStyle name="Nota 2 8 2 3 34 2" xfId="28355" xr:uid="{7C9D052C-BF87-4D01-9E99-BF44187102CA}"/>
    <cellStyle name="Nota 2 8 2 3 34 3" xfId="45377" xr:uid="{6376B9ED-8AF4-4D00-B4BF-24A0B05E3759}"/>
    <cellStyle name="Nota 2 8 2 3 35" xfId="11357" xr:uid="{AE193154-EE66-4CE3-B463-7AC9B28CC89D}"/>
    <cellStyle name="Nota 2 8 2 3 35 2" xfId="28612" xr:uid="{21CEF80E-C79F-4E21-B7DF-7FCE55376A56}"/>
    <cellStyle name="Nota 2 8 2 3 35 3" xfId="45634" xr:uid="{B71AFF96-4BA2-4B3F-A7E2-F68650ECA20D}"/>
    <cellStyle name="Nota 2 8 2 3 36" xfId="11594" xr:uid="{4F448B25-E279-484E-94EA-A58CE0E8A30F}"/>
    <cellStyle name="Nota 2 8 2 3 36 2" xfId="28849" xr:uid="{74A66DF5-A13D-4942-AD46-7C2B7CD11F74}"/>
    <cellStyle name="Nota 2 8 2 3 36 3" xfId="45871" xr:uid="{C564B2E6-3375-4C17-8623-DE3A42BD433D}"/>
    <cellStyle name="Nota 2 8 2 3 37" xfId="12157" xr:uid="{046EDB81-6E15-42B4-95AB-FF1817291EAA}"/>
    <cellStyle name="Nota 2 8 2 3 37 2" xfId="29412" xr:uid="{759801EF-6C63-4256-BD9F-A97D6136E8F3}"/>
    <cellStyle name="Nota 2 8 2 3 37 3" xfId="46282" xr:uid="{6F0D63AB-5449-429D-A71D-92AA65207CDB}"/>
    <cellStyle name="Nota 2 8 2 3 38" xfId="12624" xr:uid="{E51BACA1-54F7-4632-B41B-3B1124CD29C6}"/>
    <cellStyle name="Nota 2 8 2 3 38 2" xfId="29879" xr:uid="{6F6A230C-E70E-422F-85DF-1737EBD6AD27}"/>
    <cellStyle name="Nota 2 8 2 3 38 3" xfId="46749" xr:uid="{8585473C-675E-4CE4-B7EE-13D2791B69E0}"/>
    <cellStyle name="Nota 2 8 2 3 39" xfId="12934" xr:uid="{F9709B9D-21B1-4F60-AD6F-20686C49C4E7}"/>
    <cellStyle name="Nota 2 8 2 3 39 2" xfId="30189" xr:uid="{14AA311C-601B-4C42-A3EC-54EBFC15221A}"/>
    <cellStyle name="Nota 2 8 2 3 39 3" xfId="47059" xr:uid="{D2B16706-C05D-43AF-BFFD-4E86FA30FA57}"/>
    <cellStyle name="Nota 2 8 2 3 4" xfId="1868" xr:uid="{D690B58B-7D23-48B2-9442-B9EE2624ED41}"/>
    <cellStyle name="Nota 2 8 2 3 4 2" xfId="19123" xr:uid="{DC79D728-A55B-4DA6-889C-82FDDCB3A632}"/>
    <cellStyle name="Nota 2 8 2 3 4 3" xfId="36145" xr:uid="{9741D03C-970F-4376-AA3B-95D5947DBB21}"/>
    <cellStyle name="Nota 2 8 2 3 40" xfId="13004" xr:uid="{555FAF79-68CE-4549-AE29-DEF48E818080}"/>
    <cellStyle name="Nota 2 8 2 3 40 2" xfId="30259" xr:uid="{5856B04C-39A1-48C9-AA20-5CE971A40617}"/>
    <cellStyle name="Nota 2 8 2 3 40 3" xfId="47129" xr:uid="{3C2949C9-18CB-4D5E-B4A7-4BFD23C2DF58}"/>
    <cellStyle name="Nota 2 8 2 3 41" xfId="13534" xr:uid="{BB33EED8-8674-496A-B6AB-801AB9437825}"/>
    <cellStyle name="Nota 2 8 2 3 41 2" xfId="30789" xr:uid="{910F87B9-FEF9-4C17-8EEF-31273F313210}"/>
    <cellStyle name="Nota 2 8 2 3 41 3" xfId="47659" xr:uid="{150FE8FC-88DF-40D6-9FD9-A5ECB665114D}"/>
    <cellStyle name="Nota 2 8 2 3 42" xfId="13874" xr:uid="{C15F1231-D28F-4534-977E-F54B0846E1D2}"/>
    <cellStyle name="Nota 2 8 2 3 42 2" xfId="31129" xr:uid="{BF456D45-BADF-472F-8725-83507304D19F}"/>
    <cellStyle name="Nota 2 8 2 3 42 3" xfId="47999" xr:uid="{243931F4-4439-4174-9433-7EC3F2FC9B4A}"/>
    <cellStyle name="Nota 2 8 2 3 43" xfId="14184" xr:uid="{19F1FF3A-1FF5-447C-9BDE-C94EEE14DD72}"/>
    <cellStyle name="Nota 2 8 2 3 43 2" xfId="31439" xr:uid="{9BD1485D-8008-45E5-A8F1-5CF8DE7EA7F8}"/>
    <cellStyle name="Nota 2 8 2 3 43 3" xfId="48309" xr:uid="{665AAF0D-C7C0-4EB8-BFF5-43CA60E6A4B0}"/>
    <cellStyle name="Nota 2 8 2 3 44" xfId="14467" xr:uid="{E15B4B58-F04B-45CA-8A0D-7CF25D32CEE5}"/>
    <cellStyle name="Nota 2 8 2 3 44 2" xfId="31722" xr:uid="{8A7D64D1-1838-4735-9529-0B56C13741DF}"/>
    <cellStyle name="Nota 2 8 2 3 44 3" xfId="48592" xr:uid="{A58CB4E1-0609-4B33-8952-6741767C9692}"/>
    <cellStyle name="Nota 2 8 2 3 45" xfId="14812" xr:uid="{04560E91-A51C-4A57-B858-D9A18802855C}"/>
    <cellStyle name="Nota 2 8 2 3 45 2" xfId="32067" xr:uid="{B9CDF5C8-1371-4BEE-990E-B852C31B6C55}"/>
    <cellStyle name="Nota 2 8 2 3 45 3" xfId="48937" xr:uid="{0ED3625F-1ABB-4D18-BF15-139D4283F67C}"/>
    <cellStyle name="Nota 2 8 2 3 46" xfId="15074" xr:uid="{89669C46-25AC-4A53-B7EA-831D1BE44972}"/>
    <cellStyle name="Nota 2 8 2 3 46 2" xfId="32329" xr:uid="{5427EB78-9FEC-48F5-A841-B4DF0080AAFE}"/>
    <cellStyle name="Nota 2 8 2 3 46 3" xfId="49199" xr:uid="{62F9226B-CAE7-46CA-9BC7-A4D4306009AD}"/>
    <cellStyle name="Nota 2 8 2 3 47" xfId="15383" xr:uid="{02BDE2C6-CFA6-4952-B9F3-C9B51BF9D78E}"/>
    <cellStyle name="Nota 2 8 2 3 47 2" xfId="32638" xr:uid="{27404FB2-0B06-487E-9E07-6E1CBE25856D}"/>
    <cellStyle name="Nota 2 8 2 3 47 3" xfId="49508" xr:uid="{2C8DDF2E-145C-4136-9ACA-0B821DA59484}"/>
    <cellStyle name="Nota 2 8 2 3 48" xfId="15688" xr:uid="{21ED3882-7969-4938-A0B5-19B0B26D44D9}"/>
    <cellStyle name="Nota 2 8 2 3 48 2" xfId="32943" xr:uid="{E8777450-F1A5-4948-89B0-E1EE4B20AF08}"/>
    <cellStyle name="Nota 2 8 2 3 48 3" xfId="49813" xr:uid="{B587E176-C696-4303-A87C-98E1927C659E}"/>
    <cellStyle name="Nota 2 8 2 3 49" xfId="15984" xr:uid="{7ED487A4-4D24-4B97-BFC8-DC8FD15F1D9E}"/>
    <cellStyle name="Nota 2 8 2 3 49 2" xfId="33239" xr:uid="{1CEA092B-7554-4E0E-B2BA-46D5C5565D37}"/>
    <cellStyle name="Nota 2 8 2 3 49 3" xfId="50109" xr:uid="{8E8A8CEF-A2C8-43B0-8C36-DB14B155EB99}"/>
    <cellStyle name="Nota 2 8 2 3 5" xfId="2181" xr:uid="{36D94C0A-9696-47AA-9BCD-571956DCC51D}"/>
    <cellStyle name="Nota 2 8 2 3 5 2" xfId="19436" xr:uid="{0EB4C012-E4E9-4657-A1DF-FE39B0DA4636}"/>
    <cellStyle name="Nota 2 8 2 3 5 3" xfId="36458" xr:uid="{FAD01A68-2A43-472E-B74C-D58DDBB28FCD}"/>
    <cellStyle name="Nota 2 8 2 3 50" xfId="16276" xr:uid="{ED00FEE1-B65D-47CB-9F14-F5BA8DA7C919}"/>
    <cellStyle name="Nota 2 8 2 3 50 2" xfId="33531" xr:uid="{678E5AC9-FA50-44B1-9ADF-A49598D907B2}"/>
    <cellStyle name="Nota 2 8 2 3 50 3" xfId="50401" xr:uid="{E974CBC6-10BA-4F99-89AD-6472AC214745}"/>
    <cellStyle name="Nota 2 8 2 3 51" xfId="16554" xr:uid="{7B591860-A60F-4DA3-8B8B-15BC1A51E250}"/>
    <cellStyle name="Nota 2 8 2 3 51 2" xfId="33809" xr:uid="{AEB80873-7D87-46AA-A799-0B8F8552DA9A}"/>
    <cellStyle name="Nota 2 8 2 3 51 3" xfId="50679" xr:uid="{284B7408-B4BE-4231-8365-3DC94099F7D4}"/>
    <cellStyle name="Nota 2 8 2 3 52" xfId="16822" xr:uid="{5A11C61A-7F9B-4F20-B95C-1C99F766A3D5}"/>
    <cellStyle name="Nota 2 8 2 3 52 2" xfId="34077" xr:uid="{12FFE0CF-E5C3-4982-A201-7B2F54B9DB05}"/>
    <cellStyle name="Nota 2 8 2 3 52 3" xfId="50947" xr:uid="{8608020B-A279-495C-B550-B7078B7FAC7C}"/>
    <cellStyle name="Nota 2 8 2 3 53" xfId="17074" xr:uid="{005677F9-2358-4D29-89B6-BA990B078474}"/>
    <cellStyle name="Nota 2 8 2 3 53 2" xfId="34329" xr:uid="{E0EBE6E0-C7F7-4358-AC58-379079F8F244}"/>
    <cellStyle name="Nota 2 8 2 3 53 3" xfId="51199" xr:uid="{86BD5503-0F10-46E8-B151-EA33A3116F3B}"/>
    <cellStyle name="Nota 2 8 2 3 54" xfId="17311" xr:uid="{1DDF066F-6EF0-4A52-A760-37D1F11B7AFD}"/>
    <cellStyle name="Nota 2 8 2 3 54 2" xfId="34566" xr:uid="{1EFDEC6B-D587-4097-9A27-C0531EE70C01}"/>
    <cellStyle name="Nota 2 8 2 3 54 3" xfId="51436" xr:uid="{7FABCF04-3217-4526-B9C8-B617CDCE1613}"/>
    <cellStyle name="Nota 2 8 2 3 55" xfId="18017" xr:uid="{0E1F6CFC-C5D9-4954-BF7D-A1328C53DBFF}"/>
    <cellStyle name="Nota 2 8 2 3 56" xfId="35039" xr:uid="{5B2D1750-7CF5-44A7-9B2A-CEAC95D9CCE2}"/>
    <cellStyle name="Nota 2 8 2 3 6" xfId="2491" xr:uid="{24E61D81-330D-43E3-9C4E-A87C1C84F613}"/>
    <cellStyle name="Nota 2 8 2 3 6 2" xfId="19746" xr:uid="{796E8102-E0DB-46B4-80C2-DBDA0BEC8256}"/>
    <cellStyle name="Nota 2 8 2 3 6 3" xfId="36768" xr:uid="{09E1684D-990B-41C5-A0C4-630CB84D5936}"/>
    <cellStyle name="Nota 2 8 2 3 7" xfId="2800" xr:uid="{F7866DB6-C1CE-4BEE-9EF5-D111AE26ACB6}"/>
    <cellStyle name="Nota 2 8 2 3 7 2" xfId="20055" xr:uid="{EF14F530-1D2F-421E-874B-CFDA50F3BE9D}"/>
    <cellStyle name="Nota 2 8 2 3 7 3" xfId="37077" xr:uid="{448DEB94-378B-49D9-BF6F-691E0D128DDE}"/>
    <cellStyle name="Nota 2 8 2 3 8" xfId="3106" xr:uid="{0DDD3CE0-D496-4DA9-BCB9-2C2DD2C8877A}"/>
    <cellStyle name="Nota 2 8 2 3 8 2" xfId="20361" xr:uid="{1ECCE3C2-C8F7-4F02-8890-674820B4D44D}"/>
    <cellStyle name="Nota 2 8 2 3 8 3" xfId="37383" xr:uid="{C73C7EEE-9605-4097-8152-6AC28538794D}"/>
    <cellStyle name="Nota 2 8 2 3 9" xfId="3416" xr:uid="{909CA281-6E18-4528-99FB-60B025F49026}"/>
    <cellStyle name="Nota 2 8 2 3 9 2" xfId="20671" xr:uid="{CE01E2F3-DB62-4A09-94C8-F0842C28E8FF}"/>
    <cellStyle name="Nota 2 8 2 3 9 3" xfId="37693" xr:uid="{E3E246ED-ECB9-4708-8A4A-E92507F262B1}"/>
    <cellStyle name="Nota 2 8 2 30" xfId="7892" xr:uid="{CAA72407-4474-412C-B7A0-853BEA72247F}"/>
    <cellStyle name="Nota 2 8 2 30 2" xfId="25147" xr:uid="{6C60F8BC-937D-4793-B390-63F54AA24D0F}"/>
    <cellStyle name="Nota 2 8 2 30 3" xfId="42169" xr:uid="{27BD4D38-A0AE-4697-A3BF-E4D3BFDCAC48}"/>
    <cellStyle name="Nota 2 8 2 31" xfId="8205" xr:uid="{57F8840B-0440-4EAD-B905-48C98E774B96}"/>
    <cellStyle name="Nota 2 8 2 31 2" xfId="25460" xr:uid="{003D4FE2-56E4-4735-8D9B-153F59DEBACD}"/>
    <cellStyle name="Nota 2 8 2 31 3" xfId="42482" xr:uid="{EB63CB25-7F31-439D-B54D-699FDC7F3B37}"/>
    <cellStyle name="Nota 2 8 2 32" xfId="9259" xr:uid="{5A3977E0-483B-4799-AB35-81495B69FF6A}"/>
    <cellStyle name="Nota 2 8 2 32 2" xfId="26514" xr:uid="{1F489143-55B6-4909-ABE9-550292A8C6AC}"/>
    <cellStyle name="Nota 2 8 2 32 3" xfId="43536" xr:uid="{AE560B0D-4FDF-40B3-9623-16D373F9C47B}"/>
    <cellStyle name="Nota 2 8 2 33" xfId="9190" xr:uid="{F8DEB44E-3A8F-4A91-B1FC-F431CF9296E1}"/>
    <cellStyle name="Nota 2 8 2 33 2" xfId="26445" xr:uid="{B196A43A-BDFD-4420-AA26-0CEEDF40B5DA}"/>
    <cellStyle name="Nota 2 8 2 33 3" xfId="43467" xr:uid="{5C08C30B-32B5-43FC-A454-EC12817758A3}"/>
    <cellStyle name="Nota 2 8 2 34" xfId="8897" xr:uid="{B2410065-270D-4E38-9988-E436F3B46429}"/>
    <cellStyle name="Nota 2 8 2 34 2" xfId="26152" xr:uid="{52CCF79E-C5FF-4574-A745-3591399C0BA4}"/>
    <cellStyle name="Nota 2 8 2 34 3" xfId="43174" xr:uid="{81D5B9D5-6162-4A76-9B47-D328D551CE5B}"/>
    <cellStyle name="Nota 2 8 2 35" xfId="9447" xr:uid="{0AA76882-CDA4-496F-B352-69B13C441CAE}"/>
    <cellStyle name="Nota 2 8 2 35 2" xfId="26702" xr:uid="{809631A0-5486-435E-8119-93D8B9750526}"/>
    <cellStyle name="Nota 2 8 2 35 3" xfId="43724" xr:uid="{B0AA1CA5-D96F-4D43-9B74-61882ADEA9A2}"/>
    <cellStyle name="Nota 2 8 2 36" xfId="9749" xr:uid="{DE847CB8-FEA3-4B31-BB06-EB1EA5E3B3E1}"/>
    <cellStyle name="Nota 2 8 2 36 2" xfId="27004" xr:uid="{FA5CC15E-2BDC-439F-AA9E-7EBC5D7A1EF0}"/>
    <cellStyle name="Nota 2 8 2 36 3" xfId="44026" xr:uid="{1D9E0ACB-3818-4EF9-BF3F-D090E0EAE098}"/>
    <cellStyle name="Nota 2 8 2 37" xfId="9997" xr:uid="{AB70D5F1-F07D-4CE2-BB5D-3222719ECAE0}"/>
    <cellStyle name="Nota 2 8 2 37 2" xfId="27252" xr:uid="{627812B4-B721-49CA-89AE-12404541806C}"/>
    <cellStyle name="Nota 2 8 2 37 3" xfId="44274" xr:uid="{DFD1F2AB-975C-4647-8393-03D5A2A3E6DA}"/>
    <cellStyle name="Nota 2 8 2 38" xfId="10392" xr:uid="{CAFE7721-1810-411A-AAD2-D5A445D94E5A}"/>
    <cellStyle name="Nota 2 8 2 38 2" xfId="27647" xr:uid="{DFC6F602-260E-482D-B5D7-C02706672AB7}"/>
    <cellStyle name="Nota 2 8 2 38 3" xfId="44669" xr:uid="{0EF9F91B-CBB0-4198-AD12-BC90186FBBD6}"/>
    <cellStyle name="Nota 2 8 2 39" xfId="10586" xr:uid="{618C1EDA-48CE-4FC1-83C9-5D4BA3FD3038}"/>
    <cellStyle name="Nota 2 8 2 39 2" xfId="27841" xr:uid="{ADB1DBF5-DDC0-4EFF-B73F-02D26E1FEC46}"/>
    <cellStyle name="Nota 2 8 2 39 3" xfId="44863" xr:uid="{FB1CC143-FB7A-4B63-A6FB-C8403BCF8A0D}"/>
    <cellStyle name="Nota 2 8 2 4" xfId="803" xr:uid="{FDDB3EC8-87BE-4131-A096-CDD01C21A8D1}"/>
    <cellStyle name="Nota 2 8 2 4 10" xfId="3765" xr:uid="{C5ABA52A-EBC8-4685-98D0-5BCEA1E65C68}"/>
    <cellStyle name="Nota 2 8 2 4 10 2" xfId="21020" xr:uid="{421957D7-E266-4431-A926-AB46D32E0337}"/>
    <cellStyle name="Nota 2 8 2 4 10 3" xfId="38042" xr:uid="{29DEDE19-C08D-4004-BA66-3C08F2C48423}"/>
    <cellStyle name="Nota 2 8 2 4 11" xfId="4072" xr:uid="{4ED2FE18-F005-4A07-BF79-B362CDC55C02}"/>
    <cellStyle name="Nota 2 8 2 4 11 2" xfId="21327" xr:uid="{1BC1F8FD-FFC1-45F7-B59E-AF030F0AFD58}"/>
    <cellStyle name="Nota 2 8 2 4 11 3" xfId="38349" xr:uid="{541AECEF-9D08-4E65-8662-6652F6B66544}"/>
    <cellStyle name="Nota 2 8 2 4 12" xfId="4373" xr:uid="{1B0739A1-4F48-4813-A792-CB2BB7EB6829}"/>
    <cellStyle name="Nota 2 8 2 4 12 2" xfId="21628" xr:uid="{001D98C5-264A-48EC-B9A2-CF6296C26B11}"/>
    <cellStyle name="Nota 2 8 2 4 12 3" xfId="38650" xr:uid="{4A652C4F-CC30-4DFB-829B-B31A0AE1B0BB}"/>
    <cellStyle name="Nota 2 8 2 4 13" xfId="4671" xr:uid="{82272BD8-AB27-4AF5-995F-67BC6647A7EE}"/>
    <cellStyle name="Nota 2 8 2 4 13 2" xfId="21926" xr:uid="{A3D1EDCD-C491-44B8-A7AD-35B7D18C0A13}"/>
    <cellStyle name="Nota 2 8 2 4 13 3" xfId="38948" xr:uid="{69265092-46AF-4E62-B608-33B2055AC807}"/>
    <cellStyle name="Nota 2 8 2 4 14" xfId="4970" xr:uid="{8DBAD8BA-286D-42FD-91FE-09FD9329C4C7}"/>
    <cellStyle name="Nota 2 8 2 4 14 2" xfId="22225" xr:uid="{BAA1D7AA-8513-4823-AA80-DF2E1FD08437}"/>
    <cellStyle name="Nota 2 8 2 4 14 3" xfId="39247" xr:uid="{B0D6C354-D6A9-4F1E-9608-1253C09ECED3}"/>
    <cellStyle name="Nota 2 8 2 4 15" xfId="5252" xr:uid="{D8844114-153F-4D7C-AEEE-4340563D541C}"/>
    <cellStyle name="Nota 2 8 2 4 15 2" xfId="22507" xr:uid="{AC435250-FCA2-430C-875A-765C6AA33088}"/>
    <cellStyle name="Nota 2 8 2 4 15 3" xfId="39529" xr:uid="{E963FA49-D88A-4FB2-A2B9-9C346CB880E1}"/>
    <cellStyle name="Nota 2 8 2 4 16" xfId="5639" xr:uid="{050F738D-91C8-4C52-ADC5-50833F9EE154}"/>
    <cellStyle name="Nota 2 8 2 4 16 2" xfId="22894" xr:uid="{E3C91FD8-C135-46B7-BD10-A9C5E04F7413}"/>
    <cellStyle name="Nota 2 8 2 4 16 3" xfId="39916" xr:uid="{C9EDFA34-0B83-423A-B629-B9CD4ECF0102}"/>
    <cellStyle name="Nota 2 8 2 4 17" xfId="5954" xr:uid="{F1921E75-BCE4-4D8C-B7B2-78790CDF314F}"/>
    <cellStyle name="Nota 2 8 2 4 17 2" xfId="23209" xr:uid="{DF5A6329-593A-4C42-928F-D60539928E2A}"/>
    <cellStyle name="Nota 2 8 2 4 17 3" xfId="40231" xr:uid="{2B31B31F-4E02-45F8-B2BE-A0E0344AB0A9}"/>
    <cellStyle name="Nota 2 8 2 4 18" xfId="6270" xr:uid="{E80FA43F-E19D-4C8B-8855-405EC72E0BFD}"/>
    <cellStyle name="Nota 2 8 2 4 18 2" xfId="23525" xr:uid="{802C2D8A-C9B3-42D6-97DE-A49359665EF5}"/>
    <cellStyle name="Nota 2 8 2 4 18 3" xfId="40547" xr:uid="{192BFAC5-E553-4076-B99C-FBB47C0F5015}"/>
    <cellStyle name="Nota 2 8 2 4 19" xfId="6585" xr:uid="{986C9780-36F0-4874-BA78-95C652B4F256}"/>
    <cellStyle name="Nota 2 8 2 4 19 2" xfId="23840" xr:uid="{1B56BA0B-784F-4214-AEF6-CDAF5B288D8B}"/>
    <cellStyle name="Nota 2 8 2 4 19 3" xfId="40862" xr:uid="{9DCA4E1B-1946-43C4-8051-6C2FBF56923A}"/>
    <cellStyle name="Nota 2 8 2 4 2" xfId="1252" xr:uid="{E420DEB8-58F4-4061-A4A1-33FD981E595B}"/>
    <cellStyle name="Nota 2 8 2 4 2 2" xfId="18507" xr:uid="{2979B762-E92C-4DEE-93BD-1AE360B4860A}"/>
    <cellStyle name="Nota 2 8 2 4 2 3" xfId="35529" xr:uid="{363CB8AD-D729-4685-B25E-62123BB93F8C}"/>
    <cellStyle name="Nota 2 8 2 4 20" xfId="6900" xr:uid="{FD4A2D49-11A7-4AA2-97E3-FEFFDB4DF23E}"/>
    <cellStyle name="Nota 2 8 2 4 20 2" xfId="24155" xr:uid="{60ADE6B6-BAF2-4FC3-8A8E-F2C4597161E7}"/>
    <cellStyle name="Nota 2 8 2 4 20 3" xfId="41177" xr:uid="{51E32FED-14BA-4583-BB5D-3807107508E6}"/>
    <cellStyle name="Nota 2 8 2 4 21" xfId="7211" xr:uid="{74938F3E-0E04-49EF-AD69-A18A796BD740}"/>
    <cellStyle name="Nota 2 8 2 4 21 2" xfId="24466" xr:uid="{7ADDB3EB-21FD-4271-80F6-3134C099ECFF}"/>
    <cellStyle name="Nota 2 8 2 4 21 3" xfId="41488" xr:uid="{A4B1D490-E70A-42F9-89E3-C3DD51ABBE6E}"/>
    <cellStyle name="Nota 2 8 2 4 22" xfId="7521" xr:uid="{FD227587-8953-4353-83F6-71C88C113239}"/>
    <cellStyle name="Nota 2 8 2 4 22 2" xfId="24776" xr:uid="{26324FEA-2F11-49C3-9283-16A0C3EF37E6}"/>
    <cellStyle name="Nota 2 8 2 4 22 3" xfId="41798" xr:uid="{D2489559-4A61-455F-8FC2-31F35CE42A44}"/>
    <cellStyle name="Nota 2 8 2 4 23" xfId="7831" xr:uid="{449B3D8E-64AC-4F4D-B0AD-56BBEC56F576}"/>
    <cellStyle name="Nota 2 8 2 4 23 2" xfId="25086" xr:uid="{061C259D-3216-4FE6-ADB2-03857434412B}"/>
    <cellStyle name="Nota 2 8 2 4 23 3" xfId="42108" xr:uid="{CEE67A14-0785-402D-BEB8-6A5BDDD3DD2A}"/>
    <cellStyle name="Nota 2 8 2 4 24" xfId="8141" xr:uid="{27B4F0D2-6AB1-4BF6-8545-9ABB2A0BCD94}"/>
    <cellStyle name="Nota 2 8 2 4 24 2" xfId="25396" xr:uid="{498DE33B-AFAE-4ED4-9FA4-1E15C7CFCF7D}"/>
    <cellStyle name="Nota 2 8 2 4 24 3" xfId="42418" xr:uid="{ED217B1B-A946-481A-8FE4-9ED8C5EC8127}"/>
    <cellStyle name="Nota 2 8 2 4 25" xfId="8454" xr:uid="{0B3650C4-451D-4AE5-A45E-1D7041E6C176}"/>
    <cellStyle name="Nota 2 8 2 4 25 2" xfId="25709" xr:uid="{C70CEE54-CE62-4219-AD9F-1DF947D0C01F}"/>
    <cellStyle name="Nota 2 8 2 4 25 3" xfId="42731" xr:uid="{174AC8E2-4F29-431C-9495-A2C73CB9E8FA}"/>
    <cellStyle name="Nota 2 8 2 4 26" xfId="8762" xr:uid="{130326FC-CE86-4F9E-9C5A-712CAAF5AF55}"/>
    <cellStyle name="Nota 2 8 2 4 26 2" xfId="26017" xr:uid="{62DBD419-1AD8-4DD8-BA83-466FC46984B8}"/>
    <cellStyle name="Nota 2 8 2 4 26 3" xfId="43039" xr:uid="{9AD23774-401B-46FD-A6C9-36FC3BD6140D}"/>
    <cellStyle name="Nota 2 8 2 4 27" xfId="9072" xr:uid="{3D847C1F-AEFF-4A53-A373-6CAE38E4D107}"/>
    <cellStyle name="Nota 2 8 2 4 27 2" xfId="26327" xr:uid="{EF91C664-743C-4BEA-9EE5-F0620C25F9AC}"/>
    <cellStyle name="Nota 2 8 2 4 27 3" xfId="43349" xr:uid="{635484B9-6EB3-4991-9841-EC3CC9DE6532}"/>
    <cellStyle name="Nota 2 8 2 4 28" xfId="8591" xr:uid="{D6F487A5-79D6-4984-91FF-B4B66414B5FF}"/>
    <cellStyle name="Nota 2 8 2 4 28 2" xfId="25846" xr:uid="{71AD7F8F-897C-4DBA-B548-8828858291DA}"/>
    <cellStyle name="Nota 2 8 2 4 28 3" xfId="42868" xr:uid="{AA6C1BE0-CADA-466F-9DB1-57606C522D1A}"/>
    <cellStyle name="Nota 2 8 2 4 29" xfId="9694" xr:uid="{CD370171-5EE0-424D-83B7-CDCE61F9829D}"/>
    <cellStyle name="Nota 2 8 2 4 29 2" xfId="26949" xr:uid="{269BAC77-A931-402B-AF99-ADBCEA648906}"/>
    <cellStyle name="Nota 2 8 2 4 29 3" xfId="43971" xr:uid="{7661229D-BF45-41D8-A7B8-A63F2E92E374}"/>
    <cellStyle name="Nota 2 8 2 4 3" xfId="1543" xr:uid="{E247651E-4A83-4486-8801-95444BA401F8}"/>
    <cellStyle name="Nota 2 8 2 4 3 2" xfId="18798" xr:uid="{EF9E31D2-2181-4EA5-BB0A-7C2C86FF10CF}"/>
    <cellStyle name="Nota 2 8 2 4 3 3" xfId="35820" xr:uid="{453E794E-893B-4F95-BD81-201CF9F70C2F}"/>
    <cellStyle name="Nota 2 8 2 4 30" xfId="9989" xr:uid="{6FACF79C-4A8E-4C46-AB8D-8D2C23387155}"/>
    <cellStyle name="Nota 2 8 2 4 30 2" xfId="27244" xr:uid="{224D5A6F-F4B8-42F7-A9C6-A9A0C779BCA0}"/>
    <cellStyle name="Nota 2 8 2 4 30 3" xfId="44266" xr:uid="{4261562A-783B-44BF-A778-EB00FC76D394}"/>
    <cellStyle name="Nota 2 8 2 4 31" xfId="10289" xr:uid="{5F50188D-A1A6-443A-A80D-CF8CFF5FD39B}"/>
    <cellStyle name="Nota 2 8 2 4 31 2" xfId="27544" xr:uid="{A57B8EF2-588C-458D-B3D5-24450530560A}"/>
    <cellStyle name="Nota 2 8 2 4 31 3" xfId="44566" xr:uid="{C5039573-E2CF-4285-A39C-8E27DCDDBDE5}"/>
    <cellStyle name="Nota 2 8 2 4 32" xfId="10577" xr:uid="{79C3EED3-2545-424A-A037-972F410B5DE0}"/>
    <cellStyle name="Nota 2 8 2 4 32 2" xfId="27832" xr:uid="{F920DED8-883D-4ADF-A110-EC1D9DE7098E}"/>
    <cellStyle name="Nota 2 8 2 4 32 3" xfId="44854" xr:uid="{682D7B68-3F1C-487B-83F9-A819309B3445}"/>
    <cellStyle name="Nota 2 8 2 4 33" xfId="10867" xr:uid="{3EEEE785-BD47-4ACB-ADF4-4D3545261FB1}"/>
    <cellStyle name="Nota 2 8 2 4 33 2" xfId="28122" xr:uid="{2282D1EF-00A4-4F06-92F4-34BD99C3CAD6}"/>
    <cellStyle name="Nota 2 8 2 4 33 3" xfId="45144" xr:uid="{AD142AA6-C18B-4B71-8325-82F85BD15CED}"/>
    <cellStyle name="Nota 2 8 2 4 34" xfId="11141" xr:uid="{9C184212-9211-4696-8239-BC45AE4F5244}"/>
    <cellStyle name="Nota 2 8 2 4 34 2" xfId="28396" xr:uid="{FC4124C5-4586-46E5-84AF-D6B3E3E510ED}"/>
    <cellStyle name="Nota 2 8 2 4 34 3" xfId="45418" xr:uid="{0AFF83A6-CF09-41D2-9F27-98E00DC082C5}"/>
    <cellStyle name="Nota 2 8 2 4 35" xfId="11398" xr:uid="{B9BF255E-F789-4091-96E4-EA7144C77D6B}"/>
    <cellStyle name="Nota 2 8 2 4 35 2" xfId="28653" xr:uid="{CBD3D97D-FAA9-4B48-9365-464166C49BF1}"/>
    <cellStyle name="Nota 2 8 2 4 35 3" xfId="45675" xr:uid="{73C30580-805E-45BE-B7A4-61CAEB084179}"/>
    <cellStyle name="Nota 2 8 2 4 36" xfId="11635" xr:uid="{12E80B11-9B4A-42E7-8F85-39141F91CDEC}"/>
    <cellStyle name="Nota 2 8 2 4 36 2" xfId="28890" xr:uid="{98A6B247-BAE5-4890-B468-5A9A04894157}"/>
    <cellStyle name="Nota 2 8 2 4 36 3" xfId="45912" xr:uid="{B7D242A0-1C48-466D-A362-E78661933BD7}"/>
    <cellStyle name="Nota 2 8 2 4 37" xfId="12198" xr:uid="{78B78B19-3528-4247-8496-93E584D2F8CE}"/>
    <cellStyle name="Nota 2 8 2 4 37 2" xfId="29453" xr:uid="{9EE133AB-2AB9-45CD-BD3A-44AA6540BE90}"/>
    <cellStyle name="Nota 2 8 2 4 37 3" xfId="46323" xr:uid="{D650B32F-DED0-4E88-8300-B32338E75231}"/>
    <cellStyle name="Nota 2 8 2 4 38" xfId="12665" xr:uid="{C1EC3E77-CB7F-4588-BDD3-B930A71DE8D0}"/>
    <cellStyle name="Nota 2 8 2 4 38 2" xfId="29920" xr:uid="{3871F7F5-69D6-49F1-83B1-29E9ADF355ED}"/>
    <cellStyle name="Nota 2 8 2 4 38 3" xfId="46790" xr:uid="{B886A623-1B89-40A3-AB5A-525AA888D870}"/>
    <cellStyle name="Nota 2 8 2 4 39" xfId="12975" xr:uid="{F4EEC50C-36CE-40A8-91C6-BB1BD589A2ED}"/>
    <cellStyle name="Nota 2 8 2 4 39 2" xfId="30230" xr:uid="{B8CAAFA3-8475-4389-B508-219A20FAE5F4}"/>
    <cellStyle name="Nota 2 8 2 4 39 3" xfId="47100" xr:uid="{465FE9D2-9054-4F25-817C-7F7517FA6C68}"/>
    <cellStyle name="Nota 2 8 2 4 4" xfId="1909" xr:uid="{1D043239-63DC-4DC2-B3A5-06EFBE980792}"/>
    <cellStyle name="Nota 2 8 2 4 4 2" xfId="19164" xr:uid="{FDDAB365-77ED-4B87-945B-29C162703D73}"/>
    <cellStyle name="Nota 2 8 2 4 4 3" xfId="36186" xr:uid="{BE897F62-2F71-4F4A-99E1-1A136C9826B1}"/>
    <cellStyle name="Nota 2 8 2 4 40" xfId="12673" xr:uid="{B84F0C9F-0629-42B2-B56E-E5351A7870BE}"/>
    <cellStyle name="Nota 2 8 2 4 40 2" xfId="29928" xr:uid="{54B6AFB8-E667-42B4-8D30-908C05FBFF97}"/>
    <cellStyle name="Nota 2 8 2 4 40 3" xfId="46798" xr:uid="{7E702C66-1E94-45AA-B19C-B3674E103232}"/>
    <cellStyle name="Nota 2 8 2 4 41" xfId="13605" xr:uid="{45875216-996D-4C39-BDA3-C8577AE1D5D2}"/>
    <cellStyle name="Nota 2 8 2 4 41 2" xfId="30860" xr:uid="{590DA7AA-C693-409E-A085-73B996AE2E83}"/>
    <cellStyle name="Nota 2 8 2 4 41 3" xfId="47730" xr:uid="{E94B1615-6DEE-4186-891F-26A43220A103}"/>
    <cellStyle name="Nota 2 8 2 4 42" xfId="13915" xr:uid="{6F71A155-58EC-4F25-9FC4-4761D406CDF4}"/>
    <cellStyle name="Nota 2 8 2 4 42 2" xfId="31170" xr:uid="{92EBDF26-6A52-4033-8E5D-54F0E9F4C465}"/>
    <cellStyle name="Nota 2 8 2 4 42 3" xfId="48040" xr:uid="{3D82681B-76F8-47BE-B42A-022F9741AAC0}"/>
    <cellStyle name="Nota 2 8 2 4 43" xfId="14225" xr:uid="{3902888E-6DA6-4223-9108-6030B1F0E085}"/>
    <cellStyle name="Nota 2 8 2 4 43 2" xfId="31480" xr:uid="{BC9E9331-9B56-4694-B7AC-B6FC1D2A32A7}"/>
    <cellStyle name="Nota 2 8 2 4 43 3" xfId="48350" xr:uid="{4C249004-3A05-44A2-8E60-6253C06A652A}"/>
    <cellStyle name="Nota 2 8 2 4 44" xfId="14538" xr:uid="{EE64CF96-2328-4613-B5DD-D060BFC0ABE0}"/>
    <cellStyle name="Nota 2 8 2 4 44 2" xfId="31793" xr:uid="{82E71948-F924-4CC8-AC3E-F7D6DB4F4976}"/>
    <cellStyle name="Nota 2 8 2 4 44 3" xfId="48663" xr:uid="{B3E9C0F3-5C0C-4E18-BEAB-AFD46F1C5EDA}"/>
    <cellStyle name="Nota 2 8 2 4 45" xfId="14853" xr:uid="{213DE972-3AA0-4AFA-B365-AA68C037B329}"/>
    <cellStyle name="Nota 2 8 2 4 45 2" xfId="32108" xr:uid="{E1BFD2E1-2271-4C87-A1C9-A4C46C3F7F1A}"/>
    <cellStyle name="Nota 2 8 2 4 45 3" xfId="48978" xr:uid="{AD30C9E6-C819-4625-A55C-5FE83859841F}"/>
    <cellStyle name="Nota 2 8 2 4 46" xfId="15115" xr:uid="{8CF89508-4216-43F6-9624-40C33DB49993}"/>
    <cellStyle name="Nota 2 8 2 4 46 2" xfId="32370" xr:uid="{2F1E945B-6F73-4216-B149-E848DCB54F13}"/>
    <cellStyle name="Nota 2 8 2 4 46 3" xfId="49240" xr:uid="{89BD62ED-BBCA-4D5D-BF66-91E0AE568399}"/>
    <cellStyle name="Nota 2 8 2 4 47" xfId="15424" xr:uid="{57BC7409-3171-4969-B013-10C70CE0A461}"/>
    <cellStyle name="Nota 2 8 2 4 47 2" xfId="32679" xr:uid="{7DCD0AB2-8E60-49F7-AC4D-BA695CDF52D0}"/>
    <cellStyle name="Nota 2 8 2 4 47 3" xfId="49549" xr:uid="{90715279-3432-4A41-B316-6BAE357C6DDB}"/>
    <cellStyle name="Nota 2 8 2 4 48" xfId="15729" xr:uid="{B2B2BC6E-AE4B-485C-A2FC-165290A60DBF}"/>
    <cellStyle name="Nota 2 8 2 4 48 2" xfId="32984" xr:uid="{EEBD834D-ACE9-4E9B-B7E1-98A4E340E26E}"/>
    <cellStyle name="Nota 2 8 2 4 48 3" xfId="49854" xr:uid="{D95DB32C-7DD8-4445-90A4-0E69C460B232}"/>
    <cellStyle name="Nota 2 8 2 4 49" xfId="16025" xr:uid="{979EBAD8-3CDF-423C-952F-84A75B7E8B4E}"/>
    <cellStyle name="Nota 2 8 2 4 49 2" xfId="33280" xr:uid="{B58A7B13-08E7-4844-BFDB-A0BF2957CAA0}"/>
    <cellStyle name="Nota 2 8 2 4 49 3" xfId="50150" xr:uid="{AE67C126-FDC2-4CBF-8362-4EE851C46524}"/>
    <cellStyle name="Nota 2 8 2 4 5" xfId="2222" xr:uid="{25A012B2-7F11-4355-8D08-3D4E65B583F3}"/>
    <cellStyle name="Nota 2 8 2 4 5 2" xfId="19477" xr:uid="{4EB30161-18E3-4C6E-B218-CE889EC44D06}"/>
    <cellStyle name="Nota 2 8 2 4 5 3" xfId="36499" xr:uid="{471346D2-AC5A-4718-84D1-5FAF1304C246}"/>
    <cellStyle name="Nota 2 8 2 4 50" xfId="16317" xr:uid="{A439FE1B-C5C0-45BD-9BE4-D5464816D621}"/>
    <cellStyle name="Nota 2 8 2 4 50 2" xfId="33572" xr:uid="{CB80F5B7-5AB8-42A5-A98F-8AA25BDC284A}"/>
    <cellStyle name="Nota 2 8 2 4 50 3" xfId="50442" xr:uid="{680E897D-7308-4997-AB40-EF922F43B7DA}"/>
    <cellStyle name="Nota 2 8 2 4 51" xfId="16595" xr:uid="{D0986EFC-ED99-4C80-B2C3-3314AE4203D2}"/>
    <cellStyle name="Nota 2 8 2 4 51 2" xfId="33850" xr:uid="{6E3046DA-23A6-481B-8FC8-21A3575E698B}"/>
    <cellStyle name="Nota 2 8 2 4 51 3" xfId="50720" xr:uid="{93245597-82E1-42C2-A725-00BE56965079}"/>
    <cellStyle name="Nota 2 8 2 4 52" xfId="16863" xr:uid="{A232655A-9772-4327-8107-33419A2FA81B}"/>
    <cellStyle name="Nota 2 8 2 4 52 2" xfId="34118" xr:uid="{D2DBCCF3-0524-4A17-B847-9881E81F9227}"/>
    <cellStyle name="Nota 2 8 2 4 52 3" xfId="50988" xr:uid="{97DCF646-71E0-4F5E-8CD8-D69A47E4497E}"/>
    <cellStyle name="Nota 2 8 2 4 53" xfId="17115" xr:uid="{5365BF38-D9F2-4774-89C2-F6C3B7E7F016}"/>
    <cellStyle name="Nota 2 8 2 4 53 2" xfId="34370" xr:uid="{BC90912D-7259-4D1B-A5A6-C705463DB726}"/>
    <cellStyle name="Nota 2 8 2 4 53 3" xfId="51240" xr:uid="{74A177D7-4FDA-44B6-BC70-52A31058D460}"/>
    <cellStyle name="Nota 2 8 2 4 54" xfId="17352" xr:uid="{E3846265-67C0-4407-90DB-414A8F4B4CEE}"/>
    <cellStyle name="Nota 2 8 2 4 54 2" xfId="34607" xr:uid="{A20BFFED-D62D-4A4D-88A7-D32839752C49}"/>
    <cellStyle name="Nota 2 8 2 4 54 3" xfId="51477" xr:uid="{3649EFC4-4A5C-45BD-A890-FCFB0A6D0306}"/>
    <cellStyle name="Nota 2 8 2 4 55" xfId="18058" xr:uid="{D96E76F6-9BA5-42E3-BEFE-106920367F4D}"/>
    <cellStyle name="Nota 2 8 2 4 56" xfId="35080" xr:uid="{EC79EA09-4735-4CB0-B382-95D49359B3CA}"/>
    <cellStyle name="Nota 2 8 2 4 6" xfId="2532" xr:uid="{0465563A-928B-434A-8110-D310088DBDBE}"/>
    <cellStyle name="Nota 2 8 2 4 6 2" xfId="19787" xr:uid="{214E02F1-5C67-46A2-9254-4B8A56D0D9B3}"/>
    <cellStyle name="Nota 2 8 2 4 6 3" xfId="36809" xr:uid="{F64A68BC-60D0-43B1-A7CD-D4B404DA973C}"/>
    <cellStyle name="Nota 2 8 2 4 7" xfId="2841" xr:uid="{43374D6A-03FF-4DD5-92E5-9BF2A08001D7}"/>
    <cellStyle name="Nota 2 8 2 4 7 2" xfId="20096" xr:uid="{C48F1FE7-E279-4CDC-A108-95972F214AFD}"/>
    <cellStyle name="Nota 2 8 2 4 7 3" xfId="37118" xr:uid="{B97BA6C2-A6D5-48A0-94FC-E38310584E08}"/>
    <cellStyle name="Nota 2 8 2 4 8" xfId="3147" xr:uid="{23B0C32B-261D-49B8-AFA0-A3995AD8429D}"/>
    <cellStyle name="Nota 2 8 2 4 8 2" xfId="20402" xr:uid="{2FFF2C83-BB52-489D-8CE2-663A67910A2A}"/>
    <cellStyle name="Nota 2 8 2 4 8 3" xfId="37424" xr:uid="{56FBF351-AF70-4645-B776-334C62C74651}"/>
    <cellStyle name="Nota 2 8 2 4 9" xfId="3457" xr:uid="{51305790-BF1B-4306-B5DC-6271C1C494DD}"/>
    <cellStyle name="Nota 2 8 2 4 9 2" xfId="20712" xr:uid="{5E95F415-82B0-4297-87FD-8B79744766BE}"/>
    <cellStyle name="Nota 2 8 2 4 9 3" xfId="37734" xr:uid="{6DDE10A1-6C61-47E1-A5A4-847EC2067F6E}"/>
    <cellStyle name="Nota 2 8 2 40" xfId="10150" xr:uid="{8EA48F72-E1E0-4E83-96CB-553ED47B80E7}"/>
    <cellStyle name="Nota 2 8 2 40 2" xfId="27405" xr:uid="{E4DD01A1-2484-4904-8D78-1A8F97B4D1FF}"/>
    <cellStyle name="Nota 2 8 2 40 3" xfId="44427" xr:uid="{72613976-D7C8-45A7-A0B3-54A48E84D38A}"/>
    <cellStyle name="Nota 2 8 2 41" xfId="11885" xr:uid="{D3D1A7F7-88B7-4A97-86E4-0BE0D01048F3}"/>
    <cellStyle name="Nota 2 8 2 41 2" xfId="29140" xr:uid="{6543B461-031F-4861-BE52-5925A78D136D}"/>
    <cellStyle name="Nota 2 8 2 41 3" xfId="46088" xr:uid="{1AF26F09-D6AA-47E6-A9A4-1EB904A22C62}"/>
    <cellStyle name="Nota 2 8 2 42" xfId="12352" xr:uid="{7649ADD7-A8D6-4F44-BBE2-57E277A878FC}"/>
    <cellStyle name="Nota 2 8 2 42 2" xfId="29607" xr:uid="{226CD484-CF39-441C-8128-BC707F6747CA}"/>
    <cellStyle name="Nota 2 8 2 42 3" xfId="46477" xr:uid="{10D9E5E0-7CC8-4873-A0FE-179E34C29F12}"/>
    <cellStyle name="Nota 2 8 2 43" xfId="11654" xr:uid="{E0F06D13-DC39-4318-9A0B-BFEC7FFCEA84}"/>
    <cellStyle name="Nota 2 8 2 43 2" xfId="28909" xr:uid="{B542707A-3F06-4459-AA19-F57F768C73A4}"/>
    <cellStyle name="Nota 2 8 2 43 3" xfId="45927" xr:uid="{D6353430-3EC0-4C6E-8695-EDEC00C51CE7}"/>
    <cellStyle name="Nota 2 8 2 44" xfId="13291" xr:uid="{3B773735-E153-4529-8B10-B12F2A09DC20}"/>
    <cellStyle name="Nota 2 8 2 44 2" xfId="30546" xr:uid="{C5558C1A-19FD-4AF1-B5D2-7553F6844880}"/>
    <cellStyle name="Nota 2 8 2 44 3" xfId="47416" xr:uid="{D86B3701-C99E-416B-AB91-5FACAF3A82E5}"/>
    <cellStyle name="Nota 2 8 2 45" xfId="13476" xr:uid="{E05CD067-C9E3-4829-9876-F877C63EE512}"/>
    <cellStyle name="Nota 2 8 2 45 2" xfId="30731" xr:uid="{8AB808A0-AAB1-426A-8EBC-34B9FCFE2FFF}"/>
    <cellStyle name="Nota 2 8 2 45 3" xfId="47601" xr:uid="{06CF2D76-87E9-44C3-A78A-1208CE16C3D0}"/>
    <cellStyle name="Nota 2 8 2 46" xfId="13351" xr:uid="{368030DF-1867-43E6-9E43-A45F9AD6D0EA}"/>
    <cellStyle name="Nota 2 8 2 46 2" xfId="30606" xr:uid="{3D084D57-6BD6-4E30-B0A0-2CC510ACF4E2}"/>
    <cellStyle name="Nota 2 8 2 46 3" xfId="47476" xr:uid="{41F5F28F-7AA2-4BF9-B688-E95C8708CF28}"/>
    <cellStyle name="Nota 2 8 2 47" xfId="13270" xr:uid="{0D251AE5-F4C2-48D4-A46E-9FF6BB4B9518}"/>
    <cellStyle name="Nota 2 8 2 47 2" xfId="30525" xr:uid="{82513421-20E9-489C-BF25-F310E14B4548}"/>
    <cellStyle name="Nota 2 8 2 47 3" xfId="47395" xr:uid="{F544AC31-5543-42A4-BD4E-80029C5388A6}"/>
    <cellStyle name="Nota 2 8 2 48" xfId="14409" xr:uid="{ACD7789A-7738-47F0-945F-4217E8B511AB}"/>
    <cellStyle name="Nota 2 8 2 48 2" xfId="31664" xr:uid="{3BE72A94-9ACB-48E4-B0D1-EDCFEBB2696C}"/>
    <cellStyle name="Nota 2 8 2 48 3" xfId="48534" xr:uid="{46B45362-70DF-4181-9164-34EFBF69B7A4}"/>
    <cellStyle name="Nota 2 8 2 49" xfId="14052" xr:uid="{CAE2A11F-291B-4015-B005-E2257E3F35B5}"/>
    <cellStyle name="Nota 2 8 2 49 2" xfId="31307" xr:uid="{D3598F81-2354-46D5-9607-BAB1CC5FE83D}"/>
    <cellStyle name="Nota 2 8 2 49 3" xfId="48177" xr:uid="{020FFC7E-E56C-4DAD-8EEC-ABB74CAA55D2}"/>
    <cellStyle name="Nota 2 8 2 5" xfId="490" xr:uid="{64405FC9-2D8A-4D26-AC81-876E8A89688B}"/>
    <cellStyle name="Nota 2 8 2 5 2" xfId="17745" xr:uid="{3F3D4D4B-E7FA-4B5A-8181-DE117197E54C}"/>
    <cellStyle name="Nota 2 8 2 5 3" xfId="34845" xr:uid="{C25C9564-A3D1-47D2-AADB-A204485992B7}"/>
    <cellStyle name="Nota 2 8 2 50" xfId="14317" xr:uid="{EAE60F22-22F7-41AE-9549-0FAFAE348251}"/>
    <cellStyle name="Nota 2 8 2 50 2" xfId="31572" xr:uid="{A2A7556A-6DDD-4FD4-9ADE-B52D05A50920}"/>
    <cellStyle name="Nota 2 8 2 50 3" xfId="48442" xr:uid="{2D92FC24-F21E-45A7-9A67-B65FB3AB2F3A}"/>
    <cellStyle name="Nota 2 8 2 51" xfId="14551" xr:uid="{32BD479E-C6AC-45E7-86DC-43B2557DECCD}"/>
    <cellStyle name="Nota 2 8 2 51 2" xfId="31806" xr:uid="{3A0C4920-CD0C-4E3D-BC59-8D695B14AA14}"/>
    <cellStyle name="Nota 2 8 2 51 3" xfId="48676" xr:uid="{282A9CEF-26B4-4F1B-9BA2-1C0A9E73F6B1}"/>
    <cellStyle name="Nota 2 8 2 52" xfId="14046" xr:uid="{06C0C54E-F173-48A8-882D-A91E628F287D}"/>
    <cellStyle name="Nota 2 8 2 52 2" xfId="31301" xr:uid="{A732E217-19EF-4D83-971F-36B6534E2201}"/>
    <cellStyle name="Nota 2 8 2 52 3" xfId="48171" xr:uid="{475FFAD8-2F75-4261-BE55-EF10FDA3A484}"/>
    <cellStyle name="Nota 2 8 2 53" xfId="15254" xr:uid="{EC21E0CE-CF84-4CCB-8E73-8C7F61B579DC}"/>
    <cellStyle name="Nota 2 8 2 53 2" xfId="32509" xr:uid="{80014203-1310-4C5F-82EC-83C337758C46}"/>
    <cellStyle name="Nota 2 8 2 53 3" xfId="49379" xr:uid="{2E0A9E01-AE49-4336-934E-A9620D11CC7A}"/>
    <cellStyle name="Nota 2 8 2 54" xfId="15485" xr:uid="{448C32F3-D2DA-4BF0-A2F3-A5CB7CB192FC}"/>
    <cellStyle name="Nota 2 8 2 54 2" xfId="32740" xr:uid="{806328F4-FF63-4E15-BB5E-FC566E85D47E}"/>
    <cellStyle name="Nota 2 8 2 54 3" xfId="49610" xr:uid="{2763E11B-4472-4A38-9D69-68A101CB14BE}"/>
    <cellStyle name="Nota 2 8 2 55" xfId="15784" xr:uid="{FDE9414A-8CA0-4223-83B8-EE3B253F955B}"/>
    <cellStyle name="Nota 2 8 2 55 2" xfId="33039" xr:uid="{80CA9F69-488A-45EE-872E-2E631FA6425E}"/>
    <cellStyle name="Nota 2 8 2 55 3" xfId="49909" xr:uid="{95A46356-7C15-4372-8D3A-28CBBE598039}"/>
    <cellStyle name="Nota 2 8 2 56" xfId="16080" xr:uid="{D57630FB-3019-4389-8B07-FB0A8E31CD36}"/>
    <cellStyle name="Nota 2 8 2 56 2" xfId="33335" xr:uid="{2D60368E-B54C-45F4-9286-0C79A94DF418}"/>
    <cellStyle name="Nota 2 8 2 56 3" xfId="50205" xr:uid="{32C4F1E5-138C-4878-81DB-CD5A79799213}"/>
    <cellStyle name="Nota 2 8 2 57" xfId="16368" xr:uid="{995AF7C7-BE3E-4FAF-B9D7-C9B1256F5DB1}"/>
    <cellStyle name="Nota 2 8 2 57 2" xfId="33623" xr:uid="{03AD45D9-A52F-471F-9C6E-52C9AF393D05}"/>
    <cellStyle name="Nota 2 8 2 57 3" xfId="50493" xr:uid="{A2BAB79A-A2A3-4A4B-B074-5EC3E8427FA5}"/>
    <cellStyle name="Nota 2 8 2 58" xfId="16428" xr:uid="{6CBB294E-2DF5-41AE-B180-C238913B3AFE}"/>
    <cellStyle name="Nota 2 8 2 58 2" xfId="33683" xr:uid="{2F4C5D14-5BE5-4284-86E1-1AEFDD513B07}"/>
    <cellStyle name="Nota 2 8 2 58 3" xfId="50553" xr:uid="{EBCBC952-B865-49E3-8754-4B9DB914C735}"/>
    <cellStyle name="Nota 2 8 2 59" xfId="17507" xr:uid="{9C633339-CC07-4CD2-8D90-7B39BE1A3A41}"/>
    <cellStyle name="Nota 2 8 2 6" xfId="949" xr:uid="{2E4E1DF1-0E65-4CA8-BA80-43FBF62BA88B}"/>
    <cellStyle name="Nota 2 8 2 6 2" xfId="18204" xr:uid="{9A8D88C4-B582-4E90-A420-FE4880B7390A}"/>
    <cellStyle name="Nota 2 8 2 6 3" xfId="35226" xr:uid="{C9FAC6E9-CA21-4430-9F80-F14C4BB5E482}"/>
    <cellStyle name="Nota 2 8 2 60" xfId="34683" xr:uid="{8821CD42-1171-4E12-838A-82B14A72B488}"/>
    <cellStyle name="Nota 2 8 2 7" xfId="362" xr:uid="{90DE255D-6826-4677-B2A7-876B6C3290FF}"/>
    <cellStyle name="Nota 2 8 2 7 2" xfId="17617" xr:uid="{1141E32E-EFCA-4373-B1A8-F92DFE681C15}"/>
    <cellStyle name="Nota 2 8 2 7 3" xfId="34774" xr:uid="{FFECC97C-F06D-4F02-83A3-D71FB2DC2C10}"/>
    <cellStyle name="Nota 2 8 2 8" xfId="1596" xr:uid="{D012BE38-61A5-4881-BC3D-32A67E2F4F07}"/>
    <cellStyle name="Nota 2 8 2 8 2" xfId="18851" xr:uid="{05FBEFC3-05A5-4A23-8D8A-9E4D446C17B3}"/>
    <cellStyle name="Nota 2 8 2 8 3" xfId="35873" xr:uid="{E2765E8A-A181-487B-869A-D6183BFD674F}"/>
    <cellStyle name="Nota 2 8 2 9" xfId="1372" xr:uid="{65F4C9D7-3858-44BB-B819-2DA31B080445}"/>
    <cellStyle name="Nota 2 8 2 9 2" xfId="18627" xr:uid="{FDE45E00-9528-477B-8353-0C1C0C0C8D68}"/>
    <cellStyle name="Nota 2 8 2 9 3" xfId="35649" xr:uid="{9F70BF24-7029-4359-BDDB-238574F1546F}"/>
    <cellStyle name="Nota 2 8 20" xfId="4378" xr:uid="{B5DBA6D7-4284-4D26-8585-E2210062D271}"/>
    <cellStyle name="Nota 2 8 20 2" xfId="21633" xr:uid="{2681BB9B-BB14-433A-B9C8-D2B69404F327}"/>
    <cellStyle name="Nota 2 8 20 3" xfId="38655" xr:uid="{1BC2A2D5-0281-4030-9B74-4A7BBEEA84E5}"/>
    <cellStyle name="Nota 2 8 21" xfId="4800" xr:uid="{1891B638-0451-4F12-A19D-70698DA480D2}"/>
    <cellStyle name="Nota 2 8 21 2" xfId="22055" xr:uid="{EDE8AC17-07AD-4098-908B-0643D4167B57}"/>
    <cellStyle name="Nota 2 8 21 3" xfId="39077" xr:uid="{96284089-0230-428D-9B9E-065E7E404F28}"/>
    <cellStyle name="Nota 2 8 22" xfId="5830" xr:uid="{6F818BB9-152D-49CF-A253-BBEE0A15E614}"/>
    <cellStyle name="Nota 2 8 22 2" xfId="23085" xr:uid="{8BB2E9E5-F016-4462-AC06-00BBA7718431}"/>
    <cellStyle name="Nota 2 8 22 3" xfId="40107" xr:uid="{0DA00D02-7CAE-44A1-B08B-BEFF617EBE48}"/>
    <cellStyle name="Nota 2 8 23" xfId="5321" xr:uid="{23A43DFA-6455-46C9-B920-08EB57DF211F}"/>
    <cellStyle name="Nota 2 8 23 2" xfId="22576" xr:uid="{375A22AC-6B53-47BD-874D-D9B48DCFA507}"/>
    <cellStyle name="Nota 2 8 23 3" xfId="39598" xr:uid="{04CC7716-204E-4222-A926-B0F897A255FF}"/>
    <cellStyle name="Nota 2 8 24" xfId="5883" xr:uid="{BACE8EAE-9FB2-456B-A032-3FADE08D18A8}"/>
    <cellStyle name="Nota 2 8 24 2" xfId="23138" xr:uid="{D66E499C-4B06-428D-963A-141D94DFAC59}"/>
    <cellStyle name="Nota 2 8 24 3" xfId="40160" xr:uid="{1A21236B-3601-41E1-8375-DBEEF5BC7E85}"/>
    <cellStyle name="Nota 2 8 25" xfId="6138" xr:uid="{9C24E6E9-70C0-4F9A-90F9-060767232213}"/>
    <cellStyle name="Nota 2 8 25 2" xfId="23393" xr:uid="{F18049D7-F5D7-4006-B891-B24A95EF38E1}"/>
    <cellStyle name="Nota 2 8 25 3" xfId="40415" xr:uid="{35EC12B3-ED46-4420-B2DC-BCA9B59F737C}"/>
    <cellStyle name="Nota 2 8 26" xfId="6092" xr:uid="{DF6486B4-3101-44CE-A5D4-D53396A1D416}"/>
    <cellStyle name="Nota 2 8 26 2" xfId="23347" xr:uid="{5BD91D0F-1C25-463C-832C-D376585C2395}"/>
    <cellStyle name="Nota 2 8 26 3" xfId="40369" xr:uid="{8B73F33A-B592-49C7-A042-B4B7C3D674DD}"/>
    <cellStyle name="Nota 2 8 27" xfId="6983" xr:uid="{3E092807-C9D2-4330-B2CC-8074F0071737}"/>
    <cellStyle name="Nota 2 8 27 2" xfId="24238" xr:uid="{3D6C0983-3DF1-4FF9-AE4F-6D4DF4BB75E8}"/>
    <cellStyle name="Nota 2 8 27 3" xfId="41260" xr:uid="{2690D098-0758-480D-B3DF-6A98EB46EB26}"/>
    <cellStyle name="Nota 2 8 28" xfId="7292" xr:uid="{AF386CFC-FB11-4FAC-8B32-AAB86B0C7F8E}"/>
    <cellStyle name="Nota 2 8 28 2" xfId="24547" xr:uid="{CD93CC94-AF70-433C-8439-1B42D2879FAD}"/>
    <cellStyle name="Nota 2 8 28 3" xfId="41569" xr:uid="{5C74A5A7-144F-4DDE-B5C2-B2AE003CF288}"/>
    <cellStyle name="Nota 2 8 29" xfId="7602" xr:uid="{B7842BCE-1C0F-4C7A-8777-52EFED6F0CDC}"/>
    <cellStyle name="Nota 2 8 29 2" xfId="24857" xr:uid="{C8420C40-C3E9-41EB-93CB-035CACB9491A}"/>
    <cellStyle name="Nota 2 8 29 3" xfId="41879" xr:uid="{162B3F50-6615-4AA2-936A-37586B6523DB}"/>
    <cellStyle name="Nota 2 8 3" xfId="600" xr:uid="{847463DF-B836-4B0C-AA06-09668A94F07B}"/>
    <cellStyle name="Nota 2 8 3 10" xfId="3564" xr:uid="{4C238936-5021-40A6-A8B6-6DBB6675BE35}"/>
    <cellStyle name="Nota 2 8 3 10 2" xfId="20819" xr:uid="{69805856-E99D-4420-9A65-56F3D87A4E92}"/>
    <cellStyle name="Nota 2 8 3 10 3" xfId="37841" xr:uid="{01751829-06DE-436C-A423-650BE07CBFDD}"/>
    <cellStyle name="Nota 2 8 3 11" xfId="3870" xr:uid="{CEA14346-A5E6-4F5D-BAB0-9B457A708750}"/>
    <cellStyle name="Nota 2 8 3 11 2" xfId="21125" xr:uid="{9CAD0AE1-3829-476A-B549-C0662EDD0828}"/>
    <cellStyle name="Nota 2 8 3 11 3" xfId="38147" xr:uid="{40F1692B-B7AD-4818-BC52-D633DBD91686}"/>
    <cellStyle name="Nota 2 8 3 12" xfId="4174" xr:uid="{0F5E2444-9391-4ACD-9AD6-CE7631693336}"/>
    <cellStyle name="Nota 2 8 3 12 2" xfId="21429" xr:uid="{3F6DFE88-2DF4-4381-A318-F7636FC66D4C}"/>
    <cellStyle name="Nota 2 8 3 12 3" xfId="38451" xr:uid="{8FB6546E-B4D6-40F6-BAAC-FF197AC739D3}"/>
    <cellStyle name="Nota 2 8 3 13" xfId="4475" xr:uid="{190512C6-9BBA-42DD-9D41-7FC34AA330D7}"/>
    <cellStyle name="Nota 2 8 3 13 2" xfId="21730" xr:uid="{013BDA9C-B3EB-421F-A513-F7AB3F1B2959}"/>
    <cellStyle name="Nota 2 8 3 13 3" xfId="38752" xr:uid="{2835D6B6-ADE0-4347-8BF9-2E5C3E524FE8}"/>
    <cellStyle name="Nota 2 8 3 14" xfId="4772" xr:uid="{66004DA3-AAAC-4C41-B569-5466500BE973}"/>
    <cellStyle name="Nota 2 8 3 14 2" xfId="22027" xr:uid="{E8B76F3F-783B-43BB-925D-E5AA2467C010}"/>
    <cellStyle name="Nota 2 8 3 14 3" xfId="39049" xr:uid="{04CF7FFE-EF46-4490-8DF6-29459F8A55DB}"/>
    <cellStyle name="Nota 2 8 3 15" xfId="5064" xr:uid="{358AD58A-DEA1-44BB-BDDE-7F195EFA14D7}"/>
    <cellStyle name="Nota 2 8 3 15 2" xfId="22319" xr:uid="{82D38B8F-0E93-48D8-A538-88D1E5A1D28D}"/>
    <cellStyle name="Nota 2 8 3 15 3" xfId="39341" xr:uid="{D3D532C7-C4E3-4602-9761-61680DC0980D}"/>
    <cellStyle name="Nota 2 8 3 16" xfId="5436" xr:uid="{730C3754-D036-4EE7-BF81-F241CC38FD85}"/>
    <cellStyle name="Nota 2 8 3 16 2" xfId="22691" xr:uid="{9387F4D1-3276-4846-A13F-F5F78256DBD9}"/>
    <cellStyle name="Nota 2 8 3 16 3" xfId="39713" xr:uid="{926612AD-7E43-44CB-9FC1-97FA928E500E}"/>
    <cellStyle name="Nota 2 8 3 17" xfId="5424" xr:uid="{D1556490-216B-49D6-96B1-FDF9C0E57C37}"/>
    <cellStyle name="Nota 2 8 3 17 2" xfId="22679" xr:uid="{D5C3D6ED-075E-48AF-9C20-1931F91EA636}"/>
    <cellStyle name="Nota 2 8 3 17 3" xfId="39701" xr:uid="{FAFEECFC-3C40-42CD-BF46-C13C9DD30192}"/>
    <cellStyle name="Nota 2 8 3 18" xfId="6067" xr:uid="{EF8B2C65-F12E-4B60-AAA2-1EF339ABDEFB}"/>
    <cellStyle name="Nota 2 8 3 18 2" xfId="23322" xr:uid="{A279E920-6ADD-43E4-AE41-3FED91656BED}"/>
    <cellStyle name="Nota 2 8 3 18 3" xfId="40344" xr:uid="{22446CF1-C774-41AC-90A6-4DF87F7349E9}"/>
    <cellStyle name="Nota 2 8 3 19" xfId="6382" xr:uid="{7E2D7953-BEBB-45B1-8DB2-4C4890F481CC}"/>
    <cellStyle name="Nota 2 8 3 19 2" xfId="23637" xr:uid="{358106B9-0D92-4583-A1EA-38C4C70CDD84}"/>
    <cellStyle name="Nota 2 8 3 19 3" xfId="40659" xr:uid="{483E3F48-C920-4709-A59E-A68C066ED8B2}"/>
    <cellStyle name="Nota 2 8 3 2" xfId="1054" xr:uid="{3BA469E3-F84A-47C9-95AC-6AEF4BC278E9}"/>
    <cellStyle name="Nota 2 8 3 2 2" xfId="18309" xr:uid="{DB2BBDF6-0990-48BB-8EC7-BB7395E3105D}"/>
    <cellStyle name="Nota 2 8 3 2 3" xfId="35331" xr:uid="{987266A2-C69E-47CD-9774-4E6F8BA63BD8}"/>
    <cellStyle name="Nota 2 8 3 20" xfId="6697" xr:uid="{93FD55B9-B4FC-4E6F-8A91-D428E5D136EC}"/>
    <cellStyle name="Nota 2 8 3 20 2" xfId="23952" xr:uid="{8E8A9770-B002-4201-9328-9657736150AF}"/>
    <cellStyle name="Nota 2 8 3 20 3" xfId="40974" xr:uid="{670643FC-E054-4B59-86B9-298B4B7E30B6}"/>
    <cellStyle name="Nota 2 8 3 21" xfId="7009" xr:uid="{F9A1404F-EE07-4043-8448-F56363C85967}"/>
    <cellStyle name="Nota 2 8 3 21 2" xfId="24264" xr:uid="{CC5EDA67-1034-4E04-86F4-5898ACBE2DDA}"/>
    <cellStyle name="Nota 2 8 3 21 3" xfId="41286" xr:uid="{1BB63C56-EA47-4607-87E8-1442D71B09B7}"/>
    <cellStyle name="Nota 2 8 3 22" xfId="7318" xr:uid="{4936E3E7-1A5F-43AB-9B3B-BD0F40806125}"/>
    <cellStyle name="Nota 2 8 3 22 2" xfId="24573" xr:uid="{FA79FD66-AEC6-404B-844C-F0FA9BE45DE3}"/>
    <cellStyle name="Nota 2 8 3 22 3" xfId="41595" xr:uid="{A0AC472C-0437-4BE2-AF22-525336B2B873}"/>
    <cellStyle name="Nota 2 8 3 23" xfId="7628" xr:uid="{126DC921-27A3-4774-89CD-5665181B329F}"/>
    <cellStyle name="Nota 2 8 3 23 2" xfId="24883" xr:uid="{4CDD4548-1CA8-4EF8-8056-5BCB1A0A8F91}"/>
    <cellStyle name="Nota 2 8 3 23 3" xfId="41905" xr:uid="{BB7B0FAD-82F2-4725-B313-5B67D41C2E0E}"/>
    <cellStyle name="Nota 2 8 3 24" xfId="7938" xr:uid="{CA660E9E-FDEB-42A2-9A57-EA7B316B860E}"/>
    <cellStyle name="Nota 2 8 3 24 2" xfId="25193" xr:uid="{A9EE0686-FD9E-421A-8D07-4379B0F495C6}"/>
    <cellStyle name="Nota 2 8 3 24 3" xfId="42215" xr:uid="{CA0353EA-7B84-4754-BB43-F3ABA93E4E73}"/>
    <cellStyle name="Nota 2 8 3 25" xfId="8251" xr:uid="{15F93F25-3DA4-45F4-B9E2-7094158B97AF}"/>
    <cellStyle name="Nota 2 8 3 25 2" xfId="25506" xr:uid="{D5892D7A-6C0A-4399-83E0-2EDAF9E21A46}"/>
    <cellStyle name="Nota 2 8 3 25 3" xfId="42528" xr:uid="{CDE30952-3460-45BC-B645-0EA1D6E4EF08}"/>
    <cellStyle name="Nota 2 8 3 26" xfId="8561" xr:uid="{AADDA12F-7FB0-4911-BF2D-693315174940}"/>
    <cellStyle name="Nota 2 8 3 26 2" xfId="25816" xr:uid="{F5A6D010-F607-4FDD-ACA7-08595FA61679}"/>
    <cellStyle name="Nota 2 8 3 26 3" xfId="42838" xr:uid="{566A1594-965D-473B-81C0-2194AA7EBD05}"/>
    <cellStyle name="Nota 2 8 3 27" xfId="8869" xr:uid="{C70093FD-942B-4BB8-9FCA-728639C65BB9}"/>
    <cellStyle name="Nota 2 8 3 27 2" xfId="26124" xr:uid="{2E25E588-D80E-48B3-B627-27EA7ED2420B}"/>
    <cellStyle name="Nota 2 8 3 27 3" xfId="43146" xr:uid="{3B92A036-CBBC-4039-88E3-4E80214405A6}"/>
    <cellStyle name="Nota 2 8 3 28" xfId="9107" xr:uid="{CB9B5095-9EAA-46A5-8252-7318E0DCB53B}"/>
    <cellStyle name="Nota 2 8 3 28 2" xfId="26362" xr:uid="{1D42422D-049A-4184-93C9-16EB5511CEA3}"/>
    <cellStyle name="Nota 2 8 3 28 3" xfId="43384" xr:uid="{27B758E4-3C2B-4505-AFFD-9B14775F21B3}"/>
    <cellStyle name="Nota 2 8 3 29" xfId="9493" xr:uid="{DDD31E78-A9E7-4A93-85C5-D9F2B3D0740B}"/>
    <cellStyle name="Nota 2 8 3 29 2" xfId="26748" xr:uid="{D0D56467-DD4F-47C0-A4B1-8F2D35DB6CB9}"/>
    <cellStyle name="Nota 2 8 3 29 3" xfId="43770" xr:uid="{E267064B-0A07-42CE-AA7C-7A4BC5D9B6C9}"/>
    <cellStyle name="Nota 2 8 3 3" xfId="1352" xr:uid="{A6A31395-15D9-4ADA-A6BF-870C518264C2}"/>
    <cellStyle name="Nota 2 8 3 3 2" xfId="18607" xr:uid="{4D0BBDCF-5B84-4D4A-8C28-68B7261FFF75}"/>
    <cellStyle name="Nota 2 8 3 3 3" xfId="35629" xr:uid="{244A8172-0CFB-42CE-BD89-0FC9A12989DB}"/>
    <cellStyle name="Nota 2 8 3 30" xfId="9791" xr:uid="{A048745E-436A-471C-87B6-209FED6CCED3}"/>
    <cellStyle name="Nota 2 8 3 30 2" xfId="27046" xr:uid="{A2231AA7-CCE2-47E9-9726-0C8E6F553E16}"/>
    <cellStyle name="Nota 2 8 3 30 3" xfId="44068" xr:uid="{100CDAA6-F15D-4865-B7B8-5F57D93EE186}"/>
    <cellStyle name="Nota 2 8 3 31" xfId="10090" xr:uid="{FBD73B0C-7C53-4168-8C43-CAE540F44768}"/>
    <cellStyle name="Nota 2 8 3 31 2" xfId="27345" xr:uid="{025FF491-CDE5-440E-834F-41A5945C0BE0}"/>
    <cellStyle name="Nota 2 8 3 31 3" xfId="44367" xr:uid="{C158CA53-0EC7-4CBC-9BA3-7CE11850DEDD}"/>
    <cellStyle name="Nota 2 8 3 32" xfId="10383" xr:uid="{41F756F0-E956-4EA0-AE35-FF607AA329EA}"/>
    <cellStyle name="Nota 2 8 3 32 2" xfId="27638" xr:uid="{C6F7AEF6-FFAD-476E-A48D-0F35E3A73BF1}"/>
    <cellStyle name="Nota 2 8 3 32 3" xfId="44660" xr:uid="{E7BC2FE6-378D-4E77-965A-E9A2FCF89B24}"/>
    <cellStyle name="Nota 2 8 3 33" xfId="10674" xr:uid="{1D02A50E-D350-47A4-A642-D16ACBAB0099}"/>
    <cellStyle name="Nota 2 8 3 33 2" xfId="27929" xr:uid="{8A6B3777-26BC-4738-A28D-E111F51C25BF}"/>
    <cellStyle name="Nota 2 8 3 33 3" xfId="44951" xr:uid="{0BDC5BEC-E9C0-49BA-9762-290D017FAE65}"/>
    <cellStyle name="Nota 2 8 3 34" xfId="10958" xr:uid="{E4C675D6-FAA2-4CB4-9066-250ABEC51017}"/>
    <cellStyle name="Nota 2 8 3 34 2" xfId="28213" xr:uid="{C80681A9-24EC-4EB6-B018-B6ACEE9FE7FE}"/>
    <cellStyle name="Nota 2 8 3 34 3" xfId="45235" xr:uid="{44CC084F-D2D9-4A31-A923-C66CD98979BB}"/>
    <cellStyle name="Nota 2 8 3 35" xfId="11224" xr:uid="{0C0D3075-C68B-43B2-8CE3-E4A4407C41C2}"/>
    <cellStyle name="Nota 2 8 3 35 2" xfId="28479" xr:uid="{4D00C0E7-6C36-4E34-B228-A626BAE8EFDF}"/>
    <cellStyle name="Nota 2 8 3 35 3" xfId="45501" xr:uid="{C5F0AA08-0AE1-4DDC-810F-0B67881C3CF7}"/>
    <cellStyle name="Nota 2 8 3 36" xfId="11472" xr:uid="{F0797521-1D72-41E4-9813-D9F0FA1A0567}"/>
    <cellStyle name="Nota 2 8 3 36 2" xfId="28727" xr:uid="{0BDB3CC2-B88B-41B5-A48D-F5FD69A8F419}"/>
    <cellStyle name="Nota 2 8 3 36 3" xfId="45749" xr:uid="{15713724-99E4-4CB0-BF64-9D4023DE7291}"/>
    <cellStyle name="Nota 2 8 3 37" xfId="11995" xr:uid="{86259C42-7149-4676-BE76-1297EFFAFDAB}"/>
    <cellStyle name="Nota 2 8 3 37 2" xfId="29250" xr:uid="{BE289EB9-CB1C-418B-8090-759CD2681D97}"/>
    <cellStyle name="Nota 2 8 3 37 3" xfId="46160" xr:uid="{F3AC36AC-D66D-4306-8D3D-37C769CCC2BE}"/>
    <cellStyle name="Nota 2 8 3 38" xfId="12462" xr:uid="{5220EC8E-E28E-446C-9DDE-41EE095F5401}"/>
    <cellStyle name="Nota 2 8 3 38 2" xfId="29717" xr:uid="{9B69F7C3-36C6-4FD1-AC9E-29E2F69D1005}"/>
    <cellStyle name="Nota 2 8 3 38 3" xfId="46587" xr:uid="{43C17EDA-A3CD-4964-8BF8-12A8E083BF36}"/>
    <cellStyle name="Nota 2 8 3 39" xfId="12772" xr:uid="{68AC73AB-5D86-4926-A35A-86964399BAF4}"/>
    <cellStyle name="Nota 2 8 3 39 2" xfId="30027" xr:uid="{4F432013-B7FE-4A26-AB87-FFA012C98F92}"/>
    <cellStyle name="Nota 2 8 3 39 3" xfId="46897" xr:uid="{4B90A58A-DAF2-4D2E-84ED-F6D9A30936DB}"/>
    <cellStyle name="Nota 2 8 3 4" xfId="1706" xr:uid="{840C3129-1A5C-4525-BC81-174A4CF70B2C}"/>
    <cellStyle name="Nota 2 8 3 4 2" xfId="18961" xr:uid="{3E230560-33E2-4196-B982-47C0AD9E08FE}"/>
    <cellStyle name="Nota 2 8 3 4 3" xfId="35983" xr:uid="{5F9F971E-7467-4DD4-9F83-A3742F0B7487}"/>
    <cellStyle name="Nota 2 8 3 40" xfId="12406" xr:uid="{F9C804E0-E94A-4359-9F90-78E4B908E471}"/>
    <cellStyle name="Nota 2 8 3 40 2" xfId="29661" xr:uid="{CEA5AC5F-BA7D-40C8-845C-201E7D47B88F}"/>
    <cellStyle name="Nota 2 8 3 40 3" xfId="46531" xr:uid="{10E8A85D-6BFC-4C37-8205-1EFE418ED797}"/>
    <cellStyle name="Nota 2 8 3 41" xfId="13414" xr:uid="{EA448B25-D4B4-4650-B674-BC0A05FF6752}"/>
    <cellStyle name="Nota 2 8 3 41 2" xfId="30669" xr:uid="{D6F9F652-0CFD-4CE9-9220-AF9F5E8FA492}"/>
    <cellStyle name="Nota 2 8 3 41 3" xfId="47539" xr:uid="{36343140-62EE-4CB3-88DD-48D48A410AD0}"/>
    <cellStyle name="Nota 2 8 3 42" xfId="13712" xr:uid="{FCFC771D-4EC7-4680-89A6-C00B0CD91FBD}"/>
    <cellStyle name="Nota 2 8 3 42 2" xfId="30967" xr:uid="{51260A3D-AC1E-448F-8460-5B5FCAF2D0FF}"/>
    <cellStyle name="Nota 2 8 3 42 3" xfId="47837" xr:uid="{EBAB11B8-6B2F-41C9-98AC-DE19B52159AE}"/>
    <cellStyle name="Nota 2 8 3 43" xfId="14022" xr:uid="{0EF890F8-45C5-4186-998F-36C78AEFBCBA}"/>
    <cellStyle name="Nota 2 8 3 43 2" xfId="31277" xr:uid="{72F4CAAA-DEED-40F4-A78C-F0CB7D53CBF2}"/>
    <cellStyle name="Nota 2 8 3 43 3" xfId="48147" xr:uid="{2C14F6F6-5A21-45E3-B6BA-0006B2EB5922}"/>
    <cellStyle name="Nota 2 8 3 44" xfId="14348" xr:uid="{A5C01F16-837A-44B6-A329-F1DE53BEB5B1}"/>
    <cellStyle name="Nota 2 8 3 44 2" xfId="31603" xr:uid="{96A44736-1504-4054-8E3F-15630A5DA35D}"/>
    <cellStyle name="Nota 2 8 3 44 3" xfId="48473" xr:uid="{D5050E1C-A4B5-4038-A7EB-F198825B4A1C}"/>
    <cellStyle name="Nota 2 8 3 45" xfId="14650" xr:uid="{AF79F64B-AF6B-47E4-9598-7B434631F6AC}"/>
    <cellStyle name="Nota 2 8 3 45 2" xfId="31905" xr:uid="{FC799AC1-AFEE-4CAF-A3AA-B6D105E3E0AE}"/>
    <cellStyle name="Nota 2 8 3 45 3" xfId="48775" xr:uid="{808876CC-9B42-47DA-8D01-63D87D2A7916}"/>
    <cellStyle name="Nota 2 8 3 46" xfId="14912" xr:uid="{37919EBF-1ECF-4699-BA34-271A817A98B1}"/>
    <cellStyle name="Nota 2 8 3 46 2" xfId="32167" xr:uid="{7D709B39-CE9B-486F-8C75-88F2D9AF6D40}"/>
    <cellStyle name="Nota 2 8 3 46 3" xfId="49037" xr:uid="{69F4379C-EA49-40A1-997D-DA21B47D99F7}"/>
    <cellStyle name="Nota 2 8 3 47" xfId="15224" xr:uid="{A008910B-6726-43E2-A211-53A4F8222215}"/>
    <cellStyle name="Nota 2 8 3 47 2" xfId="32479" xr:uid="{456B0BC2-FFBD-4AA9-9973-4E70BD314C52}"/>
    <cellStyle name="Nota 2 8 3 47 3" xfId="49349" xr:uid="{ECB0D1B1-C750-4B0E-A1A1-FA0B2810CA00}"/>
    <cellStyle name="Nota 2 8 3 48" xfId="15530" xr:uid="{33620C20-7F30-4909-B6BB-BD5A2C15AD8E}"/>
    <cellStyle name="Nota 2 8 3 48 2" xfId="32785" xr:uid="{57A6609B-1D44-40C3-B487-42BBBA1BEDA5}"/>
    <cellStyle name="Nota 2 8 3 48 3" xfId="49655" xr:uid="{E4CB72AF-E2D5-4568-9DF4-616DF89DF5DB}"/>
    <cellStyle name="Nota 2 8 3 49" xfId="15828" xr:uid="{126D4ABE-3CA8-4ADD-A544-6ACA4E45B8A6}"/>
    <cellStyle name="Nota 2 8 3 49 2" xfId="33083" xr:uid="{06AB5CEB-BD47-4F30-B512-103E3ACEEF0E}"/>
    <cellStyle name="Nota 2 8 3 49 3" xfId="49953" xr:uid="{7BFA989D-A176-4456-B57B-7252F20CDDF9}"/>
    <cellStyle name="Nota 2 8 3 5" xfId="2019" xr:uid="{3DFABAE3-98D2-40CF-9540-AC7FC6DB89E3}"/>
    <cellStyle name="Nota 2 8 3 5 2" xfId="19274" xr:uid="{9592C1C4-A170-4C30-BA13-611F99B439FC}"/>
    <cellStyle name="Nota 2 8 3 5 3" xfId="36296" xr:uid="{7926C3D6-0649-46B6-9573-1D7B954397A6}"/>
    <cellStyle name="Nota 2 8 3 50" xfId="16123" xr:uid="{C39AF0D5-DEBA-49E0-932F-1B9FCE6604CC}"/>
    <cellStyle name="Nota 2 8 3 50 2" xfId="33378" xr:uid="{497B1A23-43B4-4E3A-A44A-3236A8D1AA0E}"/>
    <cellStyle name="Nota 2 8 3 50 3" xfId="50248" xr:uid="{198F8ED6-5962-49AA-9006-17B99A155706}"/>
    <cellStyle name="Nota 2 8 3 51" xfId="16407" xr:uid="{C8AC931C-6DEF-446B-8EBE-03917C75C639}"/>
    <cellStyle name="Nota 2 8 3 51 2" xfId="33662" xr:uid="{47AF9349-D04C-4C3E-AB2B-CC7E7403046E}"/>
    <cellStyle name="Nota 2 8 3 51 3" xfId="50532" xr:uid="{6DCFCA32-A2DC-4604-A989-D6FDBCE012DF}"/>
    <cellStyle name="Nota 2 8 3 52" xfId="16679" xr:uid="{58179C10-BE69-41DB-991F-00F9F3076335}"/>
    <cellStyle name="Nota 2 8 3 52 2" xfId="33934" xr:uid="{C2524A68-FAD5-4038-9339-F55BBD9DB2BE}"/>
    <cellStyle name="Nota 2 8 3 52 3" xfId="50804" xr:uid="{8F8E41A9-DE2D-4385-8C20-6E70AD415698}"/>
    <cellStyle name="Nota 2 8 3 53" xfId="16941" xr:uid="{5B6435AE-5D8A-48CD-AC34-C710497D077A}"/>
    <cellStyle name="Nota 2 8 3 53 2" xfId="34196" xr:uid="{6932BEEB-BAEF-45B5-A4FA-C74A5EBCB61F}"/>
    <cellStyle name="Nota 2 8 3 53 3" xfId="51066" xr:uid="{8B6A73E1-1F79-4E28-9BA1-F5B537394AB4}"/>
    <cellStyle name="Nota 2 8 3 54" xfId="17189" xr:uid="{40E4125E-1952-4A48-BFB8-CBBBFFB8AB87}"/>
    <cellStyle name="Nota 2 8 3 54 2" xfId="34444" xr:uid="{257885F9-0324-447A-9C0B-8764215465F3}"/>
    <cellStyle name="Nota 2 8 3 54 3" xfId="51314" xr:uid="{5381026E-8C25-45FD-9236-9449567C9B07}"/>
    <cellStyle name="Nota 2 8 3 55" xfId="17855" xr:uid="{FEAE30EA-AC20-4BF7-9EBC-5B17F0EF636D}"/>
    <cellStyle name="Nota 2 8 3 56" xfId="34917" xr:uid="{19E1D299-B04B-4615-BB0E-54AFED93E16F}"/>
    <cellStyle name="Nota 2 8 3 6" xfId="2329" xr:uid="{2F75D69A-4B44-4BFC-B23C-C51B13D447AF}"/>
    <cellStyle name="Nota 2 8 3 6 2" xfId="19584" xr:uid="{60FC5357-5928-49C0-8C0C-2F6D8D581B81}"/>
    <cellStyle name="Nota 2 8 3 6 3" xfId="36606" xr:uid="{600BE613-D437-4FE3-AD67-C104D79D0EF2}"/>
    <cellStyle name="Nota 2 8 3 7" xfId="2638" xr:uid="{D6BD8529-BA4F-4721-8898-78B8C945DF7E}"/>
    <cellStyle name="Nota 2 8 3 7 2" xfId="19893" xr:uid="{9A52DDFB-BFB8-414C-A7E2-BF58CE114332}"/>
    <cellStyle name="Nota 2 8 3 7 3" xfId="36915" xr:uid="{ED3B49CC-8B26-4F11-A5F2-2A57226A9475}"/>
    <cellStyle name="Nota 2 8 3 8" xfId="2946" xr:uid="{C979BB0B-A0DE-49BF-84AB-D259E00CC64F}"/>
    <cellStyle name="Nota 2 8 3 8 2" xfId="20201" xr:uid="{697E9A36-C45B-41D7-A5F0-C416ADC5A4D5}"/>
    <cellStyle name="Nota 2 8 3 8 3" xfId="37223" xr:uid="{C4526E9A-16A2-4636-9475-B504F75837B0}"/>
    <cellStyle name="Nota 2 8 3 9" xfId="3254" xr:uid="{117B59C6-5163-4261-8593-DC6091AE9BB8}"/>
    <cellStyle name="Nota 2 8 3 9 2" xfId="20509" xr:uid="{07E223A6-02BA-4CD0-8169-8ADC32109251}"/>
    <cellStyle name="Nota 2 8 3 9 3" xfId="37531" xr:uid="{247D57EE-5E7E-4A8B-84C6-657CF41BD4E2}"/>
    <cellStyle name="Nota 2 8 30" xfId="6727" xr:uid="{09EEACEB-16B1-4163-93AE-B3F387556A6A}"/>
    <cellStyle name="Nota 2 8 30 2" xfId="23982" xr:uid="{A9BCBB85-005A-4A37-BFDC-365E390C8D78}"/>
    <cellStyle name="Nota 2 8 30 3" xfId="41004" xr:uid="{6416D00C-2304-4B47-B429-8E8543D30432}"/>
    <cellStyle name="Nota 2 8 31" xfId="8225" xr:uid="{51D5793B-5547-4CC7-AC52-1F080E2932E6}"/>
    <cellStyle name="Nota 2 8 31 2" xfId="25480" xr:uid="{73F8FC89-586E-4B4E-8AE2-DF10B43CF2E1}"/>
    <cellStyle name="Nota 2 8 31 3" xfId="42502" xr:uid="{FB83B67E-086B-4E98-84D2-2EF658F0B301}"/>
    <cellStyle name="Nota 2 8 32" xfId="8535" xr:uid="{4C79E7F8-5453-41F9-91DE-159D487934D4}"/>
    <cellStyle name="Nota 2 8 32 2" xfId="25790" xr:uid="{4BF5D537-FD41-45DF-B132-C5F636DB0847}"/>
    <cellStyle name="Nota 2 8 32 3" xfId="42812" xr:uid="{BBBC02AF-4C6B-4C81-A66A-B507847A2283}"/>
    <cellStyle name="Nota 2 8 33" xfId="9152" xr:uid="{4CD087DD-C082-4684-A29B-C16C71D4596B}"/>
    <cellStyle name="Nota 2 8 33 2" xfId="26407" xr:uid="{AC5B48F4-B492-4D98-A37F-9AD4DB384AA8}"/>
    <cellStyle name="Nota 2 8 33 3" xfId="43429" xr:uid="{9F57152B-3E28-4A79-8436-2AD3C801D1B3}"/>
    <cellStyle name="Nota 2 8 34" xfId="7910" xr:uid="{C73A802B-D5DB-4BCF-8124-6DD1B3C090CB}"/>
    <cellStyle name="Nota 2 8 34 2" xfId="25165" xr:uid="{A2E577A7-8F44-47A3-ABF6-FA8AFD92E28A}"/>
    <cellStyle name="Nota 2 8 34 3" xfId="42187" xr:uid="{7D800624-5414-4553-9024-9E1A49D04714}"/>
    <cellStyle name="Nota 2 8 35" xfId="9467" xr:uid="{ADA388D2-E74D-4ED0-875B-C0F8E930EFFB}"/>
    <cellStyle name="Nota 2 8 35 2" xfId="26722" xr:uid="{C93DF54C-403F-4DCE-9921-7E8567DDD1DB}"/>
    <cellStyle name="Nota 2 8 35 3" xfId="43744" xr:uid="{CB75C3BD-49D8-4695-8C90-DA35C0D5E229}"/>
    <cellStyle name="Nota 2 8 36" xfId="9768" xr:uid="{3B241651-CE96-4842-899B-5F9C9CA998EB}"/>
    <cellStyle name="Nota 2 8 36 2" xfId="27023" xr:uid="{31A9A9E0-7BD2-48D6-A0FF-ADF888233615}"/>
    <cellStyle name="Nota 2 8 36 3" xfId="44045" xr:uid="{7E382AD9-BABE-4A61-B8BE-E10F0171AEA7}"/>
    <cellStyle name="Nota 2 8 37" xfId="10068" xr:uid="{A8BA5702-E5D0-4238-88EA-AA931411EE01}"/>
    <cellStyle name="Nota 2 8 37 2" xfId="27323" xr:uid="{BAB06D87-C445-4128-8CBB-0A49BC740881}"/>
    <cellStyle name="Nota 2 8 37 3" xfId="44345" xr:uid="{8D452DA0-7BC9-4571-94FE-D7F5E9CAA85D}"/>
    <cellStyle name="Nota 2 8 38" xfId="9231" xr:uid="{1985DE7C-AAD5-4E2B-B446-CB73AA14B6D5}"/>
    <cellStyle name="Nota 2 8 38 2" xfId="26486" xr:uid="{103B5913-2137-4A16-88B8-4678003DD7C2}"/>
    <cellStyle name="Nota 2 8 38 3" xfId="43508" xr:uid="{A15C7938-7A94-4B2B-822A-BF744253B064}"/>
    <cellStyle name="Nota 2 8 39" xfId="10040" xr:uid="{0AB6AB76-91AF-4C2A-B694-B679551EFCFC}"/>
    <cellStyle name="Nota 2 8 39 2" xfId="27295" xr:uid="{D0DEB00B-085C-4432-8F97-82FD9B413753}"/>
    <cellStyle name="Nota 2 8 39 3" xfId="44317" xr:uid="{DA865A3F-F0A9-4BDA-A753-A202CE31F6BE}"/>
    <cellStyle name="Nota 2 8 4" xfId="717" xr:uid="{08049F93-5724-4FC1-9AB3-4720B687008D}"/>
    <cellStyle name="Nota 2 8 4 10" xfId="3679" xr:uid="{7586BD38-ABC6-4477-BBCD-FC55F0661CA6}"/>
    <cellStyle name="Nota 2 8 4 10 2" xfId="20934" xr:uid="{23BA065C-CA1E-43FC-A87E-19CAE51B2F22}"/>
    <cellStyle name="Nota 2 8 4 10 3" xfId="37956" xr:uid="{422854C7-AF44-439B-A65B-96199025B762}"/>
    <cellStyle name="Nota 2 8 4 11" xfId="3986" xr:uid="{9E8B487F-A76C-455B-B6C4-E43C2621D444}"/>
    <cellStyle name="Nota 2 8 4 11 2" xfId="21241" xr:uid="{F9D5C6AC-9B0A-4B04-B8A8-684ACFAF9ABF}"/>
    <cellStyle name="Nota 2 8 4 11 3" xfId="38263" xr:uid="{3A5C10F5-35E0-4ECA-A9C0-918EF9353369}"/>
    <cellStyle name="Nota 2 8 4 12" xfId="4287" xr:uid="{BF52FFDA-F02E-4D6A-9625-DBCB6006EF62}"/>
    <cellStyle name="Nota 2 8 4 12 2" xfId="21542" xr:uid="{9439C55F-DEDF-4F0A-AE4A-BCBED63455FF}"/>
    <cellStyle name="Nota 2 8 4 12 3" xfId="38564" xr:uid="{46C9BC6A-A374-4475-85DC-86EFB4F4973F}"/>
    <cellStyle name="Nota 2 8 4 13" xfId="4585" xr:uid="{3D5A18C3-260C-44CD-A6B1-FA1ED8D5C67C}"/>
    <cellStyle name="Nota 2 8 4 13 2" xfId="21840" xr:uid="{B0383073-F301-4F30-8F3D-50DE72C059C3}"/>
    <cellStyle name="Nota 2 8 4 13 3" xfId="38862" xr:uid="{8A76B830-15E5-424A-992D-7D6D22F1F61F}"/>
    <cellStyle name="Nota 2 8 4 14" xfId="4884" xr:uid="{7DCBE9D8-4C37-47CD-B0B5-574D79821976}"/>
    <cellStyle name="Nota 2 8 4 14 2" xfId="22139" xr:uid="{A8A00209-09BB-46EE-B8C1-5682FF88A888}"/>
    <cellStyle name="Nota 2 8 4 14 3" xfId="39161" xr:uid="{02DB1961-BB89-4032-A731-18C95DDA3E1B}"/>
    <cellStyle name="Nota 2 8 4 15" xfId="5166" xr:uid="{E94D9D7C-A267-4A44-B87E-90188C1FD001}"/>
    <cellStyle name="Nota 2 8 4 15 2" xfId="22421" xr:uid="{C28A135B-C721-4F35-86D1-87DAAC3E21E8}"/>
    <cellStyle name="Nota 2 8 4 15 3" xfId="39443" xr:uid="{2BFD8C67-68F4-4633-85DE-B172DCDFECBA}"/>
    <cellStyle name="Nota 2 8 4 16" xfId="5553" xr:uid="{948B034A-7DE0-4A15-A1C2-E753D8BEA9D2}"/>
    <cellStyle name="Nota 2 8 4 16 2" xfId="22808" xr:uid="{F2B8D80B-77F4-42C4-BAFE-1810708F9955}"/>
    <cellStyle name="Nota 2 8 4 16 3" xfId="39830" xr:uid="{50061B73-59D7-4C7C-AECE-77CFF3962F14}"/>
    <cellStyle name="Nota 2 8 4 17" xfId="5775" xr:uid="{FC7D34FD-8F9C-48F0-B089-80B800665B16}"/>
    <cellStyle name="Nota 2 8 4 17 2" xfId="23030" xr:uid="{12D78EED-BF4E-48A1-B31D-7EFC1918C9ED}"/>
    <cellStyle name="Nota 2 8 4 17 3" xfId="40052" xr:uid="{87922DDB-926C-49FD-813A-426BBED8AB0A}"/>
    <cellStyle name="Nota 2 8 4 18" xfId="6184" xr:uid="{F152F2A4-9390-4D44-84C1-5FA578A6EA9D}"/>
    <cellStyle name="Nota 2 8 4 18 2" xfId="23439" xr:uid="{803A1EC8-E928-4690-96B1-764750C8E72E}"/>
    <cellStyle name="Nota 2 8 4 18 3" xfId="40461" xr:uid="{F6B45E86-00F7-44DA-BCE0-626C428A2583}"/>
    <cellStyle name="Nota 2 8 4 19" xfId="6499" xr:uid="{8AA6C3B7-0396-4AF6-9460-705844BF5F69}"/>
    <cellStyle name="Nota 2 8 4 19 2" xfId="23754" xr:uid="{DAFC57E5-97D6-4D9D-B6B9-3B6BB73ACC7A}"/>
    <cellStyle name="Nota 2 8 4 19 3" xfId="40776" xr:uid="{EBB9AE89-12C8-40E4-A3F1-1416BB092564}"/>
    <cellStyle name="Nota 2 8 4 2" xfId="1166" xr:uid="{CB0446B5-0C7A-4776-8A2A-36D8068D66E2}"/>
    <cellStyle name="Nota 2 8 4 2 2" xfId="18421" xr:uid="{CE87C61E-8FB5-4AE8-8F89-F88BF830769B}"/>
    <cellStyle name="Nota 2 8 4 2 3" xfId="35443" xr:uid="{51D52798-4D34-434C-8833-19BCAE9FED7D}"/>
    <cellStyle name="Nota 2 8 4 20" xfId="6814" xr:uid="{38DB0361-18D1-4BB9-845A-B71F1D140E49}"/>
    <cellStyle name="Nota 2 8 4 20 2" xfId="24069" xr:uid="{EF480949-80D7-4D50-8A93-2CEE73FC0BDE}"/>
    <cellStyle name="Nota 2 8 4 20 3" xfId="41091" xr:uid="{CB7DE7DF-9FE8-4668-A984-A4A6D81FAA2A}"/>
    <cellStyle name="Nota 2 8 4 21" xfId="7125" xr:uid="{8215F571-8FD0-4C7A-92B9-8F2271E1DC8F}"/>
    <cellStyle name="Nota 2 8 4 21 2" xfId="24380" xr:uid="{D252C54B-634C-4A13-9791-1CE751DE60DC}"/>
    <cellStyle name="Nota 2 8 4 21 3" xfId="41402" xr:uid="{49B12022-9B4B-4B5A-8F38-2D3B52C93DD7}"/>
    <cellStyle name="Nota 2 8 4 22" xfId="7435" xr:uid="{8E058B2B-189A-45F1-87B5-90FAF6614321}"/>
    <cellStyle name="Nota 2 8 4 22 2" xfId="24690" xr:uid="{A829544D-86CE-4842-8597-CA21C272D8CF}"/>
    <cellStyle name="Nota 2 8 4 22 3" xfId="41712" xr:uid="{815B0ED5-D724-46D7-9D00-29ADE0552038}"/>
    <cellStyle name="Nota 2 8 4 23" xfId="7745" xr:uid="{C1CDF3C0-58DF-4669-9975-1938411A603C}"/>
    <cellStyle name="Nota 2 8 4 23 2" xfId="25000" xr:uid="{82D035FA-F5DC-4FD4-9550-0A6827BBD4E6}"/>
    <cellStyle name="Nota 2 8 4 23 3" xfId="42022" xr:uid="{DA4923B7-A276-4EB0-AFB9-7B3273EEA881}"/>
    <cellStyle name="Nota 2 8 4 24" xfId="8055" xr:uid="{65D60DE4-3649-4218-8DE3-42AA1586717E}"/>
    <cellStyle name="Nota 2 8 4 24 2" xfId="25310" xr:uid="{5B4B313D-442A-4FE9-B893-B7267894D65E}"/>
    <cellStyle name="Nota 2 8 4 24 3" xfId="42332" xr:uid="{79A1A415-71E9-4C9A-BC80-D547388B265F}"/>
    <cellStyle name="Nota 2 8 4 25" xfId="8368" xr:uid="{13B3810A-03D0-492D-BF36-183A8D68E389}"/>
    <cellStyle name="Nota 2 8 4 25 2" xfId="25623" xr:uid="{D93C6A90-8FC9-4C17-90D7-1DFA9D3949AD}"/>
    <cellStyle name="Nota 2 8 4 25 3" xfId="42645" xr:uid="{72E31BB7-D7EC-4CEC-8DF1-E88E34D647D9}"/>
    <cellStyle name="Nota 2 8 4 26" xfId="8676" xr:uid="{7503DF59-BD90-4177-9925-AC32BEB828F9}"/>
    <cellStyle name="Nota 2 8 4 26 2" xfId="25931" xr:uid="{F0489857-10C8-486A-BB80-A6CCC35D573D}"/>
    <cellStyle name="Nota 2 8 4 26 3" xfId="42953" xr:uid="{DFF82161-B8FF-44DD-B71D-B6060C70E493}"/>
    <cellStyle name="Nota 2 8 4 27" xfId="8986" xr:uid="{FE2BCAD3-83FF-45EE-88A7-E843F5A7A379}"/>
    <cellStyle name="Nota 2 8 4 27 2" xfId="26241" xr:uid="{9E483B64-D425-4150-A755-F6A23D93BB83}"/>
    <cellStyle name="Nota 2 8 4 27 3" xfId="43263" xr:uid="{DA3BF08D-5AC6-4CAE-A853-8D2E12587817}"/>
    <cellStyle name="Nota 2 8 4 28" xfId="7912" xr:uid="{8D7E609E-3F5F-48DA-AF0B-46FC3548A5B4}"/>
    <cellStyle name="Nota 2 8 4 28 2" xfId="25167" xr:uid="{7A395313-97D4-412C-B9F7-A3DC36DC7B11}"/>
    <cellStyle name="Nota 2 8 4 28 3" xfId="42189" xr:uid="{130C8A83-2DDB-4521-8E91-E45BECBA76B2}"/>
    <cellStyle name="Nota 2 8 4 29" xfId="9608" xr:uid="{B88E9240-CE05-4E08-AE95-3B27840C7D0D}"/>
    <cellStyle name="Nota 2 8 4 29 2" xfId="26863" xr:uid="{ACEBD568-3F8D-408D-A047-270C22E3D94B}"/>
    <cellStyle name="Nota 2 8 4 29 3" xfId="43885" xr:uid="{69A84C2B-B251-4A48-95BD-DF4D9E486183}"/>
    <cellStyle name="Nota 2 8 4 3" xfId="1457" xr:uid="{7B4B41A6-FF75-4E7D-BE98-52B525F73213}"/>
    <cellStyle name="Nota 2 8 4 3 2" xfId="18712" xr:uid="{C0BF8AFE-854C-4DAA-AA27-13CAC696ECFB}"/>
    <cellStyle name="Nota 2 8 4 3 3" xfId="35734" xr:uid="{F9C10916-95AA-4564-A8D7-7FC6427F7574}"/>
    <cellStyle name="Nota 2 8 4 30" xfId="9903" xr:uid="{511E0EC8-B407-4AE6-92AF-BFE3C25C76F5}"/>
    <cellStyle name="Nota 2 8 4 30 2" xfId="27158" xr:uid="{2EB56799-1FA7-4365-91B9-A6FE44F133C3}"/>
    <cellStyle name="Nota 2 8 4 30 3" xfId="44180" xr:uid="{080E21D7-D662-4FFF-B9F4-4EFA195E1A89}"/>
    <cellStyle name="Nota 2 8 4 31" xfId="10203" xr:uid="{A8C187E3-8EC1-432C-902F-966E7399D770}"/>
    <cellStyle name="Nota 2 8 4 31 2" xfId="27458" xr:uid="{1B12858D-763A-4FB5-A163-D2D688103770}"/>
    <cellStyle name="Nota 2 8 4 31 3" xfId="44480" xr:uid="{B27C4FA3-1C7E-4E0B-A1A5-00281B6309B5}"/>
    <cellStyle name="Nota 2 8 4 32" xfId="10491" xr:uid="{E0260720-7F45-40A4-8AC8-25083668A05F}"/>
    <cellStyle name="Nota 2 8 4 32 2" xfId="27746" xr:uid="{67C7569E-1D68-4611-9758-00A1F5C5F19D}"/>
    <cellStyle name="Nota 2 8 4 32 3" xfId="44768" xr:uid="{87C9D30E-2458-4935-9E70-97421E4D3C1D}"/>
    <cellStyle name="Nota 2 8 4 33" xfId="10781" xr:uid="{56536E97-F824-438A-96E1-3E70D9F52174}"/>
    <cellStyle name="Nota 2 8 4 33 2" xfId="28036" xr:uid="{B145FE12-C68D-4047-8D27-F8016401CC43}"/>
    <cellStyle name="Nota 2 8 4 33 3" xfId="45058" xr:uid="{26D32CB7-3AAE-4A29-89BB-CB37EA16CD32}"/>
    <cellStyle name="Nota 2 8 4 34" xfId="11055" xr:uid="{815DC030-A871-48FE-AAD9-ED18C0781CFE}"/>
    <cellStyle name="Nota 2 8 4 34 2" xfId="28310" xr:uid="{D5651796-2D78-432B-875B-3C3E405962D4}"/>
    <cellStyle name="Nota 2 8 4 34 3" xfId="45332" xr:uid="{209943FC-F2B3-40B1-B839-48691B25CAE5}"/>
    <cellStyle name="Nota 2 8 4 35" xfId="11312" xr:uid="{2F07D080-E2A7-4B00-ABBD-7BB3E7A0DB72}"/>
    <cellStyle name="Nota 2 8 4 35 2" xfId="28567" xr:uid="{48D707DB-CFFA-4A7C-B1BF-EBD21F94B767}"/>
    <cellStyle name="Nota 2 8 4 35 3" xfId="45589" xr:uid="{956FFA98-A651-4493-8A6B-BB4E8A426C6C}"/>
    <cellStyle name="Nota 2 8 4 36" xfId="11549" xr:uid="{CD4E0260-5689-4A91-99D0-F84DC5480822}"/>
    <cellStyle name="Nota 2 8 4 36 2" xfId="28804" xr:uid="{EC3474CE-8A84-465E-8674-AFB7987A73EB}"/>
    <cellStyle name="Nota 2 8 4 36 3" xfId="45826" xr:uid="{40FA4B78-1769-47E7-A4E8-9FB15957EF25}"/>
    <cellStyle name="Nota 2 8 4 37" xfId="12112" xr:uid="{3A14F920-E095-4C1F-AECD-7B282908C3AE}"/>
    <cellStyle name="Nota 2 8 4 37 2" xfId="29367" xr:uid="{190480F4-9D97-4F29-B2A0-DFA1F85B2C79}"/>
    <cellStyle name="Nota 2 8 4 37 3" xfId="46237" xr:uid="{376C422B-3AD2-4FEF-9398-DA07D8D7974A}"/>
    <cellStyle name="Nota 2 8 4 38" xfId="12579" xr:uid="{B0FA2821-70E3-4035-95D5-EEAEC49C9EF8}"/>
    <cellStyle name="Nota 2 8 4 38 2" xfId="29834" xr:uid="{68A736BA-DF1C-4ACA-8C3B-164F679F5054}"/>
    <cellStyle name="Nota 2 8 4 38 3" xfId="46704" xr:uid="{668A1C09-D75F-4E95-8CA8-72DB939723B8}"/>
    <cellStyle name="Nota 2 8 4 39" xfId="12889" xr:uid="{5868C0C6-B6F6-4A76-90A4-7F9CEFDCED96}"/>
    <cellStyle name="Nota 2 8 4 39 2" xfId="30144" xr:uid="{3DAABA29-4142-4C70-AB0D-2AA660C94B87}"/>
    <cellStyle name="Nota 2 8 4 39 3" xfId="47014" xr:uid="{886C58EF-F954-48E4-BF21-ABC19DAB1035}"/>
    <cellStyle name="Nota 2 8 4 4" xfId="1823" xr:uid="{67DA68EF-F749-4270-9BF0-76E1FC606CA5}"/>
    <cellStyle name="Nota 2 8 4 4 2" xfId="19078" xr:uid="{C8035992-8B63-4961-A239-C93543785681}"/>
    <cellStyle name="Nota 2 8 4 4 3" xfId="36100" xr:uid="{24B0F96B-8A22-4B9F-AE6E-D8AA3D5511C6}"/>
    <cellStyle name="Nota 2 8 4 40" xfId="11670" xr:uid="{2EA957C7-6F99-4081-B518-BB87C6F1E7FD}"/>
    <cellStyle name="Nota 2 8 4 40 2" xfId="28925" xr:uid="{7F77CF0B-0845-4322-849A-7EAF831325B9}"/>
    <cellStyle name="Nota 2 8 4 40 3" xfId="45942" xr:uid="{50AE0EFB-31A2-4AA9-A460-EA45E374EC21}"/>
    <cellStyle name="Nota 2 8 4 41" xfId="11675" xr:uid="{7D014781-2637-4B15-8719-4FE70EDB34E1}"/>
    <cellStyle name="Nota 2 8 4 41 2" xfId="28930" xr:uid="{AFB9FC68-8B72-41EC-A75E-FD6EA7954D13}"/>
    <cellStyle name="Nota 2 8 4 41 3" xfId="45947" xr:uid="{3A67F563-DAA9-43FC-AF51-EDD0D660FEAE}"/>
    <cellStyle name="Nota 2 8 4 42" xfId="13829" xr:uid="{8B28006C-BE06-45D5-9D7C-A4AD319A9B7D}"/>
    <cellStyle name="Nota 2 8 4 42 2" xfId="31084" xr:uid="{0FEA94E1-1D8C-4F9D-B62C-86E92D213463}"/>
    <cellStyle name="Nota 2 8 4 42 3" xfId="47954" xr:uid="{FECE262C-0199-49A2-BB2F-82DF1BDF0F89}"/>
    <cellStyle name="Nota 2 8 4 43" xfId="14139" xr:uid="{669B3560-3ED3-495B-8BB4-13CBD935FA5C}"/>
    <cellStyle name="Nota 2 8 4 43 2" xfId="31394" xr:uid="{3E864177-8DE0-4902-9C51-AD7E6F4367EE}"/>
    <cellStyle name="Nota 2 8 4 43 3" xfId="48264" xr:uid="{4CF92321-79BB-4687-AED2-471336E0D7B1}"/>
    <cellStyle name="Nota 2 8 4 44" xfId="12786" xr:uid="{CD614BEF-0CEA-4C67-B43A-09D13A4A7A13}"/>
    <cellStyle name="Nota 2 8 4 44 2" xfId="30041" xr:uid="{5868D359-F41C-4BDE-B8DB-22C3B7D461DD}"/>
    <cellStyle name="Nota 2 8 4 44 3" xfId="46911" xr:uid="{59AD4F2E-EB8E-4C16-BFB3-AFC5869FFFFD}"/>
    <cellStyle name="Nota 2 8 4 45" xfId="14767" xr:uid="{07C7D31A-F5B2-4CEF-B533-C820E78DADB2}"/>
    <cellStyle name="Nota 2 8 4 45 2" xfId="32022" xr:uid="{573E4F9D-9EB9-4928-97E3-6C4F014B10A6}"/>
    <cellStyle name="Nota 2 8 4 45 3" xfId="48892" xr:uid="{8C4FB43D-8FFB-4B9B-B1A4-9D4EFB16F079}"/>
    <cellStyle name="Nota 2 8 4 46" xfId="15029" xr:uid="{62D87DB9-404C-4941-87AE-485B5BDC2D0A}"/>
    <cellStyle name="Nota 2 8 4 46 2" xfId="32284" xr:uid="{795C1F2F-5D38-4041-B316-CA78CEB2EABB}"/>
    <cellStyle name="Nota 2 8 4 46 3" xfId="49154" xr:uid="{2B3BA89D-0ADB-4282-847C-32886125297F}"/>
    <cellStyle name="Nota 2 8 4 47" xfId="15338" xr:uid="{BEC724DF-4D69-47CB-B026-9327E3DDB751}"/>
    <cellStyle name="Nota 2 8 4 47 2" xfId="32593" xr:uid="{DA4AD43B-BE5E-4DB3-AFC5-47D9B17B3D60}"/>
    <cellStyle name="Nota 2 8 4 47 3" xfId="49463" xr:uid="{8F9CD396-CF74-46F3-97D5-E82D1BBD7BE5}"/>
    <cellStyle name="Nota 2 8 4 48" xfId="15643" xr:uid="{12BC02B9-FEE6-402B-A95C-971C686A00C3}"/>
    <cellStyle name="Nota 2 8 4 48 2" xfId="32898" xr:uid="{6983D512-26FB-409E-BC71-2E73171F9EB8}"/>
    <cellStyle name="Nota 2 8 4 48 3" xfId="49768" xr:uid="{216B62C5-3B92-4205-8474-362CAD216657}"/>
    <cellStyle name="Nota 2 8 4 49" xfId="15939" xr:uid="{A0049B34-7C3A-4BBC-82AE-C047E507A8C9}"/>
    <cellStyle name="Nota 2 8 4 49 2" xfId="33194" xr:uid="{115B000D-E02C-492D-9AD2-8D81084BEFF6}"/>
    <cellStyle name="Nota 2 8 4 49 3" xfId="50064" xr:uid="{BFEB7283-F90D-464D-996F-81B59BA31512}"/>
    <cellStyle name="Nota 2 8 4 5" xfId="2136" xr:uid="{445EF714-7F9E-44EF-B76A-07C26E7E5839}"/>
    <cellStyle name="Nota 2 8 4 5 2" xfId="19391" xr:uid="{3EF4EFE0-8B54-4103-901F-18FC2DC53223}"/>
    <cellStyle name="Nota 2 8 4 5 3" xfId="36413" xr:uid="{816BA160-B094-4759-8367-FF3227F03C10}"/>
    <cellStyle name="Nota 2 8 4 50" xfId="16231" xr:uid="{39CE232A-A16D-4AEB-A0F3-B4A5932C3DB1}"/>
    <cellStyle name="Nota 2 8 4 50 2" xfId="33486" xr:uid="{C33CAE41-4526-43AF-809B-49054EA131D9}"/>
    <cellStyle name="Nota 2 8 4 50 3" xfId="50356" xr:uid="{2B1B92E8-5005-4859-8A50-2B4D2C139199}"/>
    <cellStyle name="Nota 2 8 4 51" xfId="16509" xr:uid="{9746FA27-FD3B-46D9-9A02-95D854D0AEA0}"/>
    <cellStyle name="Nota 2 8 4 51 2" xfId="33764" xr:uid="{67346831-0683-4073-8AEB-3FDBB9F047A9}"/>
    <cellStyle name="Nota 2 8 4 51 3" xfId="50634" xr:uid="{130ECF91-B402-495F-8ED0-2572BC943A2C}"/>
    <cellStyle name="Nota 2 8 4 52" xfId="16777" xr:uid="{B978B490-9277-4932-8F89-2777B362FEAF}"/>
    <cellStyle name="Nota 2 8 4 52 2" xfId="34032" xr:uid="{0679E453-4D4B-4F2E-8A5F-FA521347AE88}"/>
    <cellStyle name="Nota 2 8 4 52 3" xfId="50902" xr:uid="{41C0C862-520B-4470-AF71-344CCD004119}"/>
    <cellStyle name="Nota 2 8 4 53" xfId="17029" xr:uid="{5FF2616E-9EF5-4F32-AEFA-29D50424F70F}"/>
    <cellStyle name="Nota 2 8 4 53 2" xfId="34284" xr:uid="{29272280-D231-4194-9206-FABA79F1A483}"/>
    <cellStyle name="Nota 2 8 4 53 3" xfId="51154" xr:uid="{358D21C8-3014-4AA2-8D17-28F4E28CCBDC}"/>
    <cellStyle name="Nota 2 8 4 54" xfId="17266" xr:uid="{D444EF29-4973-47B7-B4D5-55F5DE95A3F0}"/>
    <cellStyle name="Nota 2 8 4 54 2" xfId="34521" xr:uid="{AA0AC8D5-749A-4B9F-8E93-688EC138D4BB}"/>
    <cellStyle name="Nota 2 8 4 54 3" xfId="51391" xr:uid="{67AF2F2E-C5FC-4BAB-A439-11896E403A2F}"/>
    <cellStyle name="Nota 2 8 4 55" xfId="17972" xr:uid="{E1FA3B9B-D79A-4D5F-B1FE-B1ABE303EBD9}"/>
    <cellStyle name="Nota 2 8 4 56" xfId="34994" xr:uid="{7552DEE5-9331-4EED-BE2E-C05CA486B8C2}"/>
    <cellStyle name="Nota 2 8 4 6" xfId="2446" xr:uid="{EE1EE05D-171A-4DF2-A175-9DB1F8C7DF7D}"/>
    <cellStyle name="Nota 2 8 4 6 2" xfId="19701" xr:uid="{9FF26756-E166-4439-90CA-2B9DB137F3F8}"/>
    <cellStyle name="Nota 2 8 4 6 3" xfId="36723" xr:uid="{40681516-E291-44C2-88A9-400E2459FD2B}"/>
    <cellStyle name="Nota 2 8 4 7" xfId="2755" xr:uid="{76504C74-687D-4593-AE39-11352816A940}"/>
    <cellStyle name="Nota 2 8 4 7 2" xfId="20010" xr:uid="{E37B8894-D22F-465A-A6CD-A0C4DF1EA26B}"/>
    <cellStyle name="Nota 2 8 4 7 3" xfId="37032" xr:uid="{2C957ED3-8482-4383-974D-F59462C3F79C}"/>
    <cellStyle name="Nota 2 8 4 8" xfId="3061" xr:uid="{F58C7AD6-49FE-44F0-9199-E7ACBCBE6F47}"/>
    <cellStyle name="Nota 2 8 4 8 2" xfId="20316" xr:uid="{282F0998-9D7C-4928-B200-C291FB983669}"/>
    <cellStyle name="Nota 2 8 4 8 3" xfId="37338" xr:uid="{CAC9EEF0-DD1B-45AF-88EE-5433052A0225}"/>
    <cellStyle name="Nota 2 8 4 9" xfId="3371" xr:uid="{D38907E7-F581-4003-AEAF-50D6F51A642A}"/>
    <cellStyle name="Nota 2 8 4 9 2" xfId="20626" xr:uid="{D083BD05-FBE0-4C99-B155-3368E761759E}"/>
    <cellStyle name="Nota 2 8 4 9 3" xfId="37648" xr:uid="{00EB1FD5-D049-4E2A-ACC7-660FD088DC90}"/>
    <cellStyle name="Nota 2 8 40" xfId="10668" xr:uid="{3F6292D5-AE70-4CC4-B9FE-64A29322B5B3}"/>
    <cellStyle name="Nota 2 8 40 2" xfId="27923" xr:uid="{9435AC65-23F1-4703-9B1F-E3C056650215}"/>
    <cellStyle name="Nota 2 8 40 3" xfId="44945" xr:uid="{6FCCA9C0-EF01-4D91-AE75-8EC71F94A5CC}"/>
    <cellStyle name="Nota 2 8 41" xfId="11011" xr:uid="{CACD2E09-8F21-4D79-9DFD-14342DFE148C}"/>
    <cellStyle name="Nota 2 8 41 2" xfId="28266" xr:uid="{8F1C0709-A84C-490B-9543-3E4A30ED6C1B}"/>
    <cellStyle name="Nota 2 8 41 3" xfId="45288" xr:uid="{997F9EAD-5DF8-4BDB-94B1-FFD51DFCCD6E}"/>
    <cellStyle name="Nota 2 8 42" xfId="11807" xr:uid="{DC36F37A-7A3A-41F4-9188-024F4919C48A}"/>
    <cellStyle name="Nota 2 8 42 2" xfId="29062" xr:uid="{AE7ABC80-8095-4C01-8A08-B3D4272BFFD2}"/>
    <cellStyle name="Nota 2 8 42 3" xfId="46048" xr:uid="{973E576F-077C-403A-A31E-42F913E9A90C}"/>
    <cellStyle name="Nota 2 8 43" xfId="12274" xr:uid="{434938F4-DE6E-4E85-93C6-AC4BDC42E1F2}"/>
    <cellStyle name="Nota 2 8 43 2" xfId="29529" xr:uid="{C39602D7-B27B-4287-8075-7B28181EB188}"/>
    <cellStyle name="Nota 2 8 43 3" xfId="46399" xr:uid="{B7C7266A-5F25-402D-91E8-60E5A3A276CE}"/>
    <cellStyle name="Nota 2 8 44" xfId="12436" xr:uid="{EC15F5AC-811B-49FE-817C-A4490D44FF3D}"/>
    <cellStyle name="Nota 2 8 44 2" xfId="29691" xr:uid="{935459B0-AE5A-4627-91B4-CCD39328C1DD}"/>
    <cellStyle name="Nota 2 8 44 3" xfId="46561" xr:uid="{2855443A-734F-4880-87AB-BB5CF681B716}"/>
    <cellStyle name="Nota 2 8 45" xfId="13188" xr:uid="{A270E762-7148-4616-A3F0-04137FD3F984}"/>
    <cellStyle name="Nota 2 8 45 2" xfId="30443" xr:uid="{30B6E21A-75B7-46B0-A460-354AE74AD9C4}"/>
    <cellStyle name="Nota 2 8 45 3" xfId="47313" xr:uid="{37224D46-E35B-433F-AFA8-7D791A441E6A}"/>
    <cellStyle name="Nota 2 8 46" xfId="13368" xr:uid="{422EA231-60B5-4D29-A4C8-2938F9911CDE}"/>
    <cellStyle name="Nota 2 8 46 2" xfId="30623" xr:uid="{DC405541-4858-460F-90A4-639B5002B362}"/>
    <cellStyle name="Nota 2 8 46 3" xfId="47493" xr:uid="{9D1A17A0-8F84-421C-8BBA-987BE6E985B4}"/>
    <cellStyle name="Nota 2 8 47" xfId="13238" xr:uid="{EF372654-6123-433A-AD72-9B41D5F043F9}"/>
    <cellStyle name="Nota 2 8 47 2" xfId="30493" xr:uid="{18249837-1619-41AC-8947-21958029212A}"/>
    <cellStyle name="Nota 2 8 47 3" xfId="47363" xr:uid="{95DB8A36-0A9F-4D7E-A6E7-116B0ED42C95}"/>
    <cellStyle name="Nota 2 8 48" xfId="13686" xr:uid="{A8A12ED3-1B90-476C-B1E0-3E4C8DEA4202}"/>
    <cellStyle name="Nota 2 8 48 2" xfId="30941" xr:uid="{2B6C7EC1-758E-4900-85A1-7F5946CE2D84}"/>
    <cellStyle name="Nota 2 8 48 3" xfId="47811" xr:uid="{EA9FE14D-2CCD-45A2-A0FD-7EF4FFCF5619}"/>
    <cellStyle name="Nota 2 8 49" xfId="14302" xr:uid="{295FD9F3-61D8-46B7-8445-549DCAC6E566}"/>
    <cellStyle name="Nota 2 8 49 2" xfId="31557" xr:uid="{04CAAC8C-B548-42AD-A83C-74685BAABC4A}"/>
    <cellStyle name="Nota 2 8 49 3" xfId="48427" xr:uid="{C0BAF1E2-5A0C-4B30-B052-E27B0CA4A6B7}"/>
    <cellStyle name="Nota 2 8 5" xfId="504" xr:uid="{C0A39B4A-E79A-4A74-AC91-05A6D9CD52C0}"/>
    <cellStyle name="Nota 2 8 5 10" xfId="3468" xr:uid="{B417134D-3B59-4DE4-9FB4-DB60373FA86D}"/>
    <cellStyle name="Nota 2 8 5 10 2" xfId="20723" xr:uid="{6C698505-4EFF-4EF0-8DEB-4F3E22571AF9}"/>
    <cellStyle name="Nota 2 8 5 10 3" xfId="37745" xr:uid="{5C6E0200-CE6F-412B-A7ED-3127D7954BBA}"/>
    <cellStyle name="Nota 2 8 5 11" xfId="3776" xr:uid="{219005A7-1442-4301-84DD-23AD01429E20}"/>
    <cellStyle name="Nota 2 8 5 11 2" xfId="21031" xr:uid="{BBA0B9B6-88CA-4B03-9808-0D640C0834A0}"/>
    <cellStyle name="Nota 2 8 5 11 3" xfId="38053" xr:uid="{EB6EE633-A938-432B-ADEC-8C7DFD058B9F}"/>
    <cellStyle name="Nota 2 8 5 12" xfId="4082" xr:uid="{2B1701B6-2632-4D17-9328-C2F7A39D2445}"/>
    <cellStyle name="Nota 2 8 5 12 2" xfId="21337" xr:uid="{A9011BCB-E1DF-4FE4-AE5D-438FDB051696}"/>
    <cellStyle name="Nota 2 8 5 12 3" xfId="38359" xr:uid="{69ADB639-B221-4B9E-8C97-2F080BAC161B}"/>
    <cellStyle name="Nota 2 8 5 13" xfId="4387" xr:uid="{C4AF0ECB-C8B8-4D1D-B69A-6585C24B32BE}"/>
    <cellStyle name="Nota 2 8 5 13 2" xfId="21642" xr:uid="{133B641C-4629-44E6-A152-1E8256E7B783}"/>
    <cellStyle name="Nota 2 8 5 13 3" xfId="38664" xr:uid="{CB7D6868-7D40-41A6-8419-2859FEAD5C44}"/>
    <cellStyle name="Nota 2 8 5 14" xfId="4682" xr:uid="{D6D3BABD-1EC3-477D-B0B2-55191775054A}"/>
    <cellStyle name="Nota 2 8 5 14 2" xfId="21937" xr:uid="{1A041756-85F3-4B39-BCAE-5934910C3680}"/>
    <cellStyle name="Nota 2 8 5 14 3" xfId="38959" xr:uid="{7700F3C2-BA1F-4B54-BE35-207489E0F3AE}"/>
    <cellStyle name="Nota 2 8 5 15" xfId="4980" xr:uid="{5F0D211D-B344-42D4-9192-40CD4EB46669}"/>
    <cellStyle name="Nota 2 8 5 15 2" xfId="22235" xr:uid="{5D8001D4-2F59-41A4-B2AB-14D5912793A1}"/>
    <cellStyle name="Nota 2 8 5 15 3" xfId="39257" xr:uid="{C906C1A4-2A22-4647-BBBB-14B34382D72D}"/>
    <cellStyle name="Nota 2 8 5 16" xfId="5340" xr:uid="{51BEF72B-EFCB-4158-A280-513FC83AC28D}"/>
    <cellStyle name="Nota 2 8 5 16 2" xfId="22595" xr:uid="{563E9437-1736-402F-9C66-1937EA8E6A33}"/>
    <cellStyle name="Nota 2 8 5 16 3" xfId="39617" xr:uid="{659974E7-3554-4806-87E9-93ECD72283C8}"/>
    <cellStyle name="Nota 2 8 5 17" xfId="5257" xr:uid="{FE9BD16A-2A0F-4757-B51A-53790F910D99}"/>
    <cellStyle name="Nota 2 8 5 17 2" xfId="22512" xr:uid="{F362B901-1288-4F11-80C0-8DDEB3FB7736}"/>
    <cellStyle name="Nota 2 8 5 17 3" xfId="39534" xr:uid="{FA90BD6F-6548-459F-A735-9523818438EE}"/>
    <cellStyle name="Nota 2 8 5 18" xfId="5971" xr:uid="{224ADCB7-DB41-4B78-ABF9-878D2A3550CD}"/>
    <cellStyle name="Nota 2 8 5 18 2" xfId="23226" xr:uid="{967C62AA-19CC-438A-9E21-306ED05435D7}"/>
    <cellStyle name="Nota 2 8 5 18 3" xfId="40248" xr:uid="{510CED7F-C9D4-4199-A667-35D12C1901E2}"/>
    <cellStyle name="Nota 2 8 5 19" xfId="6286" xr:uid="{D01A877D-6ADD-48A3-8CF4-3593000424E7}"/>
    <cellStyle name="Nota 2 8 5 19 2" xfId="23541" xr:uid="{066C13D1-35B7-4163-A696-9C4104155E91}"/>
    <cellStyle name="Nota 2 8 5 19 3" xfId="40563" xr:uid="{922BE34C-C4C7-416F-B6F7-73422BDAC6AD}"/>
    <cellStyle name="Nota 2 8 5 2" xfId="963" xr:uid="{879742A6-CB55-483E-94DB-3DFA435B2F12}"/>
    <cellStyle name="Nota 2 8 5 2 2" xfId="18218" xr:uid="{87AE46AA-FBD4-4E02-BD6F-23AF952DCBD6}"/>
    <cellStyle name="Nota 2 8 5 2 3" xfId="35240" xr:uid="{0E97E1E4-967A-462F-B202-2C13A7D4BF50}"/>
    <cellStyle name="Nota 2 8 5 20" xfId="6601" xr:uid="{1AC8EF80-C456-4325-907F-301981299973}"/>
    <cellStyle name="Nota 2 8 5 20 2" xfId="23856" xr:uid="{E2CC148F-28A7-4CB2-9772-13BE701EA3B1}"/>
    <cellStyle name="Nota 2 8 5 20 3" xfId="40878" xr:uid="{05424FD0-2FA6-465B-AB31-B13FEDE2B97E}"/>
    <cellStyle name="Nota 2 8 5 21" xfId="6913" xr:uid="{F9667A83-0AE1-4495-9D04-5131043118A2}"/>
    <cellStyle name="Nota 2 8 5 21 2" xfId="24168" xr:uid="{3EAF0AED-7CA6-4F08-9212-189197C9EDAB}"/>
    <cellStyle name="Nota 2 8 5 21 3" xfId="41190" xr:uid="{4189B1F4-020E-434F-B697-88B30946EF51}"/>
    <cellStyle name="Nota 2 8 5 22" xfId="7222" xr:uid="{DF7FC6E5-5087-4A2D-8D05-656DE703B3D7}"/>
    <cellStyle name="Nota 2 8 5 22 2" xfId="24477" xr:uid="{D3C864BE-1779-406D-8C50-1BCC6168AC4B}"/>
    <cellStyle name="Nota 2 8 5 22 3" xfId="41499" xr:uid="{35862B2B-B364-44F7-B628-FC4C78EFA60D}"/>
    <cellStyle name="Nota 2 8 5 23" xfId="7532" xr:uid="{14B67865-EE19-40EB-B395-74669796812E}"/>
    <cellStyle name="Nota 2 8 5 23 2" xfId="24787" xr:uid="{52885832-A686-49D2-91C2-EF7745786B1E}"/>
    <cellStyle name="Nota 2 8 5 23 3" xfId="41809" xr:uid="{0EC2D4E5-C23C-484D-90D9-BBF0A03F6F4A}"/>
    <cellStyle name="Nota 2 8 5 24" xfId="7842" xr:uid="{0612A2B0-5936-416D-9FC2-BBEDC059B051}"/>
    <cellStyle name="Nota 2 8 5 24 2" xfId="25097" xr:uid="{6E99506D-B503-4323-BC7D-35F393DE01D3}"/>
    <cellStyle name="Nota 2 8 5 24 3" xfId="42119" xr:uid="{E7BFD3B6-8771-4D64-AD19-CC81543C2852}"/>
    <cellStyle name="Nota 2 8 5 25" xfId="8155" xr:uid="{C19E1381-0C43-45DE-BCE6-FFCBD99E7B72}"/>
    <cellStyle name="Nota 2 8 5 25 2" xfId="25410" xr:uid="{29F59AE9-DD34-4736-BC92-C3E01308502E}"/>
    <cellStyle name="Nota 2 8 5 25 3" xfId="42432" xr:uid="{FA2224D4-0774-4F74-B6FD-E298B4A840B3}"/>
    <cellStyle name="Nota 2 8 5 26" xfId="8465" xr:uid="{BC0D6BCB-B29D-4D0F-A3D3-602A830A0F2C}"/>
    <cellStyle name="Nota 2 8 5 26 2" xfId="25720" xr:uid="{8BD65102-9C64-4D04-9B96-FCED65221E46}"/>
    <cellStyle name="Nota 2 8 5 26 3" xfId="42742" xr:uid="{8DCC4120-F98E-408B-81B6-C454B84A506C}"/>
    <cellStyle name="Nota 2 8 5 27" xfId="8773" xr:uid="{2A804249-65DF-41DD-91BB-A7957EFBB365}"/>
    <cellStyle name="Nota 2 8 5 27 2" xfId="26028" xr:uid="{66541AB3-0A8C-4E10-8F55-8185A5B74C97}"/>
    <cellStyle name="Nota 2 8 5 27 3" xfId="43050" xr:uid="{552C79EB-2629-45AD-AFCD-6969994B92B1}"/>
    <cellStyle name="Nota 2 8 5 28" xfId="9380" xr:uid="{8C0A860A-5110-4731-8A1B-80EB70E8F028}"/>
    <cellStyle name="Nota 2 8 5 28 2" xfId="26635" xr:uid="{ED214B17-3182-442D-AB6D-A7E3060CF1B2}"/>
    <cellStyle name="Nota 2 8 5 28 3" xfId="43657" xr:uid="{218E12BE-67CB-478B-A5E8-D49DC3244B7F}"/>
    <cellStyle name="Nota 2 8 5 29" xfId="9397" xr:uid="{488686C2-A6F6-42CA-BB97-902350A8C471}"/>
    <cellStyle name="Nota 2 8 5 29 2" xfId="26652" xr:uid="{C8A9C90A-60EE-4ED2-B7C3-6F1917F46474}"/>
    <cellStyle name="Nota 2 8 5 29 3" xfId="43674" xr:uid="{6CDFD48A-AF4F-4852-B6B9-D31376F928E0}"/>
    <cellStyle name="Nota 2 8 5 3" xfId="1265" xr:uid="{C7BE97B8-EB7D-44BC-BDA5-21F8FFB11711}"/>
    <cellStyle name="Nota 2 8 5 3 2" xfId="18520" xr:uid="{FE2CD31C-1DC3-40D9-B0E7-DE7900A46F48}"/>
    <cellStyle name="Nota 2 8 5 3 3" xfId="35542" xr:uid="{13266CAF-0847-48A3-9877-45A65CC77932}"/>
    <cellStyle name="Nota 2 8 5 30" xfId="9705" xr:uid="{8A142B4A-900B-4E5A-BAF6-2AF6D80D5557}"/>
    <cellStyle name="Nota 2 8 5 30 2" xfId="26960" xr:uid="{21B81A41-AC0B-4DDA-A406-4D7648AFDF90}"/>
    <cellStyle name="Nota 2 8 5 30 3" xfId="43982" xr:uid="{F9653A7E-CE4F-4EF5-90A0-BA76B1C05D98}"/>
    <cellStyle name="Nota 2 8 5 31" xfId="10000" xr:uid="{6387209C-A389-45BA-BB6F-1AD8AF89FEE8}"/>
    <cellStyle name="Nota 2 8 5 31 2" xfId="27255" xr:uid="{BE29C0CF-F7B8-43CD-8AC4-810F45A53BC9}"/>
    <cellStyle name="Nota 2 8 5 31 3" xfId="44277" xr:uid="{865C9912-B6CE-469E-ACD7-5794DCBFB724}"/>
    <cellStyle name="Nota 2 8 5 32" xfId="10299" xr:uid="{B3706632-9734-4DA9-8B61-B20464B7F983}"/>
    <cellStyle name="Nota 2 8 5 32 2" xfId="27554" xr:uid="{73771292-4A50-46B0-B972-D10299ACE27B}"/>
    <cellStyle name="Nota 2 8 5 32 3" xfId="44576" xr:uid="{354BE0B8-2A8B-4430-B428-50A9327BAA6E}"/>
    <cellStyle name="Nota 2 8 5 33" xfId="10588" xr:uid="{6E89B5D0-3218-413A-AB22-FAA038733B5A}"/>
    <cellStyle name="Nota 2 8 5 33 2" xfId="27843" xr:uid="{BD80F040-350F-4A13-90F8-FB394FAE9DF5}"/>
    <cellStyle name="Nota 2 8 5 33 3" xfId="44865" xr:uid="{C98FDF6E-59FF-424D-9F7B-C4604DD764A9}"/>
    <cellStyle name="Nota 2 8 5 34" xfId="10879" xr:uid="{514114E9-243E-4BE0-8F7D-3EEC6FC9DE03}"/>
    <cellStyle name="Nota 2 8 5 34 2" xfId="28134" xr:uid="{E76AB852-A62E-4457-B07F-7A79A6E1BF0B}"/>
    <cellStyle name="Nota 2 8 5 34 3" xfId="45156" xr:uid="{D97C0CF7-9694-43D7-98CB-339C14A3D85D}"/>
    <cellStyle name="Nota 2 8 5 35" xfId="11154" xr:uid="{3C25585B-B6CB-4B62-8789-0C4691A21833}"/>
    <cellStyle name="Nota 2 8 5 35 2" xfId="28409" xr:uid="{1BF71D18-F5C5-4512-9AF1-3464390658FC}"/>
    <cellStyle name="Nota 2 8 5 35 3" xfId="45431" xr:uid="{A94E50CC-2916-4C6A-8951-4454F3A95D9A}"/>
    <cellStyle name="Nota 2 8 5 36" xfId="11408" xr:uid="{DD6C81CD-ECCB-41AA-8CEE-BBBEAC9D82E0}"/>
    <cellStyle name="Nota 2 8 5 36 2" xfId="28663" xr:uid="{A66F428E-9039-4331-B80A-789341E1B069}"/>
    <cellStyle name="Nota 2 8 5 36 3" xfId="45685" xr:uid="{FDA76366-E1F0-4941-88A9-A1796A0D30FA}"/>
    <cellStyle name="Nota 2 8 5 37" xfId="11899" xr:uid="{1AA1DE22-CE31-4973-B08B-4CED9756A75F}"/>
    <cellStyle name="Nota 2 8 5 37 2" xfId="29154" xr:uid="{A76E8EA9-5870-49D0-9B0F-4515EEB5D5B6}"/>
    <cellStyle name="Nota 2 8 5 37 3" xfId="46096" xr:uid="{85DA2C61-AD51-44E9-B026-690E0258C84E}"/>
    <cellStyle name="Nota 2 8 5 38" xfId="12366" xr:uid="{8F0F61CF-D26B-49CD-B2BD-A38F15D89A80}"/>
    <cellStyle name="Nota 2 8 5 38 2" xfId="29621" xr:uid="{EC863EB5-C1BE-4D47-86ED-56D05BE9D866}"/>
    <cellStyle name="Nota 2 8 5 38 3" xfId="46491" xr:uid="{FCA21360-23FF-432A-A034-EE72E1D92081}"/>
    <cellStyle name="Nota 2 8 5 39" xfId="12676" xr:uid="{8FBD2B22-20A6-4314-B6C8-E7074B0D45D6}"/>
    <cellStyle name="Nota 2 8 5 39 2" xfId="29931" xr:uid="{6CDD27DB-5B49-4541-AE48-960954DB1482}"/>
    <cellStyle name="Nota 2 8 5 39 3" xfId="46801" xr:uid="{FC152693-BFD8-48F1-955A-9B49376F9AFB}"/>
    <cellStyle name="Nota 2 8 5 4" xfId="1610" xr:uid="{C8756235-97AD-4B47-978A-5D2D13744B91}"/>
    <cellStyle name="Nota 2 8 5 4 2" xfId="18865" xr:uid="{37CE5F9D-0307-49DB-8F2A-81F0E0FD2484}"/>
    <cellStyle name="Nota 2 8 5 4 3" xfId="35887" xr:uid="{720F6C66-3284-4FBF-9242-572C1A664A72}"/>
    <cellStyle name="Nota 2 8 5 40" xfId="13202" xr:uid="{C27D7BC5-5EB0-4FAA-A31E-D7D443652EFD}"/>
    <cellStyle name="Nota 2 8 5 40 2" xfId="30457" xr:uid="{6ECB16F1-21BE-48C0-9931-6B5981EE4780}"/>
    <cellStyle name="Nota 2 8 5 40 3" xfId="47327" xr:uid="{BDBCD866-94DE-44A0-AFD1-7543781DC72A}"/>
    <cellStyle name="Nota 2 8 5 41" xfId="13598" xr:uid="{2BE7A817-D775-4021-BD75-CCCD9DB9DE70}"/>
    <cellStyle name="Nota 2 8 5 41 2" xfId="30853" xr:uid="{B2F636B1-52ED-4606-B885-C4FE6D953697}"/>
    <cellStyle name="Nota 2 8 5 41 3" xfId="47723" xr:uid="{4F59305A-ED17-4645-9D48-A37FD2A1C1D5}"/>
    <cellStyle name="Nota 2 8 5 42" xfId="13616" xr:uid="{0BD50207-F1F4-43AA-AA18-789C6D8671F2}"/>
    <cellStyle name="Nota 2 8 5 42 2" xfId="30871" xr:uid="{274C1C86-3165-4C9D-9656-047ACAC5922F}"/>
    <cellStyle name="Nota 2 8 5 42 3" xfId="47741" xr:uid="{97F581A8-02E5-462E-881C-D4005078CFC5}"/>
    <cellStyle name="Nota 2 8 5 43" xfId="13926" xr:uid="{C0D72F34-0642-42C1-83AA-00357F20BA68}"/>
    <cellStyle name="Nota 2 8 5 43 2" xfId="31181" xr:uid="{47A09980-9E59-4EF6-A0F8-D2E6029DCEC7}"/>
    <cellStyle name="Nota 2 8 5 43 3" xfId="48051" xr:uid="{11D06DA8-C82D-42B1-9F9F-4DB817A75B1B}"/>
    <cellStyle name="Nota 2 8 5 44" xfId="14531" xr:uid="{2A597BA9-3EA1-4E64-8DEA-11865A4F564D}"/>
    <cellStyle name="Nota 2 8 5 44 2" xfId="31786" xr:uid="{47E73A22-F8DC-4CF1-AEA6-00DDBD2E7F64}"/>
    <cellStyle name="Nota 2 8 5 44 3" xfId="48656" xr:uid="{745BDE26-04BA-425E-BBAD-933068B8DF3D}"/>
    <cellStyle name="Nota 2 8 5 45" xfId="14554" xr:uid="{EE59BAF6-DBC1-42E2-B9C2-A90875340167}"/>
    <cellStyle name="Nota 2 8 5 45 2" xfId="31809" xr:uid="{120C87CF-D562-4F72-9D52-8A874534E7D4}"/>
    <cellStyle name="Nota 2 8 5 45 3" xfId="48679" xr:uid="{53DCFFFE-3BE6-4AF9-A1EC-EC12EFEF9EBA}"/>
    <cellStyle name="Nota 2 8 5 46" xfId="14734" xr:uid="{FD7A709E-492D-4870-85BF-054966EE7148}"/>
    <cellStyle name="Nota 2 8 5 46 2" xfId="31989" xr:uid="{78D92C18-52E8-4B71-911B-2E6603B94FE0}"/>
    <cellStyle name="Nota 2 8 5 46 3" xfId="48859" xr:uid="{BDE9FD7A-58EA-4B28-9B6F-F6AC32945CAF}"/>
    <cellStyle name="Nota 2 8 5 47" xfId="15128" xr:uid="{2938E802-4037-4E53-BA7F-4001CCBA2F7F}"/>
    <cellStyle name="Nota 2 8 5 47 2" xfId="32383" xr:uid="{BE124541-B06B-448B-A700-53BFCAF0DF32}"/>
    <cellStyle name="Nota 2 8 5 47 3" xfId="49253" xr:uid="{4CD3256F-92E3-430F-9497-A58FA022ADD7}"/>
    <cellStyle name="Nota 2 8 5 48" xfId="15436" xr:uid="{C89D2268-ADEE-4ED4-AC0E-731227D7B3AB}"/>
    <cellStyle name="Nota 2 8 5 48 2" xfId="32691" xr:uid="{C915816B-FDC3-4AA3-8599-09164A8C6C8F}"/>
    <cellStyle name="Nota 2 8 5 48 3" xfId="49561" xr:uid="{68671ECB-A8B3-4A72-A49B-79A71DAFDC6F}"/>
    <cellStyle name="Nota 2 8 5 49" xfId="15739" xr:uid="{60423069-22DE-4F32-81F4-E41598221D4E}"/>
    <cellStyle name="Nota 2 8 5 49 2" xfId="32994" xr:uid="{F2578828-A80D-41A7-A44F-2852764AEC7C}"/>
    <cellStyle name="Nota 2 8 5 49 3" xfId="49864" xr:uid="{13993CEC-B7A9-46BE-81CD-811C1E8D41CD}"/>
    <cellStyle name="Nota 2 8 5 5" xfId="1923" xr:uid="{67F0A65A-35C1-459E-A414-DB8D98287372}"/>
    <cellStyle name="Nota 2 8 5 5 2" xfId="19178" xr:uid="{CB9AF31F-9E1D-4B18-AE5E-EF97888B0B1B}"/>
    <cellStyle name="Nota 2 8 5 5 3" xfId="36200" xr:uid="{F52427E1-8E42-4B5C-AD87-2D20DCE408F5}"/>
    <cellStyle name="Nota 2 8 5 50" xfId="16035" xr:uid="{BD4A476C-36CE-4985-8A2B-FDC3176A5B81}"/>
    <cellStyle name="Nota 2 8 5 50 2" xfId="33290" xr:uid="{FAB5BD79-B523-4A99-B0DE-D4911DA2E7F3}"/>
    <cellStyle name="Nota 2 8 5 50 3" xfId="50160" xr:uid="{1073B2CC-59CA-4F5C-91D9-0B4CF71BF6BA}"/>
    <cellStyle name="Nota 2 8 5 51" xfId="16327" xr:uid="{10059BE6-D623-403E-8268-8253FC1DBA89}"/>
    <cellStyle name="Nota 2 8 5 51 2" xfId="33582" xr:uid="{95F51212-E155-40E0-A7B2-8F787E5BF592}"/>
    <cellStyle name="Nota 2 8 5 51 3" xfId="50452" xr:uid="{3C7990F8-A161-4275-9CA9-0046AE3C0798}"/>
    <cellStyle name="Nota 2 8 5 52" xfId="16605" xr:uid="{A5EEAA1F-ABF9-42A2-AE2E-67FF95EA6494}"/>
    <cellStyle name="Nota 2 8 5 52 2" xfId="33860" xr:uid="{958EDFAC-B40A-4BE1-A288-5A92E23FA48B}"/>
    <cellStyle name="Nota 2 8 5 52 3" xfId="50730" xr:uid="{CBE0186D-0CD6-4576-94E0-015446129201}"/>
    <cellStyle name="Nota 2 8 5 53" xfId="16871" xr:uid="{D32877BB-3328-498F-B09A-A53BD311B9D0}"/>
    <cellStyle name="Nota 2 8 5 53 2" xfId="34126" xr:uid="{ED676302-B1C7-491A-9F25-6DCA6D51B612}"/>
    <cellStyle name="Nota 2 8 5 53 3" xfId="50996" xr:uid="{7D5A65FB-AFD4-4678-9707-0730616C536B}"/>
    <cellStyle name="Nota 2 8 5 54" xfId="17125" xr:uid="{6C88E326-928B-4C17-A5AD-3C181F9D342F}"/>
    <cellStyle name="Nota 2 8 5 54 2" xfId="34380" xr:uid="{826F9B06-BF68-45A4-96ED-99B61E98C9F3}"/>
    <cellStyle name="Nota 2 8 5 54 3" xfId="51250" xr:uid="{8AAED283-F343-480C-914E-88C57A58B9FB}"/>
    <cellStyle name="Nota 2 8 5 55" xfId="17759" xr:uid="{8AB6C460-BA7A-4C3A-B2D2-D7D48A32CF78}"/>
    <cellStyle name="Nota 2 8 5 56" xfId="34853" xr:uid="{539D8049-F9F8-47AE-9EB2-54E180FEFC4F}"/>
    <cellStyle name="Nota 2 8 5 6" xfId="2233" xr:uid="{1854EE85-464E-4E06-A737-2189965CB8B2}"/>
    <cellStyle name="Nota 2 8 5 6 2" xfId="19488" xr:uid="{D395AEE5-F16D-4883-9530-F5A79BD026F2}"/>
    <cellStyle name="Nota 2 8 5 6 3" xfId="36510" xr:uid="{6B76EF05-2624-4F17-A414-DF74189E54E6}"/>
    <cellStyle name="Nota 2 8 5 7" xfId="2543" xr:uid="{C88E27D9-28B0-4C92-B290-B790AB6626EA}"/>
    <cellStyle name="Nota 2 8 5 7 2" xfId="19798" xr:uid="{9D048117-270E-41C7-9E93-1C88B51EFB1D}"/>
    <cellStyle name="Nota 2 8 5 7 3" xfId="36820" xr:uid="{86CA6835-28B5-453C-9A84-B9F727DA7DDF}"/>
    <cellStyle name="Nota 2 8 5 8" xfId="2852" xr:uid="{D097D41D-EE09-451B-90DD-4359BB196FAD}"/>
    <cellStyle name="Nota 2 8 5 8 2" xfId="20107" xr:uid="{490321A2-73D5-41EE-9AA3-06D1F7DCF865}"/>
    <cellStyle name="Nota 2 8 5 8 3" xfId="37129" xr:uid="{B102F014-FF6C-4A9D-AC6A-64909F8A7763}"/>
    <cellStyle name="Nota 2 8 5 9" xfId="3158" xr:uid="{58819EB8-358E-4A7F-BC3B-8C58FF1680B0}"/>
    <cellStyle name="Nota 2 8 5 9 2" xfId="20413" xr:uid="{EA62E26A-A675-4A63-8EEF-1CE462BBD5E9}"/>
    <cellStyle name="Nota 2 8 5 9 3" xfId="37435" xr:uid="{8569D34B-628D-4F5A-8B33-0B1014810AC5}"/>
    <cellStyle name="Nota 2 8 50" xfId="14273" xr:uid="{6BCF29C4-BD85-424E-B13E-90AABAFB0BC4}"/>
    <cellStyle name="Nota 2 8 50 2" xfId="31528" xr:uid="{8C3D849A-F5BF-458F-8AC2-1E445CFC90D1}"/>
    <cellStyle name="Nota 2 8 50 3" xfId="48398" xr:uid="{8DBE5497-2C70-422D-9DBD-EB313C8BE2E0}"/>
    <cellStyle name="Nota 2 8 51" xfId="14349" xr:uid="{C58960B4-A9F1-4079-9530-F6D176519AEA}"/>
    <cellStyle name="Nota 2 8 51 2" xfId="31604" xr:uid="{C6C0B230-7859-4A35-90C9-357472283014}"/>
    <cellStyle name="Nota 2 8 51 3" xfId="48474" xr:uid="{9D9B2290-B4DB-4B86-85C4-3A53A7DD614A}"/>
    <cellStyle name="Nota 2 8 52" xfId="14633" xr:uid="{AF6176DA-C8B7-47DE-B03D-E73623B1E8AC}"/>
    <cellStyle name="Nota 2 8 52 2" xfId="31888" xr:uid="{77DB8478-4581-4E97-B9CC-9ED60A8085E2}"/>
    <cellStyle name="Nota 2 8 52 3" xfId="48758" xr:uid="{E082181F-3C04-499D-99EF-5F5799C519B3}"/>
    <cellStyle name="Nota 2 8 53" xfId="15274" xr:uid="{86DFE379-F428-4573-A1B0-7CA935D93D5B}"/>
    <cellStyle name="Nota 2 8 53 2" xfId="32529" xr:uid="{AB62F541-2305-4ED6-969B-A6526C95A355}"/>
    <cellStyle name="Nota 2 8 53 3" xfId="49399" xr:uid="{4A6195A7-9303-4A3B-A59A-AFC0FF58C856}"/>
    <cellStyle name="Nota 2 8 54" xfId="15505" xr:uid="{9AA6826C-9208-430C-AD93-AE1065A9879D}"/>
    <cellStyle name="Nota 2 8 54 2" xfId="32760" xr:uid="{5349D2E8-10B2-45DB-91EC-02E553923C3F}"/>
    <cellStyle name="Nota 2 8 54 3" xfId="49630" xr:uid="{848709A5-D273-4655-9EFE-20D4347EA692}"/>
    <cellStyle name="Nota 2 8 55" xfId="15804" xr:uid="{E8424149-07F2-47DA-AC3C-6E2A9430E550}"/>
    <cellStyle name="Nota 2 8 55 2" xfId="33059" xr:uid="{9624DA60-C941-428E-ADDE-F7052FAA0CD8}"/>
    <cellStyle name="Nota 2 8 55 3" xfId="49929" xr:uid="{7F25F5D0-1CBA-45F5-A05D-FA7907870BB8}"/>
    <cellStyle name="Nota 2 8 56" xfId="16100" xr:uid="{7268A567-9EA3-41FC-903C-D65117BB6A39}"/>
    <cellStyle name="Nota 2 8 56 2" xfId="33355" xr:uid="{7D2B0807-ACD6-4DCA-AC3C-FB5E66456929}"/>
    <cellStyle name="Nota 2 8 56 3" xfId="50225" xr:uid="{16EE744C-60CB-45D8-AFAE-38EAE8640984}"/>
    <cellStyle name="Nota 2 8 57" xfId="16386" xr:uid="{071A3C17-A948-4CE9-959D-136669438344}"/>
    <cellStyle name="Nota 2 8 57 2" xfId="33641" xr:uid="{3CE75834-60D8-4F21-BCAB-49EE402FC311}"/>
    <cellStyle name="Nota 2 8 57 3" xfId="50511" xr:uid="{BC60A531-6A4F-47DE-9410-D50BF0EB267A}"/>
    <cellStyle name="Nota 2 8 58" xfId="16661" xr:uid="{2DB3D9AD-7308-4824-88FE-D191ED849802}"/>
    <cellStyle name="Nota 2 8 58 2" xfId="33916" xr:uid="{1731B284-7640-417B-AC7A-6EB7311AC3B8}"/>
    <cellStyle name="Nota 2 8 58 3" xfId="50786" xr:uid="{DB6930A5-60FA-4739-B487-FDE809A633A9}"/>
    <cellStyle name="Nota 2 8 59" xfId="15854" xr:uid="{07952F80-CDE0-48DE-B319-2F658ADF2CDD}"/>
    <cellStyle name="Nota 2 8 59 2" xfId="33109" xr:uid="{FFDBCDFC-A606-49F2-8142-A77A5E6E5FDE}"/>
    <cellStyle name="Nota 2 8 59 3" xfId="49979" xr:uid="{777CF135-11EB-487B-94E0-CD47D4B8579B}"/>
    <cellStyle name="Nota 2 8 6" xfId="412" xr:uid="{9B39F5B0-64FD-43A7-AB67-EA84CE5599CD}"/>
    <cellStyle name="Nota 2 8 6 2" xfId="17667" xr:uid="{13BC1CBE-6F36-41A0-8A5B-2ABC61589601}"/>
    <cellStyle name="Nota 2 8 6 3" xfId="34805" xr:uid="{2C7A0DD5-93C9-4967-8E11-69636E94E5E8}"/>
    <cellStyle name="Nota 2 8 60" xfId="17429" xr:uid="{C5458486-3E18-4771-B366-129D89B065EE}"/>
    <cellStyle name="Nota 2 8 61" xfId="34643" xr:uid="{66EEC118-C49A-44A2-A8CD-D1196E8FEF05}"/>
    <cellStyle name="Nota 2 8 7" xfId="874" xr:uid="{2CBDD586-452E-423B-8C93-FE9F3D797196}"/>
    <cellStyle name="Nota 2 8 7 2" xfId="18129" xr:uid="{D59A757A-17B1-4A21-8739-6ED08036DBD7}"/>
    <cellStyle name="Nota 2 8 7 3" xfId="35151" xr:uid="{FC8E9881-E68E-43E7-B1B6-595CEF7309B4}"/>
    <cellStyle name="Nota 2 8 8" xfId="849" xr:uid="{EF2D8BEB-DAC7-4479-9713-5B598F3C24D9}"/>
    <cellStyle name="Nota 2 8 8 2" xfId="18104" xr:uid="{7E003503-8753-4E8A-88EE-B7713E34F4C1}"/>
    <cellStyle name="Nota 2 8 8 3" xfId="35126" xr:uid="{9559C6F5-E349-45A4-BFF9-4E05663D2A4F}"/>
    <cellStyle name="Nota 2 8 9" xfId="1002" xr:uid="{CA207967-61AB-4D3D-993B-629424128DC0}"/>
    <cellStyle name="Nota 2 8 9 2" xfId="18257" xr:uid="{23E4567C-B441-4973-B402-2EDC8F91CD31}"/>
    <cellStyle name="Nota 2 8 9 3" xfId="35279" xr:uid="{61A6BF5B-1025-4237-A381-DC63F493EEEC}"/>
    <cellStyle name="Nota 2 9" xfId="193" xr:uid="{00CD07EF-12C3-4A7A-AB40-04A4A201BE46}"/>
    <cellStyle name="Nota 2 9 10" xfId="1694" xr:uid="{A1639C77-3311-4380-91B3-BAA64C38EC10}"/>
    <cellStyle name="Nota 2 9 10 2" xfId="18949" xr:uid="{0C662AFE-3B60-4877-A595-8195C1B10C31}"/>
    <cellStyle name="Nota 2 9 10 3" xfId="35971" xr:uid="{C16EE0F8-8CE5-454B-A00C-3DA52C85FAE6}"/>
    <cellStyle name="Nota 2 9 11" xfId="859" xr:uid="{014F5421-5217-4F1F-9DFD-FCFA6EBBD9B0}"/>
    <cellStyle name="Nota 2 9 11 2" xfId="18114" xr:uid="{9C7986BB-EB38-4C97-8D95-F23682F86D3B}"/>
    <cellStyle name="Nota 2 9 11 3" xfId="35136" xr:uid="{14E1A5A5-9E86-4E43-8BCE-36BBFF41F41D}"/>
    <cellStyle name="Nota 2 9 12" xfId="2072" xr:uid="{F0AAD10A-D983-4758-AFD9-C99410429879}"/>
    <cellStyle name="Nota 2 9 12 2" xfId="19327" xr:uid="{923320D1-123F-47B9-8002-AD6E5DECF2EC}"/>
    <cellStyle name="Nota 2 9 12 3" xfId="36349" xr:uid="{783399C7-04DC-42F0-8122-F827083B6053}"/>
    <cellStyle name="Nota 2 9 13" xfId="2382" xr:uid="{1025014D-6199-4746-B211-119F3F941649}"/>
    <cellStyle name="Nota 2 9 13 2" xfId="19637" xr:uid="{E77AFD92-A5A9-4A39-85F7-B406EE2792C2}"/>
    <cellStyle name="Nota 2 9 13 3" xfId="36659" xr:uid="{4326E789-35D7-46F2-97AC-26A3B1AABFE9}"/>
    <cellStyle name="Nota 2 9 14" xfId="2691" xr:uid="{E84A9CCF-4D08-44AF-99C2-3E6CACCB1FFA}"/>
    <cellStyle name="Nota 2 9 14 2" xfId="19946" xr:uid="{F1436884-4AF7-414C-8FD8-D655E014D770}"/>
    <cellStyle name="Nota 2 9 14 3" xfId="36968" xr:uid="{0B0868EA-7C47-4E0C-8348-DE31357D87EE}"/>
    <cellStyle name="Nota 2 9 15" xfId="2998" xr:uid="{2F22BC5F-5797-43F4-91A3-8E7C5CE327EE}"/>
    <cellStyle name="Nota 2 9 15 2" xfId="20253" xr:uid="{2BB59D1C-3747-4295-ADD8-F4D981B7316F}"/>
    <cellStyle name="Nota 2 9 15 3" xfId="37275" xr:uid="{06D6B9DC-1423-45B8-B5F3-AC35EDE058B6}"/>
    <cellStyle name="Nota 2 9 16" xfId="3307" xr:uid="{848B787F-FDFD-423A-861D-610264551EF7}"/>
    <cellStyle name="Nota 2 9 16 2" xfId="20562" xr:uid="{63801066-995C-472B-9B1A-D101271FAAA6}"/>
    <cellStyle name="Nota 2 9 16 3" xfId="37584" xr:uid="{675EE879-EF7F-4822-BCB3-8FD834404647}"/>
    <cellStyle name="Nota 2 9 17" xfId="3198" xr:uid="{BAB6FD8C-F60E-41AE-916C-E8644C19B728}"/>
    <cellStyle name="Nota 2 9 17 2" xfId="20453" xr:uid="{A4373B8D-000C-4719-AC4E-82D52CAA5850}"/>
    <cellStyle name="Nota 2 9 17 3" xfId="37475" xr:uid="{20704AAB-C444-41A8-98C9-5A2167554642}"/>
    <cellStyle name="Nota 2 9 18" xfId="4162" xr:uid="{80AFB8FA-0313-40E1-9975-33DA548B6C26}"/>
    <cellStyle name="Nota 2 9 18 2" xfId="21417" xr:uid="{4DA0D8A4-7EFE-4A29-B7CD-17B92E8B3315}"/>
    <cellStyle name="Nota 2 9 18 3" xfId="38439" xr:uid="{F55791E1-DC28-4382-A017-E057A9191FE7}"/>
    <cellStyle name="Nota 2 9 19" xfId="2871" xr:uid="{165553FD-E95B-494F-B5CB-8CA9F02A08F7}"/>
    <cellStyle name="Nota 2 9 19 2" xfId="20126" xr:uid="{6684CA5C-B888-42A1-94FE-8EF22FC1E367}"/>
    <cellStyle name="Nota 2 9 19 3" xfId="37148" xr:uid="{C5A2EA29-372E-4666-8763-FFCD78D332F0}"/>
    <cellStyle name="Nota 2 9 2" xfId="619" xr:uid="{BD025B1B-ABD6-4FCE-84AF-C2EE085146EE}"/>
    <cellStyle name="Nota 2 9 2 10" xfId="3582" xr:uid="{7E123ED4-4252-488B-9F25-7BB33007DA6B}"/>
    <cellStyle name="Nota 2 9 2 10 2" xfId="20837" xr:uid="{CC41C5C9-9820-488A-9CB9-1605E9CA9825}"/>
    <cellStyle name="Nota 2 9 2 10 3" xfId="37859" xr:uid="{03A4C53F-9692-4854-BAC6-A0222485C2FA}"/>
    <cellStyle name="Nota 2 9 2 11" xfId="3888" xr:uid="{C72F764E-B30D-4F12-8FB3-56242DF0258B}"/>
    <cellStyle name="Nota 2 9 2 11 2" xfId="21143" xr:uid="{10A040A2-85E1-4308-B515-65FEDDD760A6}"/>
    <cellStyle name="Nota 2 9 2 11 3" xfId="38165" xr:uid="{F7CEE778-8097-409C-8D2C-C40F8ABA4B26}"/>
    <cellStyle name="Nota 2 9 2 12" xfId="4191" xr:uid="{DB17ACE7-BAA1-4D91-A938-5DA268EE40AB}"/>
    <cellStyle name="Nota 2 9 2 12 2" xfId="21446" xr:uid="{235DA5EF-AD2E-4D3D-B1C5-89622A6C55CB}"/>
    <cellStyle name="Nota 2 9 2 12 3" xfId="38468" xr:uid="{0D2C3233-BD16-4D00-B9B3-EA16B25528F3}"/>
    <cellStyle name="Nota 2 9 2 13" xfId="4493" xr:uid="{A8A7B9F2-E9BC-4FAF-A0BB-FAFF78BAF030}"/>
    <cellStyle name="Nota 2 9 2 13 2" xfId="21748" xr:uid="{DDC89BDB-F310-4E7B-8E46-5A93A2A8253D}"/>
    <cellStyle name="Nota 2 9 2 13 3" xfId="38770" xr:uid="{31EEBAF6-9C35-4FBE-8C4F-6CC759AB6710}"/>
    <cellStyle name="Nota 2 9 2 14" xfId="4788" xr:uid="{103449B8-5FA6-4FAA-BC8A-FC2FC50D606E}"/>
    <cellStyle name="Nota 2 9 2 14 2" xfId="22043" xr:uid="{A51F6926-7F92-431C-9107-B7B453F1ED54}"/>
    <cellStyle name="Nota 2 9 2 14 3" xfId="39065" xr:uid="{5C6E91E4-1CE6-431B-87D8-58E99DE6ACBA}"/>
    <cellStyle name="Nota 2 9 2 15" xfId="5080" xr:uid="{85645B1E-C078-46AB-BCD1-22FA31290D70}"/>
    <cellStyle name="Nota 2 9 2 15 2" xfId="22335" xr:uid="{DA69C02F-559F-4E8D-AB0B-17CA29ECDEEF}"/>
    <cellStyle name="Nota 2 9 2 15 3" xfId="39357" xr:uid="{A264EBD0-9AB3-4930-AE58-4DF268466A73}"/>
    <cellStyle name="Nota 2 9 2 16" xfId="5455" xr:uid="{FA0612F2-98F3-4475-977E-72CA4CCA1DBE}"/>
    <cellStyle name="Nota 2 9 2 16 2" xfId="22710" xr:uid="{3DF23A97-46B9-45BC-8568-4E11A84F9F93}"/>
    <cellStyle name="Nota 2 9 2 16 3" xfId="39732" xr:uid="{A7E21018-6D7C-4201-B3F0-605CC8F6CBB5}"/>
    <cellStyle name="Nota 2 9 2 17" xfId="5461" xr:uid="{7250E34F-EA69-4C60-96F1-3743ADB978F4}"/>
    <cellStyle name="Nota 2 9 2 17 2" xfId="22716" xr:uid="{44848B29-86AE-4B0B-A0E3-817B8CE8B6F0}"/>
    <cellStyle name="Nota 2 9 2 17 3" xfId="39738" xr:uid="{E4E27CE4-B404-49BF-B1E1-BEAA34F208F7}"/>
    <cellStyle name="Nota 2 9 2 18" xfId="6086" xr:uid="{E8170C72-A317-40D3-9118-99CEFBA783F5}"/>
    <cellStyle name="Nota 2 9 2 18 2" xfId="23341" xr:uid="{28E9D7D6-B437-4C1C-B400-49FA236E618F}"/>
    <cellStyle name="Nota 2 9 2 18 3" xfId="40363" xr:uid="{2227611C-AEDF-4C30-89A9-904CF4A7EDE6}"/>
    <cellStyle name="Nota 2 9 2 19" xfId="6401" xr:uid="{A3290582-13AF-496B-93CB-30EEF3AEBD81}"/>
    <cellStyle name="Nota 2 9 2 19 2" xfId="23656" xr:uid="{B48E2098-1A9B-428E-B1BA-69FDFCE7A6C0}"/>
    <cellStyle name="Nota 2 9 2 19 3" xfId="40678" xr:uid="{D48877B0-2335-49A2-A020-88003F14984D}"/>
    <cellStyle name="Nota 2 9 2 2" xfId="1070" xr:uid="{DC239069-F8FD-4002-9AD7-2685E411C958}"/>
    <cellStyle name="Nota 2 9 2 2 2" xfId="18325" xr:uid="{149C7B53-7CE9-40E5-BBD0-BCD0BE733211}"/>
    <cellStyle name="Nota 2 9 2 2 3" xfId="35347" xr:uid="{93700F88-B456-49B0-B868-452DDB34FC9E}"/>
    <cellStyle name="Nota 2 9 2 20" xfId="6716" xr:uid="{1A1C3FB0-93A9-4255-85AE-8ADBEF2F7F79}"/>
    <cellStyle name="Nota 2 9 2 20 2" xfId="23971" xr:uid="{204C6371-5E53-41E7-848D-8CFF000270DE}"/>
    <cellStyle name="Nota 2 9 2 20 3" xfId="40993" xr:uid="{08A393DA-E30C-4251-83B2-BFDCC656A66C}"/>
    <cellStyle name="Nota 2 9 2 21" xfId="7028" xr:uid="{C772DC14-D8BA-45A6-A210-A9CA4F1D46DF}"/>
    <cellStyle name="Nota 2 9 2 21 2" xfId="24283" xr:uid="{1207A9AF-C7C5-4786-9038-F51A1A9272BC}"/>
    <cellStyle name="Nota 2 9 2 21 3" xfId="41305" xr:uid="{23022E5A-D020-4D69-AEA5-B3F845EECCD2}"/>
    <cellStyle name="Nota 2 9 2 22" xfId="7337" xr:uid="{1A68820B-7D4F-4FBB-9152-92183B71DD3C}"/>
    <cellStyle name="Nota 2 9 2 22 2" xfId="24592" xr:uid="{B78CC06E-60C7-4C55-BBEF-6B08EF843E08}"/>
    <cellStyle name="Nota 2 9 2 22 3" xfId="41614" xr:uid="{491475D2-86D2-4666-A02F-2F2048A833D3}"/>
    <cellStyle name="Nota 2 9 2 23" xfId="7647" xr:uid="{9ED7F210-5B00-49D0-83C2-0FC4A1E4EA83}"/>
    <cellStyle name="Nota 2 9 2 23 2" xfId="24902" xr:uid="{126BF1C5-EF4E-42A0-8756-D6BE057DAFB5}"/>
    <cellStyle name="Nota 2 9 2 23 3" xfId="41924" xr:uid="{57979870-AFB6-4025-8334-0D98F79149F8}"/>
    <cellStyle name="Nota 2 9 2 24" xfId="7957" xr:uid="{6EB61856-0E85-4208-94D8-69E660143926}"/>
    <cellStyle name="Nota 2 9 2 24 2" xfId="25212" xr:uid="{A806FA2C-DE36-4D47-94AB-2DCE000E9258}"/>
    <cellStyle name="Nota 2 9 2 24 3" xfId="42234" xr:uid="{9DDEFCF8-BC8A-48B9-940B-27FFDAA2DCE0}"/>
    <cellStyle name="Nota 2 9 2 25" xfId="8270" xr:uid="{C38A2123-E5CB-4DBC-BF25-FCFA822D35DC}"/>
    <cellStyle name="Nota 2 9 2 25 2" xfId="25525" xr:uid="{B0101661-270E-41F7-B027-4CB0085257D2}"/>
    <cellStyle name="Nota 2 9 2 25 3" xfId="42547" xr:uid="{497B7CC2-2C31-4C9E-9893-EF09B22E10C7}"/>
    <cellStyle name="Nota 2 9 2 26" xfId="8580" xr:uid="{9BE32942-18EF-435E-8C2E-7B7CAE3889B2}"/>
    <cellStyle name="Nota 2 9 2 26 2" xfId="25835" xr:uid="{12938DCE-6EA8-42C0-BBA3-72F23A0043B9}"/>
    <cellStyle name="Nota 2 9 2 26 3" xfId="42857" xr:uid="{EEEE85B5-554D-4C6F-AD1E-840355F1BC15}"/>
    <cellStyle name="Nota 2 9 2 27" xfId="8888" xr:uid="{389B67BE-F24C-40C0-8D1E-19B6A650DB1B}"/>
    <cellStyle name="Nota 2 9 2 27 2" xfId="26143" xr:uid="{0BBD4124-23D9-406A-B7FA-EC48703EA973}"/>
    <cellStyle name="Nota 2 9 2 27 3" xfId="43165" xr:uid="{45C885F1-4F46-48AA-A5C2-21D23090F35A}"/>
    <cellStyle name="Nota 2 9 2 28" xfId="9156" xr:uid="{43DF0C86-C40B-4545-8366-23E1DBFF8E40}"/>
    <cellStyle name="Nota 2 9 2 28 2" xfId="26411" xr:uid="{4CDBBC9F-7773-4E17-870B-FE2E9457C041}"/>
    <cellStyle name="Nota 2 9 2 28 3" xfId="43433" xr:uid="{69DF3127-316B-4F2D-AAC2-4EBEAD83F090}"/>
    <cellStyle name="Nota 2 9 2 29" xfId="9511" xr:uid="{064FDC63-AA7F-4E01-93F4-64E4C1DC66FF}"/>
    <cellStyle name="Nota 2 9 2 29 2" xfId="26766" xr:uid="{C2475809-3A23-42C4-B3DF-7F6A9CB979E8}"/>
    <cellStyle name="Nota 2 9 2 29 3" xfId="43788" xr:uid="{4EABC37B-5C94-412C-AF86-8CC63B1F45F2}"/>
    <cellStyle name="Nota 2 9 2 3" xfId="1368" xr:uid="{3A76F169-97D0-4BEC-9BFD-016A869EC6F2}"/>
    <cellStyle name="Nota 2 9 2 3 2" xfId="18623" xr:uid="{97AE21A1-E80C-416B-B7C8-44411B2C7106}"/>
    <cellStyle name="Nota 2 9 2 3 3" xfId="35645" xr:uid="{6BFF2F07-5889-4924-9A2B-80CAED3091C3}"/>
    <cellStyle name="Nota 2 9 2 30" xfId="9806" xr:uid="{735FF587-A8A3-4B65-A523-BEE562BC547D}"/>
    <cellStyle name="Nota 2 9 2 30 2" xfId="27061" xr:uid="{BBC2CC30-FC1D-45FB-866A-9AF165358A0E}"/>
    <cellStyle name="Nota 2 9 2 30 3" xfId="44083" xr:uid="{D2F0590E-FF0C-456B-BB91-273D7154ED54}"/>
    <cellStyle name="Nota 2 9 2 31" xfId="10108" xr:uid="{C531ACEF-CFE8-44D4-AC52-89F751C2F3DE}"/>
    <cellStyle name="Nota 2 9 2 31 2" xfId="27363" xr:uid="{BD581E32-0019-4247-A9BD-39CE6C549E15}"/>
    <cellStyle name="Nota 2 9 2 31 3" xfId="44385" xr:uid="{EBB52182-6E7A-4A1E-B9F1-421FD213DC81}"/>
    <cellStyle name="Nota 2 9 2 32" xfId="10399" xr:uid="{751892AC-492A-4D69-AFAA-84BE448D5C11}"/>
    <cellStyle name="Nota 2 9 2 32 2" xfId="27654" xr:uid="{A0FDAF77-67AF-494E-A70B-82819614156F}"/>
    <cellStyle name="Nota 2 9 2 32 3" xfId="44676" xr:uid="{12A62A27-0530-4965-8DA3-8CEADE35F58E}"/>
    <cellStyle name="Nota 2 9 2 33" xfId="10691" xr:uid="{9686E740-0438-432F-A3E4-27C629F5B1CA}"/>
    <cellStyle name="Nota 2 9 2 33 2" xfId="27946" xr:uid="{7F289E4E-D006-43F5-A071-094C9D868C1B}"/>
    <cellStyle name="Nota 2 9 2 33 3" xfId="44968" xr:uid="{AE6F14D9-92D5-42B1-BC0B-D9572D96B0CB}"/>
    <cellStyle name="Nota 2 9 2 34" xfId="10971" xr:uid="{FFE7A65E-BBE7-4FFE-A2AE-BBFFAF866E88}"/>
    <cellStyle name="Nota 2 9 2 34 2" xfId="28226" xr:uid="{24637486-2BB6-4922-9A7B-AD690A6AB14E}"/>
    <cellStyle name="Nota 2 9 2 34 3" xfId="45248" xr:uid="{6E5975DD-728F-4476-ABF0-999613744397}"/>
    <cellStyle name="Nota 2 9 2 35" xfId="11235" xr:uid="{A8BE275C-93DF-4360-9B27-6D5A02C8DBAD}"/>
    <cellStyle name="Nota 2 9 2 35 2" xfId="28490" xr:uid="{81DEB473-2945-4B5B-8A1B-7AE8B960278E}"/>
    <cellStyle name="Nota 2 9 2 35 3" xfId="45512" xr:uid="{FF0BA1B5-D486-4688-AE01-6FC152616C9B}"/>
    <cellStyle name="Nota 2 9 2 36" xfId="11479" xr:uid="{5CA242EB-F1AA-4476-88E1-E29B538B60DF}"/>
    <cellStyle name="Nota 2 9 2 36 2" xfId="28734" xr:uid="{64308157-122C-4A1D-9806-08F9725D4CDB}"/>
    <cellStyle name="Nota 2 9 2 36 3" xfId="45756" xr:uid="{7F82ED06-2290-476A-AE7C-DC6B0842F45E}"/>
    <cellStyle name="Nota 2 9 2 37" xfId="12014" xr:uid="{D9E6A8E0-6FE4-46FA-83B3-111BA361C705}"/>
    <cellStyle name="Nota 2 9 2 37 2" xfId="29269" xr:uid="{35C122A9-5FDC-4762-904A-ED569A7E52D7}"/>
    <cellStyle name="Nota 2 9 2 37 3" xfId="46167" xr:uid="{01B6BC11-9174-45E2-9CA5-C8B528527D07}"/>
    <cellStyle name="Nota 2 9 2 38" xfId="12481" xr:uid="{A5A16DF2-306E-47CA-8570-C962E01E95D2}"/>
    <cellStyle name="Nota 2 9 2 38 2" xfId="29736" xr:uid="{0B0BA059-8B75-4253-981E-2DAF7E89C138}"/>
    <cellStyle name="Nota 2 9 2 38 3" xfId="46606" xr:uid="{376FBEE5-1F94-494E-9FA8-89D58F192F98}"/>
    <cellStyle name="Nota 2 9 2 39" xfId="12791" xr:uid="{BE8535F5-084D-4E35-8B78-B3A627D2A3DE}"/>
    <cellStyle name="Nota 2 9 2 39 2" xfId="30046" xr:uid="{49B0D215-BCA2-478B-9BE9-88C8E5436CF1}"/>
    <cellStyle name="Nota 2 9 2 39 3" xfId="46916" xr:uid="{54478160-A341-49D5-B466-81DC4AE15C29}"/>
    <cellStyle name="Nota 2 9 2 4" xfId="1725" xr:uid="{43D0FD5B-E268-405C-AF36-DFE4D58771B4}"/>
    <cellStyle name="Nota 2 9 2 4 2" xfId="18980" xr:uid="{62A4E41B-539B-48F9-962B-2E3725A1A308}"/>
    <cellStyle name="Nota 2 9 2 4 3" xfId="36002" xr:uid="{D87EB5B6-B9F7-433C-B454-7758095BB533}"/>
    <cellStyle name="Nota 2 9 2 40" xfId="13103" xr:uid="{C0F6D418-1120-478B-BCD3-FFF9795F9E55}"/>
    <cellStyle name="Nota 2 9 2 40 2" xfId="30358" xr:uid="{6586CB46-127F-485A-8D47-C7B2429D4A69}"/>
    <cellStyle name="Nota 2 9 2 40 3" xfId="47228" xr:uid="{4ABB4C33-589B-4519-84EF-087C1E3F00AA}"/>
    <cellStyle name="Nota 2 9 2 41" xfId="13450" xr:uid="{D219BA74-0487-4624-8768-7A5BEE94E13E}"/>
    <cellStyle name="Nota 2 9 2 41 2" xfId="30705" xr:uid="{FF61A83F-FB87-4608-AC1B-8CB776B6C2DB}"/>
    <cellStyle name="Nota 2 9 2 41 3" xfId="47575" xr:uid="{767C8A84-46D4-442A-88AE-FCFF7C5F6615}"/>
    <cellStyle name="Nota 2 9 2 42" xfId="13731" xr:uid="{310CD854-057D-4476-9689-6220959A7258}"/>
    <cellStyle name="Nota 2 9 2 42 2" xfId="30986" xr:uid="{5FA8C0B2-E306-46F2-9558-2134812E8107}"/>
    <cellStyle name="Nota 2 9 2 42 3" xfId="47856" xr:uid="{53E04B23-AFF7-4C8D-924D-1F687592E969}"/>
    <cellStyle name="Nota 2 9 2 43" xfId="14041" xr:uid="{BA7F3FE8-27F8-4980-BF52-B8D1ABC15236}"/>
    <cellStyle name="Nota 2 9 2 43 2" xfId="31296" xr:uid="{8C5DE444-F28D-4A6C-B39B-2EA781B3129F}"/>
    <cellStyle name="Nota 2 9 2 43 3" xfId="48166" xr:uid="{3F9BF2E8-198A-4BB6-9CB7-BFA62E057B80}"/>
    <cellStyle name="Nota 2 9 2 44" xfId="14383" xr:uid="{38501712-BF3C-48A6-A1F2-8EFD48E79876}"/>
    <cellStyle name="Nota 2 9 2 44 2" xfId="31638" xr:uid="{797B659A-0AE9-4276-8430-C2B8DA4294E5}"/>
    <cellStyle name="Nota 2 9 2 44 3" xfId="48508" xr:uid="{419A747A-9C74-472E-BF75-5B52B36D0D9D}"/>
    <cellStyle name="Nota 2 9 2 45" xfId="14669" xr:uid="{3C672105-BAC9-4EED-B2F6-8E16CE717CF1}"/>
    <cellStyle name="Nota 2 9 2 45 2" xfId="31924" xr:uid="{1AD5D00F-62C9-4BB2-BE79-96473A10F91F}"/>
    <cellStyle name="Nota 2 9 2 45 3" xfId="48794" xr:uid="{ACB0CFBD-522D-49CE-B21F-8B9E918F9C16}"/>
    <cellStyle name="Nota 2 9 2 46" xfId="14931" xr:uid="{BA71D622-34DB-45F7-93B7-DE835770AB6A}"/>
    <cellStyle name="Nota 2 9 2 46 2" xfId="32186" xr:uid="{B6DFE96A-B8B5-4D29-AAEE-02251541C232}"/>
    <cellStyle name="Nota 2 9 2 46 3" xfId="49056" xr:uid="{92CE3E3C-9287-44F2-9F02-F29D1D0C753A}"/>
    <cellStyle name="Nota 2 9 2 47" xfId="15242" xr:uid="{BF7EFB19-F99C-43BA-8298-237FE34C1415}"/>
    <cellStyle name="Nota 2 9 2 47 2" xfId="32497" xr:uid="{CB202A7D-BCE8-45B9-82DD-DE18957B0685}"/>
    <cellStyle name="Nota 2 9 2 47 3" xfId="49367" xr:uid="{83A9ECFF-E8A9-4D2D-A2B3-44D9912BF1E7}"/>
    <cellStyle name="Nota 2 9 2 48" xfId="15547" xr:uid="{D4868872-4F1C-4573-91CF-38AA667A4904}"/>
    <cellStyle name="Nota 2 9 2 48 2" xfId="32802" xr:uid="{1E487F20-08E6-47D7-96FF-C0AFFD463CE9}"/>
    <cellStyle name="Nota 2 9 2 48 3" xfId="49672" xr:uid="{4F0C0DBE-C757-4B9C-9BBC-9F231E7993FD}"/>
    <cellStyle name="Nota 2 9 2 49" xfId="15844" xr:uid="{A1EBC0C2-A643-4068-86CD-C97BAB2E4C0B}"/>
    <cellStyle name="Nota 2 9 2 49 2" xfId="33099" xr:uid="{BDC010D0-F55A-4056-AF04-6021AA453DC2}"/>
    <cellStyle name="Nota 2 9 2 49 3" xfId="49969" xr:uid="{D3B33E59-A0BB-40CF-B2C9-CE05BA265E72}"/>
    <cellStyle name="Nota 2 9 2 5" xfId="2038" xr:uid="{D54F9293-47F8-4064-B4CF-C15FD30228FA}"/>
    <cellStyle name="Nota 2 9 2 5 2" xfId="19293" xr:uid="{F1B01D32-7165-458A-894A-167F9691470B}"/>
    <cellStyle name="Nota 2 9 2 5 3" xfId="36315" xr:uid="{BE8B66CA-E95B-4ADF-AAC9-D0843DD2DBF3}"/>
    <cellStyle name="Nota 2 9 2 50" xfId="16138" xr:uid="{197D1404-BF57-44B1-ABD0-0C6A4F199C57}"/>
    <cellStyle name="Nota 2 9 2 50 2" xfId="33393" xr:uid="{92264B14-500A-42E4-B6B8-851B345643D8}"/>
    <cellStyle name="Nota 2 9 2 50 3" xfId="50263" xr:uid="{FD77960C-9F39-44C5-9B7B-0BEDE14232FC}"/>
    <cellStyle name="Nota 2 9 2 51" xfId="16421" xr:uid="{272B5AF8-8B9B-47DC-A770-232B5E6C66C2}"/>
    <cellStyle name="Nota 2 9 2 51 2" xfId="33676" xr:uid="{95CF2E6E-ED72-4736-B11A-511254E51A78}"/>
    <cellStyle name="Nota 2 9 2 51 3" xfId="50546" xr:uid="{46213E40-0311-4E58-9497-C101F98803E2}"/>
    <cellStyle name="Nota 2 9 2 52" xfId="16693" xr:uid="{498F7AF8-1D43-4BAF-94AF-1014A6EA49CC}"/>
    <cellStyle name="Nota 2 9 2 52 2" xfId="33948" xr:uid="{AB3E6CE3-7688-4519-B098-44384083B32A}"/>
    <cellStyle name="Nota 2 9 2 52 3" xfId="50818" xr:uid="{28C29175-ED34-42C8-AFD0-AEEDED6CA962}"/>
    <cellStyle name="Nota 2 9 2 53" xfId="16952" xr:uid="{1C6E7B29-7D1F-43A2-946B-2090BBD643DD}"/>
    <cellStyle name="Nota 2 9 2 53 2" xfId="34207" xr:uid="{782073BA-8C03-4B66-9587-60CACC1218C7}"/>
    <cellStyle name="Nota 2 9 2 53 3" xfId="51077" xr:uid="{54CFA601-2D13-4CCF-A76F-3FFD8633D52A}"/>
    <cellStyle name="Nota 2 9 2 54" xfId="17196" xr:uid="{210347CA-624B-4135-9208-DA75B2636E78}"/>
    <cellStyle name="Nota 2 9 2 54 2" xfId="34451" xr:uid="{C15113D8-4F39-460F-964F-72ED5FDAEB23}"/>
    <cellStyle name="Nota 2 9 2 54 3" xfId="51321" xr:uid="{AB3E2CBB-8098-461B-A909-B8ADD8693EAB}"/>
    <cellStyle name="Nota 2 9 2 55" xfId="17874" xr:uid="{2E628047-DB1E-4FF3-9B92-80EA8790E061}"/>
    <cellStyle name="Nota 2 9 2 56" xfId="34924" xr:uid="{A27AEF89-7966-4EE2-B900-2A5D0B6A5D55}"/>
    <cellStyle name="Nota 2 9 2 6" xfId="2348" xr:uid="{8002BB4E-0071-4EC9-87BB-893A5AE35404}"/>
    <cellStyle name="Nota 2 9 2 6 2" xfId="19603" xr:uid="{DC887BD8-7D7B-4C1F-8AD0-3B3FCC53866C}"/>
    <cellStyle name="Nota 2 9 2 6 3" xfId="36625" xr:uid="{50D51BE4-0120-42B8-BDCB-E9AA26E7EA67}"/>
    <cellStyle name="Nota 2 9 2 7" xfId="2657" xr:uid="{7A133988-C9C4-48FB-A79B-D35F51D45874}"/>
    <cellStyle name="Nota 2 9 2 7 2" xfId="19912" xr:uid="{58AF0D07-D513-41D7-AA70-55522FDAC7F3}"/>
    <cellStyle name="Nota 2 9 2 7 3" xfId="36934" xr:uid="{C087A6EB-3E96-4B8A-BED0-C57EBF0BA9A9}"/>
    <cellStyle name="Nota 2 9 2 8" xfId="2964" xr:uid="{876803F6-B757-4138-B146-221ACF7952DF}"/>
    <cellStyle name="Nota 2 9 2 8 2" xfId="20219" xr:uid="{F5ABFDEF-EFA7-4D14-B39B-6D1B93E0B563}"/>
    <cellStyle name="Nota 2 9 2 8 3" xfId="37241" xr:uid="{D8571C04-81C0-4A9B-804E-D5C070D0245F}"/>
    <cellStyle name="Nota 2 9 2 9" xfId="3273" xr:uid="{A39D044E-C08C-4FFA-AEF5-1F5FFCBF8767}"/>
    <cellStyle name="Nota 2 9 2 9 2" xfId="20528" xr:uid="{4AA2F162-4D9B-455F-B327-7E696658000C}"/>
    <cellStyle name="Nota 2 9 2 9 3" xfId="37550" xr:uid="{82DC29EB-71F0-46EB-B79F-89BD1026CD99}"/>
    <cellStyle name="Nota 2 9 20" xfId="5267" xr:uid="{9EB5B1DB-F5DC-4B58-BDAF-64F97579D1F3}"/>
    <cellStyle name="Nota 2 9 20 2" xfId="22522" xr:uid="{BE0F33C1-EC5E-42E7-8468-FD5F942BDC23}"/>
    <cellStyle name="Nota 2 9 20 3" xfId="39544" xr:uid="{0BA79098-4B60-4624-BA88-B7E55FEAE131}"/>
    <cellStyle name="Nota 2 9 21" xfId="5872" xr:uid="{F31CC747-78FD-4BF8-9423-0FDEEFD63965}"/>
    <cellStyle name="Nota 2 9 21 2" xfId="23127" xr:uid="{45DDCA3A-95C2-4D58-A201-298837A0117E}"/>
    <cellStyle name="Nota 2 9 21 3" xfId="40149" xr:uid="{719A94E7-EF0D-4352-8121-49909B298AC5}"/>
    <cellStyle name="Nota 2 9 22" xfId="5498" xr:uid="{A5240FC6-4E99-4328-BAE1-07CEC9CAA93F}"/>
    <cellStyle name="Nota 2 9 22 2" xfId="22753" xr:uid="{0A229FBC-C12F-4A07-AF54-55E4E8004E85}"/>
    <cellStyle name="Nota 2 9 22 3" xfId="39775" xr:uid="{9CB181B5-3DFA-46E2-A50F-02D820424431}"/>
    <cellStyle name="Nota 2 9 23" xfId="5741" xr:uid="{C91F0B57-D992-4C12-9D4D-2B1CAD3D5B19}"/>
    <cellStyle name="Nota 2 9 23 2" xfId="22996" xr:uid="{917F37C0-375A-420B-81D1-441C2C24A25E}"/>
    <cellStyle name="Nota 2 9 23 3" xfId="40018" xr:uid="{DBDA0180-FD47-4238-8B7A-9CA44BB5863E}"/>
    <cellStyle name="Nota 2 9 24" xfId="4791" xr:uid="{07B0C01A-E050-4A66-A67F-34951D961E3F}"/>
    <cellStyle name="Nota 2 9 24 2" xfId="22046" xr:uid="{3D2B2429-02F1-4B95-B5FC-A4D410F167D1}"/>
    <cellStyle name="Nota 2 9 24 3" xfId="39068" xr:uid="{8D20AAFA-2AC2-464A-92CF-B31E70C403E8}"/>
    <cellStyle name="Nota 2 9 25" xfId="6713" xr:uid="{0F84B8C8-8F71-4957-BEA1-028ADD581F68}"/>
    <cellStyle name="Nota 2 9 25 2" xfId="23968" xr:uid="{BE610277-4F40-4C5B-B25D-716CCEA2DBDC}"/>
    <cellStyle name="Nota 2 9 25 3" xfId="40990" xr:uid="{E2C0DFB8-9855-4EF3-800C-89389217EDA6}"/>
    <cellStyle name="Nota 2 9 26" xfId="6685" xr:uid="{61C6EFC0-F846-4A58-B1DE-308FD1685A2E}"/>
    <cellStyle name="Nota 2 9 26 2" xfId="23940" xr:uid="{351B7D4C-7E52-4EF2-A234-A900A75B812E}"/>
    <cellStyle name="Nota 2 9 26 3" xfId="40962" xr:uid="{30A1A889-ECB6-4AE8-A222-40A4D6D2F3E8}"/>
    <cellStyle name="Nota 2 9 27" xfId="5742" xr:uid="{B9276EEA-1BD0-4527-B3E8-84A1B07B3474}"/>
    <cellStyle name="Nota 2 9 27 2" xfId="22997" xr:uid="{CCFECA58-7E5E-49B6-83DC-FFB30209FBEB}"/>
    <cellStyle name="Nota 2 9 27 3" xfId="40019" xr:uid="{4BA5C574-B5A7-4132-A29B-1F68AA4109BF}"/>
    <cellStyle name="Nota 2 9 28" xfId="7061" xr:uid="{89B3D976-6FAC-4547-9FA6-EE2C7DC55516}"/>
    <cellStyle name="Nota 2 9 28 2" xfId="24316" xr:uid="{91D26062-5146-47D7-93C7-8E7CC0C8A31C}"/>
    <cellStyle name="Nota 2 9 28 3" xfId="41338" xr:uid="{74D42EF8-4B28-4C56-BFD4-9778EC4314A4}"/>
    <cellStyle name="Nota 2 9 29" xfId="6953" xr:uid="{3A22C9CB-1FDE-42D4-AD89-EC892611F39A}"/>
    <cellStyle name="Nota 2 9 29 2" xfId="24208" xr:uid="{D34F2643-8D74-4A2C-B438-6FB5566A2596}"/>
    <cellStyle name="Nota 2 9 29 3" xfId="41230" xr:uid="{BA801842-B18E-4B7D-8598-38C96686F613}"/>
    <cellStyle name="Nota 2 9 3" xfId="728" xr:uid="{FCFF94E4-73FC-4D16-B247-E174CCE8FEC8}"/>
    <cellStyle name="Nota 2 9 3 10" xfId="3690" xr:uid="{20468C7C-D12D-45EE-9594-584A448DC9B2}"/>
    <cellStyle name="Nota 2 9 3 10 2" xfId="20945" xr:uid="{45DB2B26-7066-462D-A2C2-005B6ED42068}"/>
    <cellStyle name="Nota 2 9 3 10 3" xfId="37967" xr:uid="{AA96E240-BB78-4C0C-BB58-6C1A9A0939E2}"/>
    <cellStyle name="Nota 2 9 3 11" xfId="3997" xr:uid="{52EAA6AF-FD40-4038-92C4-D9AD588FBA94}"/>
    <cellStyle name="Nota 2 9 3 11 2" xfId="21252" xr:uid="{7C74F149-4C89-4937-9101-AA1B4D8D4DE9}"/>
    <cellStyle name="Nota 2 9 3 11 3" xfId="38274" xr:uid="{21F655F9-8160-4F98-8636-809422D4A543}"/>
    <cellStyle name="Nota 2 9 3 12" xfId="4298" xr:uid="{DFB5D75A-F33B-4811-A5BB-E796EC9A4BB4}"/>
    <cellStyle name="Nota 2 9 3 12 2" xfId="21553" xr:uid="{6DB64BD0-267F-498C-8C46-809293391D2D}"/>
    <cellStyle name="Nota 2 9 3 12 3" xfId="38575" xr:uid="{8E90F855-8EA2-4F95-93D5-EE46F6619D6D}"/>
    <cellStyle name="Nota 2 9 3 13" xfId="4596" xr:uid="{DDC2D93A-F372-42CB-8A57-A6B578DB1493}"/>
    <cellStyle name="Nota 2 9 3 13 2" xfId="21851" xr:uid="{9AC2A29C-7653-482F-ACC7-701ECFE5388B}"/>
    <cellStyle name="Nota 2 9 3 13 3" xfId="38873" xr:uid="{A40DE6B5-DADA-42AC-9C8A-E780C635284A}"/>
    <cellStyle name="Nota 2 9 3 14" xfId="4895" xr:uid="{97089373-6F67-47AD-995B-7BAAD35D22E2}"/>
    <cellStyle name="Nota 2 9 3 14 2" xfId="22150" xr:uid="{2A053B35-99E6-4F08-BF4F-E883AEAB20FB}"/>
    <cellStyle name="Nota 2 9 3 14 3" xfId="39172" xr:uid="{57866528-A3E8-4A84-996E-1434A10F0BC3}"/>
    <cellStyle name="Nota 2 9 3 15" xfId="5177" xr:uid="{65CA5021-D10D-4BA1-99F2-1E4350FFF49B}"/>
    <cellStyle name="Nota 2 9 3 15 2" xfId="22432" xr:uid="{6CA38174-56CB-4492-9084-9AB877E8DC70}"/>
    <cellStyle name="Nota 2 9 3 15 3" xfId="39454" xr:uid="{AA5117BC-12B5-4448-BDA1-E02BB834860B}"/>
    <cellStyle name="Nota 2 9 3 16" xfId="5564" xr:uid="{F9D2164C-72E1-4E77-A964-FA441EEA9CA4}"/>
    <cellStyle name="Nota 2 9 3 16 2" xfId="22819" xr:uid="{452663EA-041C-434C-8987-38009CB7A5E7}"/>
    <cellStyle name="Nota 2 9 3 16 3" xfId="39841" xr:uid="{9834779E-1123-4F8B-9135-9ACC04E532F7}"/>
    <cellStyle name="Nota 2 9 3 17" xfId="5764" xr:uid="{7BEFCDED-2EDA-480C-83AD-8890A31C5FE9}"/>
    <cellStyle name="Nota 2 9 3 17 2" xfId="23019" xr:uid="{8D635C0C-D416-4247-9963-99907207F318}"/>
    <cellStyle name="Nota 2 9 3 17 3" xfId="40041" xr:uid="{BF9052D8-E10F-4A00-BC54-85DEA0AE45CC}"/>
    <cellStyle name="Nota 2 9 3 18" xfId="6195" xr:uid="{998C1A1F-A82E-4167-8746-5C6FE9D1CB10}"/>
    <cellStyle name="Nota 2 9 3 18 2" xfId="23450" xr:uid="{1B13EC37-8EE0-4D21-A2B5-989DF094E0B0}"/>
    <cellStyle name="Nota 2 9 3 18 3" xfId="40472" xr:uid="{97728968-75DC-4607-8C86-EBDE15E932B5}"/>
    <cellStyle name="Nota 2 9 3 19" xfId="6510" xr:uid="{485A3E19-268A-4D73-B5CD-1C6FCF87D3FF}"/>
    <cellStyle name="Nota 2 9 3 19 2" xfId="23765" xr:uid="{AE9F8943-9DCE-4A0D-A751-362C1F582915}"/>
    <cellStyle name="Nota 2 9 3 19 3" xfId="40787" xr:uid="{D5F83D2D-9580-4635-9929-639D2F055DD0}"/>
    <cellStyle name="Nota 2 9 3 2" xfId="1177" xr:uid="{061032F4-EF5F-4C85-BD25-DDD0AE5604A3}"/>
    <cellStyle name="Nota 2 9 3 2 2" xfId="18432" xr:uid="{61CCC863-B40B-42F0-92A6-A6A109C0CE85}"/>
    <cellStyle name="Nota 2 9 3 2 3" xfId="35454" xr:uid="{976F9285-0A6E-4CB3-8604-89AA3D176E34}"/>
    <cellStyle name="Nota 2 9 3 20" xfId="6825" xr:uid="{0D07CA50-E270-4644-9D1B-9A0F34DA3073}"/>
    <cellStyle name="Nota 2 9 3 20 2" xfId="24080" xr:uid="{285A52ED-44EA-4BE6-86D3-4C5A7407F70B}"/>
    <cellStyle name="Nota 2 9 3 20 3" xfId="41102" xr:uid="{023AE306-E505-4218-90EE-CFEEA2D5A19F}"/>
    <cellStyle name="Nota 2 9 3 21" xfId="7136" xr:uid="{B1B37588-0C4A-443D-98CC-FC1BA6060EDA}"/>
    <cellStyle name="Nota 2 9 3 21 2" xfId="24391" xr:uid="{5592436B-69D9-4660-B348-1C80476BC633}"/>
    <cellStyle name="Nota 2 9 3 21 3" xfId="41413" xr:uid="{09C1B55B-DC98-47E7-8851-38B87808055E}"/>
    <cellStyle name="Nota 2 9 3 22" xfId="7446" xr:uid="{2F4B8D67-D9DE-4964-A336-B5ECBD803BB3}"/>
    <cellStyle name="Nota 2 9 3 22 2" xfId="24701" xr:uid="{B75F800F-0EE8-4039-97F7-080B338497D1}"/>
    <cellStyle name="Nota 2 9 3 22 3" xfId="41723" xr:uid="{90BC940E-7BC3-4C38-A0DB-05BD0804237D}"/>
    <cellStyle name="Nota 2 9 3 23" xfId="7756" xr:uid="{82F7A51B-8883-4EA9-ADD7-3200B93D9568}"/>
    <cellStyle name="Nota 2 9 3 23 2" xfId="25011" xr:uid="{B8B38DCB-FE94-4F8D-967F-C678D4D41C61}"/>
    <cellStyle name="Nota 2 9 3 23 3" xfId="42033" xr:uid="{DE5C3DE5-07C3-4279-9C84-45438FE2ED3E}"/>
    <cellStyle name="Nota 2 9 3 24" xfId="8066" xr:uid="{B621E626-03E1-45AD-865A-53E349621AE6}"/>
    <cellStyle name="Nota 2 9 3 24 2" xfId="25321" xr:uid="{4566594D-6BB5-4DA1-90D1-D8E5A7C589D0}"/>
    <cellStyle name="Nota 2 9 3 24 3" xfId="42343" xr:uid="{0A943A58-BBA3-49CE-8D55-F81AED8F8F4B}"/>
    <cellStyle name="Nota 2 9 3 25" xfId="8379" xr:uid="{40F19B20-8E71-4286-AEA7-D16B7398A783}"/>
    <cellStyle name="Nota 2 9 3 25 2" xfId="25634" xr:uid="{B5493FA8-436B-4141-93CD-47D459410829}"/>
    <cellStyle name="Nota 2 9 3 25 3" xfId="42656" xr:uid="{662147C7-8096-425A-A7EB-978B83FD8484}"/>
    <cellStyle name="Nota 2 9 3 26" xfId="8687" xr:uid="{3667CCA7-3E32-4E24-BDDE-9090C12920E4}"/>
    <cellStyle name="Nota 2 9 3 26 2" xfId="25942" xr:uid="{01612EF4-980C-442A-9E9F-6E2652629643}"/>
    <cellStyle name="Nota 2 9 3 26 3" xfId="42964" xr:uid="{9F132287-B453-497D-B740-F8D0A928943F}"/>
    <cellStyle name="Nota 2 9 3 27" xfId="8997" xr:uid="{F60DB997-FFE5-4018-A76E-8E771A658A13}"/>
    <cellStyle name="Nota 2 9 3 27 2" xfId="26252" xr:uid="{B69B5A0E-B323-4E35-AF7A-5CEF77751EE1}"/>
    <cellStyle name="Nota 2 9 3 27 3" xfId="43274" xr:uid="{F0734EE3-8A83-491F-8224-F7C10B0CDD7D}"/>
    <cellStyle name="Nota 2 9 3 28" xfId="9115" xr:uid="{60228A30-8D5E-4114-8A2F-26D9C80794E1}"/>
    <cellStyle name="Nota 2 9 3 28 2" xfId="26370" xr:uid="{504A743D-8D27-4149-9C46-C0B9EE4EA94D}"/>
    <cellStyle name="Nota 2 9 3 28 3" xfId="43392" xr:uid="{831727F6-0CD5-4383-B103-663084256E4A}"/>
    <cellStyle name="Nota 2 9 3 29" xfId="9619" xr:uid="{1298F618-C6A6-4C7E-AEAE-463B6D815DF3}"/>
    <cellStyle name="Nota 2 9 3 29 2" xfId="26874" xr:uid="{34FC89C9-307E-47C9-9051-EBD61F3AC4C7}"/>
    <cellStyle name="Nota 2 9 3 29 3" xfId="43896" xr:uid="{CFC0E450-C148-4F30-926B-821E6C389D39}"/>
    <cellStyle name="Nota 2 9 3 3" xfId="1468" xr:uid="{6766C4D5-640E-4839-B395-DB5A5214EC83}"/>
    <cellStyle name="Nota 2 9 3 3 2" xfId="18723" xr:uid="{B3C309FC-2165-48BA-9BF5-CC23EE0B6333}"/>
    <cellStyle name="Nota 2 9 3 3 3" xfId="35745" xr:uid="{163B2C31-2E01-44DE-A473-B4892D6D749C}"/>
    <cellStyle name="Nota 2 9 3 30" xfId="9914" xr:uid="{F353DF94-6C91-4DF8-BFB0-D0AE5DB49138}"/>
    <cellStyle name="Nota 2 9 3 30 2" xfId="27169" xr:uid="{1D87B3D6-E89B-4DC7-A57B-4A71BF2CF5AF}"/>
    <cellStyle name="Nota 2 9 3 30 3" xfId="44191" xr:uid="{1AFA9876-BC3B-4224-8147-B6D4C742D438}"/>
    <cellStyle name="Nota 2 9 3 31" xfId="10214" xr:uid="{3F09FF20-80EA-49C9-BBBB-56FE804D5E64}"/>
    <cellStyle name="Nota 2 9 3 31 2" xfId="27469" xr:uid="{18B68C0B-14B1-4179-B85F-101D9D6E7495}"/>
    <cellStyle name="Nota 2 9 3 31 3" xfId="44491" xr:uid="{C9AC5ED5-0750-4718-9F17-E847A2690D2D}"/>
    <cellStyle name="Nota 2 9 3 32" xfId="10502" xr:uid="{4E259736-2F90-4E1E-AE6D-9F43A685261A}"/>
    <cellStyle name="Nota 2 9 3 32 2" xfId="27757" xr:uid="{BF46DE98-E40E-4F79-862A-BEE4E74C205A}"/>
    <cellStyle name="Nota 2 9 3 32 3" xfId="44779" xr:uid="{B5E0EB5F-CC4B-4C40-9E3C-BFE44A51D7EC}"/>
    <cellStyle name="Nota 2 9 3 33" xfId="10792" xr:uid="{B66CF43A-EFE7-4D49-89EB-52C11DFD8A7F}"/>
    <cellStyle name="Nota 2 9 3 33 2" xfId="28047" xr:uid="{0F6BD575-1D39-4471-8308-D55273FA71A8}"/>
    <cellStyle name="Nota 2 9 3 33 3" xfId="45069" xr:uid="{E1B05D7B-6E79-4ED1-BB1F-072C1272FC1C}"/>
    <cellStyle name="Nota 2 9 3 34" xfId="11066" xr:uid="{B554D045-4CC9-4385-8D6A-B066ADA51AEC}"/>
    <cellStyle name="Nota 2 9 3 34 2" xfId="28321" xr:uid="{4C0CB6C6-FF4D-4641-9EAC-F110CD945DD5}"/>
    <cellStyle name="Nota 2 9 3 34 3" xfId="45343" xr:uid="{5DA81A06-5E0F-4D22-9FE3-EBB953A7DB89}"/>
    <cellStyle name="Nota 2 9 3 35" xfId="11323" xr:uid="{2D4408F9-159C-4A2F-A772-A5127145A40D}"/>
    <cellStyle name="Nota 2 9 3 35 2" xfId="28578" xr:uid="{5F0855EE-8D46-480B-81D7-562EF2458D30}"/>
    <cellStyle name="Nota 2 9 3 35 3" xfId="45600" xr:uid="{3BB4BC4A-AFB7-44E9-AF9C-E03B5970FE1C}"/>
    <cellStyle name="Nota 2 9 3 36" xfId="11560" xr:uid="{BA6452EB-B196-46B6-9E1B-171B49B36026}"/>
    <cellStyle name="Nota 2 9 3 36 2" xfId="28815" xr:uid="{3030EBE9-0DE6-4D95-BEAC-CC5D0E511CD7}"/>
    <cellStyle name="Nota 2 9 3 36 3" xfId="45837" xr:uid="{280FDCE7-0883-4433-B42F-2A909823AF9C}"/>
    <cellStyle name="Nota 2 9 3 37" xfId="12123" xr:uid="{466E4AE3-4292-4836-A8D3-7EFF94B8010C}"/>
    <cellStyle name="Nota 2 9 3 37 2" xfId="29378" xr:uid="{32D412D4-08DD-4C2F-8129-8BF41F954D90}"/>
    <cellStyle name="Nota 2 9 3 37 3" xfId="46248" xr:uid="{B5072999-BDF3-41F7-8620-5099CD89320E}"/>
    <cellStyle name="Nota 2 9 3 38" xfId="12590" xr:uid="{51F80D1B-D8A7-4431-9B80-60C394830B48}"/>
    <cellStyle name="Nota 2 9 3 38 2" xfId="29845" xr:uid="{9C184A25-3EA9-4653-854A-9F58F92EFA69}"/>
    <cellStyle name="Nota 2 9 3 38 3" xfId="46715" xr:uid="{291E92F4-A717-47A1-8409-ED2FD9B0A2D1}"/>
    <cellStyle name="Nota 2 9 3 39" xfId="12900" xr:uid="{BBC8EE6A-80B8-470E-8086-7E3749E915FF}"/>
    <cellStyle name="Nota 2 9 3 39 2" xfId="30155" xr:uid="{00E57D79-B7CB-48BF-B95D-A4DDF9462B0E}"/>
    <cellStyle name="Nota 2 9 3 39 3" xfId="47025" xr:uid="{C08B896F-6272-4158-BE12-DA921E5DEC90}"/>
    <cellStyle name="Nota 2 9 3 4" xfId="1834" xr:uid="{1A5B0C10-C90C-410F-B4EA-6578AE318E65}"/>
    <cellStyle name="Nota 2 9 3 4 2" xfId="19089" xr:uid="{7CBD8C30-4913-4BA9-8EC8-21C6C02757AA}"/>
    <cellStyle name="Nota 2 9 3 4 3" xfId="36111" xr:uid="{14A154DB-294D-4EA3-9C0A-AFC99E9B4B53}"/>
    <cellStyle name="Nota 2 9 3 40" xfId="13099" xr:uid="{5905952B-3C5D-49C1-956A-2722D4E0D319}"/>
    <cellStyle name="Nota 2 9 3 40 2" xfId="30354" xr:uid="{F92EDF43-B355-4A6C-BCF7-9B8E7B8BF031}"/>
    <cellStyle name="Nota 2 9 3 40 3" xfId="47224" xr:uid="{109720D4-9BBA-40D8-B374-C24EE79D48CA}"/>
    <cellStyle name="Nota 2 9 3 41" xfId="13393" xr:uid="{DC1992BD-B237-409A-894E-24C0F39C7885}"/>
    <cellStyle name="Nota 2 9 3 41 2" xfId="30648" xr:uid="{44D1864D-EE85-4A39-9AA7-1EF618455870}"/>
    <cellStyle name="Nota 2 9 3 41 3" xfId="47518" xr:uid="{31E1F9F4-3C53-4509-84E6-A4F90A7557E2}"/>
    <cellStyle name="Nota 2 9 3 42" xfId="13840" xr:uid="{C8110D68-D024-408F-91F2-F439D4D83330}"/>
    <cellStyle name="Nota 2 9 3 42 2" xfId="31095" xr:uid="{5A487560-DFF7-4DD0-AC10-31E383AEFD40}"/>
    <cellStyle name="Nota 2 9 3 42 3" xfId="47965" xr:uid="{B7BC7B8F-CFD6-4E2D-87B8-710BE66F1A14}"/>
    <cellStyle name="Nota 2 9 3 43" xfId="14150" xr:uid="{6CB28C81-5A5D-4C1B-BE58-1C93AD0DB1B5}"/>
    <cellStyle name="Nota 2 9 3 43 2" xfId="31405" xr:uid="{342842E2-5C02-4F81-B1A8-05C5FEE5D50E}"/>
    <cellStyle name="Nota 2 9 3 43 3" xfId="48275" xr:uid="{95DFE3D0-B27B-47EB-BC9D-36D41DA40EAA}"/>
    <cellStyle name="Nota 2 9 3 44" xfId="14327" xr:uid="{D2EF36AE-EF9C-4AF2-BD0E-6FCF87DD4055}"/>
    <cellStyle name="Nota 2 9 3 44 2" xfId="31582" xr:uid="{715CF555-1062-4908-AFDE-6D2A90E96C41}"/>
    <cellStyle name="Nota 2 9 3 44 3" xfId="48452" xr:uid="{3031C50A-AFB3-47C4-A676-BF525372052D}"/>
    <cellStyle name="Nota 2 9 3 45" xfId="14778" xr:uid="{1CDB13BB-4212-4527-867D-AA252B79F52F}"/>
    <cellStyle name="Nota 2 9 3 45 2" xfId="32033" xr:uid="{E5B0191F-B3A3-43C4-810A-36DDBFC81BE6}"/>
    <cellStyle name="Nota 2 9 3 45 3" xfId="48903" xr:uid="{9B24C777-DA8F-4A32-BE43-2077CB33CA4A}"/>
    <cellStyle name="Nota 2 9 3 46" xfId="15040" xr:uid="{7DDDD40B-F8B1-42DB-9E21-1B778CC2AFD6}"/>
    <cellStyle name="Nota 2 9 3 46 2" xfId="32295" xr:uid="{B17F0018-8F12-43D9-93EA-724AE5EEE6F9}"/>
    <cellStyle name="Nota 2 9 3 46 3" xfId="49165" xr:uid="{B011F2F5-B04A-4E04-867A-E1995FB8243C}"/>
    <cellStyle name="Nota 2 9 3 47" xfId="15349" xr:uid="{C185B7EE-E54D-4084-BC05-F0DDF1FC6CCF}"/>
    <cellStyle name="Nota 2 9 3 47 2" xfId="32604" xr:uid="{BCA319E8-5AAE-4B50-A1A0-317CBC0C2157}"/>
    <cellStyle name="Nota 2 9 3 47 3" xfId="49474" xr:uid="{56B81675-AE61-4624-B585-529D641F5264}"/>
    <cellStyle name="Nota 2 9 3 48" xfId="15654" xr:uid="{F83DC506-8369-4DA2-8F82-135BDB34DBB7}"/>
    <cellStyle name="Nota 2 9 3 48 2" xfId="32909" xr:uid="{03296980-6D3B-42EC-84C2-6D4C61C58309}"/>
    <cellStyle name="Nota 2 9 3 48 3" xfId="49779" xr:uid="{88B2C5ED-1C24-4AB3-AE0B-BE26C8B07951}"/>
    <cellStyle name="Nota 2 9 3 49" xfId="15950" xr:uid="{5494BFEA-9426-44EA-BEE4-BB71863C4A41}"/>
    <cellStyle name="Nota 2 9 3 49 2" xfId="33205" xr:uid="{E93CAF80-F239-445F-BCBD-991092CF271F}"/>
    <cellStyle name="Nota 2 9 3 49 3" xfId="50075" xr:uid="{517AD843-04B2-4F63-AF68-F5423DAADF4D}"/>
    <cellStyle name="Nota 2 9 3 5" xfId="2147" xr:uid="{B650D79C-79CE-4381-A7A4-F7FA24827BF1}"/>
    <cellStyle name="Nota 2 9 3 5 2" xfId="19402" xr:uid="{C6997A0E-ADF1-4AAC-AC9E-3000C07213DF}"/>
    <cellStyle name="Nota 2 9 3 5 3" xfId="36424" xr:uid="{6AB277C7-2C61-42FA-AE78-42A9F8A69C88}"/>
    <cellStyle name="Nota 2 9 3 50" xfId="16242" xr:uid="{3E4269CA-18ED-45F7-A695-9034271D47A4}"/>
    <cellStyle name="Nota 2 9 3 50 2" xfId="33497" xr:uid="{5C53775C-AEF4-4F34-8DE7-9EAFBE92E951}"/>
    <cellStyle name="Nota 2 9 3 50 3" xfId="50367" xr:uid="{A57387BB-56EC-4456-A029-DB4E47CB19FD}"/>
    <cellStyle name="Nota 2 9 3 51" xfId="16520" xr:uid="{E32B2CD4-F8E4-43EA-AA33-7132D6C8E9E4}"/>
    <cellStyle name="Nota 2 9 3 51 2" xfId="33775" xr:uid="{2277F746-7904-40B9-A35E-F93145DCDB95}"/>
    <cellStyle name="Nota 2 9 3 51 3" xfId="50645" xr:uid="{44C7CF5F-8111-4F77-8B98-3D14A2156DB7}"/>
    <cellStyle name="Nota 2 9 3 52" xfId="16788" xr:uid="{58D92FB3-9B1D-439A-A69F-D6EC0A59C20B}"/>
    <cellStyle name="Nota 2 9 3 52 2" xfId="34043" xr:uid="{FF3F9024-F581-4379-BF80-54E5D942C7DA}"/>
    <cellStyle name="Nota 2 9 3 52 3" xfId="50913" xr:uid="{DA24B184-06F6-4888-97E9-70696F58C5DF}"/>
    <cellStyle name="Nota 2 9 3 53" xfId="17040" xr:uid="{EAC259A1-6964-4F38-ADA7-2ADB6E5B75B6}"/>
    <cellStyle name="Nota 2 9 3 53 2" xfId="34295" xr:uid="{3E274A82-E14D-4A49-987D-EA0B9FC765F3}"/>
    <cellStyle name="Nota 2 9 3 53 3" xfId="51165" xr:uid="{D935BB33-F626-437C-86A7-8071BB3E2298}"/>
    <cellStyle name="Nota 2 9 3 54" xfId="17277" xr:uid="{8106498A-5D74-475F-A794-EBAE3A2C3BBF}"/>
    <cellStyle name="Nota 2 9 3 54 2" xfId="34532" xr:uid="{00162E85-DB40-47F6-8D7D-25E1C141769F}"/>
    <cellStyle name="Nota 2 9 3 54 3" xfId="51402" xr:uid="{60EE9E41-726F-4C38-9988-C50C97F64F0B}"/>
    <cellStyle name="Nota 2 9 3 55" xfId="17983" xr:uid="{3197DB64-415B-4B1B-ADBC-F984D2D04D61}"/>
    <cellStyle name="Nota 2 9 3 56" xfId="35005" xr:uid="{FFA35F2E-7936-4A4B-A5E3-41217E89CCA0}"/>
    <cellStyle name="Nota 2 9 3 6" xfId="2457" xr:uid="{F26AA6F5-6291-4818-910D-94851274EE72}"/>
    <cellStyle name="Nota 2 9 3 6 2" xfId="19712" xr:uid="{B43D4DE1-ADA2-4C5E-90FF-9E5A21B4AC30}"/>
    <cellStyle name="Nota 2 9 3 6 3" xfId="36734" xr:uid="{2D1E7A34-10A5-4E55-A005-EF0309D6C24A}"/>
    <cellStyle name="Nota 2 9 3 7" xfId="2766" xr:uid="{9A1CE66C-AA10-4CEA-992E-68CF0BE13ABA}"/>
    <cellStyle name="Nota 2 9 3 7 2" xfId="20021" xr:uid="{F6052CD4-2D35-4361-A7F0-A7E3AC5BF0A8}"/>
    <cellStyle name="Nota 2 9 3 7 3" xfId="37043" xr:uid="{1CE3C82F-1283-4DEE-AA66-0603439D924C}"/>
    <cellStyle name="Nota 2 9 3 8" xfId="3072" xr:uid="{5DAE7C5B-750F-4510-8C6D-C611DD9554C0}"/>
    <cellStyle name="Nota 2 9 3 8 2" xfId="20327" xr:uid="{F1337904-0B0B-4D25-A24F-BF4C84DCF58D}"/>
    <cellStyle name="Nota 2 9 3 8 3" xfId="37349" xr:uid="{5CC034E4-791E-47C1-89B1-0BC70F5BFB6F}"/>
    <cellStyle name="Nota 2 9 3 9" xfId="3382" xr:uid="{CE0BF4F5-775F-463D-8178-9D49D984F4EE}"/>
    <cellStyle name="Nota 2 9 3 9 2" xfId="20637" xr:uid="{3E330C6F-1343-4B2B-B14A-CFD9CA229013}"/>
    <cellStyle name="Nota 2 9 3 9 3" xfId="37659" xr:uid="{882BD864-C4D5-419B-A81F-AAE95F7BFE8B}"/>
    <cellStyle name="Nota 2 9 30" xfId="7926" xr:uid="{CE4C9943-C7A6-484C-8954-26B7F6F6E751}"/>
    <cellStyle name="Nota 2 9 30 2" xfId="25181" xr:uid="{F2A52B26-276E-40FB-9BED-2383D7586CD8}"/>
    <cellStyle name="Nota 2 9 30 3" xfId="42203" xr:uid="{B2757AA2-7213-4D22-889F-57A9119D1B0D}"/>
    <cellStyle name="Nota 2 9 31" xfId="7652" xr:uid="{4E007BFD-F051-48BA-BFD2-F354ECDE5630}"/>
    <cellStyle name="Nota 2 9 31 2" xfId="24907" xr:uid="{2ADA2DDA-A690-4FB0-9968-D1E3AB9CDCEF}"/>
    <cellStyle name="Nota 2 9 31 3" xfId="41929" xr:uid="{A949CC64-DEA5-4424-A7A3-D56C7F4D6834}"/>
    <cellStyle name="Nota 2 9 32" xfId="9237" xr:uid="{CF3EC3D6-B153-45DF-BE6D-F49B4CDA12DC}"/>
    <cellStyle name="Nota 2 9 32 2" xfId="26492" xr:uid="{6D916C21-9239-4E1C-9A3B-FBBB03A3427B}"/>
    <cellStyle name="Nota 2 9 32 3" xfId="43514" xr:uid="{93B6C50E-343E-4703-A5EC-B448323E7F0D}"/>
    <cellStyle name="Nota 2 9 33" xfId="9106" xr:uid="{E0734397-0C20-48C9-AA4F-320F41D940C3}"/>
    <cellStyle name="Nota 2 9 33 2" xfId="26361" xr:uid="{0BD7FBDD-12A8-447E-BFE2-0CA1A00090DD}"/>
    <cellStyle name="Nota 2 9 33 3" xfId="43383" xr:uid="{12D671A1-36EE-4DB2-9B7B-F83B81BE5B1E}"/>
    <cellStyle name="Nota 2 9 34" xfId="9216" xr:uid="{87BD1145-1A44-4F73-89AF-BA723A924729}"/>
    <cellStyle name="Nota 2 9 34 2" xfId="26471" xr:uid="{4A9F77F2-9FB5-410A-BB5C-FCC05A7ADD74}"/>
    <cellStyle name="Nota 2 9 34 3" xfId="43493" xr:uid="{CF0D11C1-9450-4D98-BBB8-31FD0DACDAA5}"/>
    <cellStyle name="Nota 2 9 35" xfId="9204" xr:uid="{7C853C30-B898-4BBA-AFE8-D1D4BAA58062}"/>
    <cellStyle name="Nota 2 9 35 2" xfId="26459" xr:uid="{625386EB-EE7A-49C8-A9A7-733C7DE0093A}"/>
    <cellStyle name="Nota 2 9 35 3" xfId="43481" xr:uid="{233FD391-DDE9-4F3C-BA8A-4F89A952AE15}"/>
    <cellStyle name="Nota 2 9 36" xfId="9544" xr:uid="{5CC3A165-C3DF-4EC4-AE22-629FD0DE6EB1}"/>
    <cellStyle name="Nota 2 9 36 2" xfId="26799" xr:uid="{A55576A0-6E60-4022-9EE2-DEC80015FEF5}"/>
    <cellStyle name="Nota 2 9 36 3" xfId="43821" xr:uid="{EF739898-AB75-4DF9-ADA0-B13E45C741A5}"/>
    <cellStyle name="Nota 2 9 37" xfId="9437" xr:uid="{0555AE3A-7BAF-4836-BA98-9F209BBFE7F8}"/>
    <cellStyle name="Nota 2 9 37 2" xfId="26692" xr:uid="{FDAC31CB-96C9-4536-9E87-71E8B1B5218D}"/>
    <cellStyle name="Nota 2 9 37 3" xfId="43714" xr:uid="{B10B0AAA-B13C-4C45-A131-9444A7ACE63D}"/>
    <cellStyle name="Nota 2 9 38" xfId="10688" xr:uid="{59799CCF-3EEF-4EB5-B4ED-E351DADFA93E}"/>
    <cellStyle name="Nota 2 9 38 2" xfId="27943" xr:uid="{C37FD605-E751-436F-AECC-1154FF4892CE}"/>
    <cellStyle name="Nota 2 9 38 3" xfId="44965" xr:uid="{4C2510EF-EB4B-4883-BCAF-759CBA515EE6}"/>
    <cellStyle name="Nota 2 9 39" xfId="10441" xr:uid="{74EC82D5-5DF4-42D0-930E-50297BAB0E20}"/>
    <cellStyle name="Nota 2 9 39 2" xfId="27696" xr:uid="{65504167-8517-4505-8D1A-5B2B03C1C7F5}"/>
    <cellStyle name="Nota 2 9 39 3" xfId="44718" xr:uid="{5F97D694-B569-4D66-96AA-EBA0DE84DCD8}"/>
    <cellStyle name="Nota 2 9 4" xfId="770" xr:uid="{7F1151BE-01CF-4896-A5EC-99107A2202AA}"/>
    <cellStyle name="Nota 2 9 4 10" xfId="3732" xr:uid="{6734CACD-6C72-4A87-9145-8B4B06CB1979}"/>
    <cellStyle name="Nota 2 9 4 10 2" xfId="20987" xr:uid="{A942D792-8A65-4E3E-BE20-1A2794BCCF19}"/>
    <cellStyle name="Nota 2 9 4 10 3" xfId="38009" xr:uid="{D6E3D411-1353-4BA4-BBC2-9F2718974088}"/>
    <cellStyle name="Nota 2 9 4 11" xfId="4039" xr:uid="{EA2F6AC3-404C-4C17-B909-B44BBD0E6298}"/>
    <cellStyle name="Nota 2 9 4 11 2" xfId="21294" xr:uid="{24A58869-81F6-43DC-9546-F2750AD55E25}"/>
    <cellStyle name="Nota 2 9 4 11 3" xfId="38316" xr:uid="{07FE1174-E776-498B-B345-D2492384CC7F}"/>
    <cellStyle name="Nota 2 9 4 12" xfId="4340" xr:uid="{870403B1-9B73-43A9-ACDE-5999F7E9400B}"/>
    <cellStyle name="Nota 2 9 4 12 2" xfId="21595" xr:uid="{BE4C925E-C941-49CA-800C-5624E2AC2BB4}"/>
    <cellStyle name="Nota 2 9 4 12 3" xfId="38617" xr:uid="{49DEB293-4774-47F7-B452-8E69CA9AB5C3}"/>
    <cellStyle name="Nota 2 9 4 13" xfId="4638" xr:uid="{1C545760-E197-4B01-BF39-4F35FF89C849}"/>
    <cellStyle name="Nota 2 9 4 13 2" xfId="21893" xr:uid="{9B1ADE54-BD7D-4603-B75D-0FFE1D780548}"/>
    <cellStyle name="Nota 2 9 4 13 3" xfId="38915" xr:uid="{FB384403-799D-44CB-8913-29DB2B50E912}"/>
    <cellStyle name="Nota 2 9 4 14" xfId="4937" xr:uid="{960B89ED-790D-4588-B05E-D29F947312F3}"/>
    <cellStyle name="Nota 2 9 4 14 2" xfId="22192" xr:uid="{8A09E127-C521-4B9F-952A-0899D688A8E9}"/>
    <cellStyle name="Nota 2 9 4 14 3" xfId="39214" xr:uid="{28294F40-3372-45D8-B5A4-3B713489FEF1}"/>
    <cellStyle name="Nota 2 9 4 15" xfId="5219" xr:uid="{6CEBAB93-E90D-4F54-A132-16F2A28F8E7C}"/>
    <cellStyle name="Nota 2 9 4 15 2" xfId="22474" xr:uid="{335C414F-AB04-4B68-983A-71132274078D}"/>
    <cellStyle name="Nota 2 9 4 15 3" xfId="39496" xr:uid="{18AC0BF7-3B31-41CF-802B-D03093C74F6C}"/>
    <cellStyle name="Nota 2 9 4 16" xfId="5606" xr:uid="{5C8A59EE-7398-49E1-BF45-C206ED9D9B28}"/>
    <cellStyle name="Nota 2 9 4 16 2" xfId="22861" xr:uid="{BEC136B2-D35C-4BA0-89D3-BE7C999A228E}"/>
    <cellStyle name="Nota 2 9 4 16 3" xfId="39883" xr:uid="{C5EB3FE4-79EB-4411-9994-A6017CE2E93B}"/>
    <cellStyle name="Nota 2 9 4 17" xfId="4496" xr:uid="{C167A032-434E-4B3F-B822-2E1DA1AA515C}"/>
    <cellStyle name="Nota 2 9 4 17 2" xfId="21751" xr:uid="{78F42C51-9B0D-454E-8496-7F377344B43A}"/>
    <cellStyle name="Nota 2 9 4 17 3" xfId="38773" xr:uid="{FCBCAAD1-2BFC-4BFC-A43B-522E51DBFFA9}"/>
    <cellStyle name="Nota 2 9 4 18" xfId="6237" xr:uid="{747FFEC0-3A66-40D4-87A2-69ED9A5F167F}"/>
    <cellStyle name="Nota 2 9 4 18 2" xfId="23492" xr:uid="{CAA8E698-0E35-430B-89F0-472562AE7924}"/>
    <cellStyle name="Nota 2 9 4 18 3" xfId="40514" xr:uid="{9BFE1AD0-3909-4D74-A0FD-61EE755FFE5E}"/>
    <cellStyle name="Nota 2 9 4 19" xfId="6552" xr:uid="{8157B150-A57E-4A86-B0B7-2771837E9865}"/>
    <cellStyle name="Nota 2 9 4 19 2" xfId="23807" xr:uid="{33762392-F0F2-48B6-9059-5DA8BB04D63F}"/>
    <cellStyle name="Nota 2 9 4 19 3" xfId="40829" xr:uid="{8C80380D-05D6-47D3-9E8B-0968D9866816}"/>
    <cellStyle name="Nota 2 9 4 2" xfId="1219" xr:uid="{45FB27B0-4865-417A-BAD9-2E61BBFC415E}"/>
    <cellStyle name="Nota 2 9 4 2 2" xfId="18474" xr:uid="{5C600830-189D-4A02-8C92-7B5B7C07D487}"/>
    <cellStyle name="Nota 2 9 4 2 3" xfId="35496" xr:uid="{B1C41A9D-52E3-4D7F-AE14-3B3B84311103}"/>
    <cellStyle name="Nota 2 9 4 20" xfId="6867" xr:uid="{A175C395-7B40-4AF9-AEB6-4DFEDB8BA87C}"/>
    <cellStyle name="Nota 2 9 4 20 2" xfId="24122" xr:uid="{A7A90E6E-8488-4D4C-83F5-A3067E71018C}"/>
    <cellStyle name="Nota 2 9 4 20 3" xfId="41144" xr:uid="{F9A4C540-4DF0-4DE6-87BA-0758C05E1F1D}"/>
    <cellStyle name="Nota 2 9 4 21" xfId="7178" xr:uid="{A8F1DCE3-B016-4FEB-80B7-B9516409631E}"/>
    <cellStyle name="Nota 2 9 4 21 2" xfId="24433" xr:uid="{F37541BD-C60C-4CDB-B9E7-43894710A8DD}"/>
    <cellStyle name="Nota 2 9 4 21 3" xfId="41455" xr:uid="{87497CA4-1F1C-451E-A33E-0C9E33C99F5B}"/>
    <cellStyle name="Nota 2 9 4 22" xfId="7488" xr:uid="{0DA8DC39-147E-40AF-8613-A72B374E2F74}"/>
    <cellStyle name="Nota 2 9 4 22 2" xfId="24743" xr:uid="{FC939128-DFE6-4C01-B5EA-1259AB5C2F76}"/>
    <cellStyle name="Nota 2 9 4 22 3" xfId="41765" xr:uid="{BE339FA9-258A-4691-886C-AFAD509F85C7}"/>
    <cellStyle name="Nota 2 9 4 23" xfId="7798" xr:uid="{9D2B44E9-B2F3-49B7-AE0E-A9272C275F7A}"/>
    <cellStyle name="Nota 2 9 4 23 2" xfId="25053" xr:uid="{3B38D8F6-6611-48A8-8C79-B86FA4406DD2}"/>
    <cellStyle name="Nota 2 9 4 23 3" xfId="42075" xr:uid="{A6E0F276-F4D0-48E8-B3AA-F9EC6FB3F8F2}"/>
    <cellStyle name="Nota 2 9 4 24" xfId="8108" xr:uid="{B122528A-713D-4F6F-A2AC-CD5869970CA9}"/>
    <cellStyle name="Nota 2 9 4 24 2" xfId="25363" xr:uid="{7A9F0CF2-6524-4E45-9219-69370A1A56B1}"/>
    <cellStyle name="Nota 2 9 4 24 3" xfId="42385" xr:uid="{60969A9B-36DF-4C1F-9107-6B407D0D33A4}"/>
    <cellStyle name="Nota 2 9 4 25" xfId="8421" xr:uid="{724C56F9-C1E4-490D-BFEE-3A41AA40A16B}"/>
    <cellStyle name="Nota 2 9 4 25 2" xfId="25676" xr:uid="{52EB2AB7-EE10-42F5-AD24-28C84E5D330F}"/>
    <cellStyle name="Nota 2 9 4 25 3" xfId="42698" xr:uid="{EE1991BB-E5B3-4207-855D-2BEFD27F1E39}"/>
    <cellStyle name="Nota 2 9 4 26" xfId="8729" xr:uid="{922A9F0C-A656-4D91-9621-28AF0EAB3434}"/>
    <cellStyle name="Nota 2 9 4 26 2" xfId="25984" xr:uid="{F5AABFD7-F43F-40CB-AC0E-ED9F2FF3A807}"/>
    <cellStyle name="Nota 2 9 4 26 3" xfId="43006" xr:uid="{00D3B212-587C-4DD6-AB12-DA59B458D4A4}"/>
    <cellStyle name="Nota 2 9 4 27" xfId="9039" xr:uid="{EF4748B8-7DFE-4671-9EDC-AACDB4223CEE}"/>
    <cellStyle name="Nota 2 9 4 27 2" xfId="26294" xr:uid="{F6F88432-E85C-4C40-B02C-8D2F77E0F51C}"/>
    <cellStyle name="Nota 2 9 4 27 3" xfId="43316" xr:uid="{4F3F8981-AFED-4291-B8DC-8ED143B1333B}"/>
    <cellStyle name="Nota 2 9 4 28" xfId="9162" xr:uid="{561A4985-9F2C-4E48-96DF-791C9BB84784}"/>
    <cellStyle name="Nota 2 9 4 28 2" xfId="26417" xr:uid="{1F80D7E8-CC46-43DD-ABA9-69392C214B12}"/>
    <cellStyle name="Nota 2 9 4 28 3" xfId="43439" xr:uid="{4FCBC002-E33B-4093-ABCB-69A1D867F779}"/>
    <cellStyle name="Nota 2 9 4 29" xfId="9661" xr:uid="{0B515469-2F9B-457E-89E6-E4A3695E00EE}"/>
    <cellStyle name="Nota 2 9 4 29 2" xfId="26916" xr:uid="{7255EAB7-0791-4A92-9B6C-A93791784E17}"/>
    <cellStyle name="Nota 2 9 4 29 3" xfId="43938" xr:uid="{A12EBAC7-E995-45D2-9DB4-B8CF6461598C}"/>
    <cellStyle name="Nota 2 9 4 3" xfId="1510" xr:uid="{B70C43D4-BEC7-486D-93AF-042E52C8322F}"/>
    <cellStyle name="Nota 2 9 4 3 2" xfId="18765" xr:uid="{52CB8DE7-9FCD-4951-A67D-0F9CFC265F67}"/>
    <cellStyle name="Nota 2 9 4 3 3" xfId="35787" xr:uid="{A29D4428-9BF1-42D0-8058-30DE980735AB}"/>
    <cellStyle name="Nota 2 9 4 30" xfId="9956" xr:uid="{48F49729-C2A9-44C1-ABB1-60E8F1A9A262}"/>
    <cellStyle name="Nota 2 9 4 30 2" xfId="27211" xr:uid="{D135B2F4-DB4B-4CC4-8D31-9B1417D57AD4}"/>
    <cellStyle name="Nota 2 9 4 30 3" xfId="44233" xr:uid="{ABBC0284-1EBA-41E3-940C-61893309347F}"/>
    <cellStyle name="Nota 2 9 4 31" xfId="10256" xr:uid="{82E97AE0-E657-4B1E-8F3A-C07B6A53A8AB}"/>
    <cellStyle name="Nota 2 9 4 31 2" xfId="27511" xr:uid="{BD0681FB-5E0A-4FFB-9722-28CFC8311889}"/>
    <cellStyle name="Nota 2 9 4 31 3" xfId="44533" xr:uid="{F48908C4-97C7-4F51-9AAC-F4874A148295}"/>
    <cellStyle name="Nota 2 9 4 32" xfId="10544" xr:uid="{B64BC088-AB51-4AAA-A2DC-30144447E1D5}"/>
    <cellStyle name="Nota 2 9 4 32 2" xfId="27799" xr:uid="{76C57B5E-EC58-4E54-B90D-1004FDE84F94}"/>
    <cellStyle name="Nota 2 9 4 32 3" xfId="44821" xr:uid="{FD375671-E53B-4385-9A31-F6906C11F49D}"/>
    <cellStyle name="Nota 2 9 4 33" xfId="10834" xr:uid="{241886F4-038F-48AE-BEA3-3D0FA84F3C10}"/>
    <cellStyle name="Nota 2 9 4 33 2" xfId="28089" xr:uid="{A09F89B3-8F9F-496E-8484-4E5EF1B90C52}"/>
    <cellStyle name="Nota 2 9 4 33 3" xfId="45111" xr:uid="{35D465AE-73DB-4794-B085-41583F10DF56}"/>
    <cellStyle name="Nota 2 9 4 34" xfId="11108" xr:uid="{218A01C4-556F-4FF5-A324-F29F8AE3EAEF}"/>
    <cellStyle name="Nota 2 9 4 34 2" xfId="28363" xr:uid="{83FB4B86-EBE2-49CA-95FC-F5C836C491F8}"/>
    <cellStyle name="Nota 2 9 4 34 3" xfId="45385" xr:uid="{EBF9C895-DE25-49B4-8517-E143F3F76E77}"/>
    <cellStyle name="Nota 2 9 4 35" xfId="11365" xr:uid="{306653E5-591C-4018-B764-2593FC4AAB50}"/>
    <cellStyle name="Nota 2 9 4 35 2" xfId="28620" xr:uid="{445B9EBF-21A1-4713-9D0E-3CA0F422631E}"/>
    <cellStyle name="Nota 2 9 4 35 3" xfId="45642" xr:uid="{7FECFA1D-F2AD-4F0A-B8E6-0046C6FDADA2}"/>
    <cellStyle name="Nota 2 9 4 36" xfId="11602" xr:uid="{045C7A63-C307-4DA2-B2AB-BBAC2FE93F6A}"/>
    <cellStyle name="Nota 2 9 4 36 2" xfId="28857" xr:uid="{7D38D03E-9F0C-4DC1-82AE-3C897ECE85FC}"/>
    <cellStyle name="Nota 2 9 4 36 3" xfId="45879" xr:uid="{3E35B304-66CB-46B4-A311-75265E88D39A}"/>
    <cellStyle name="Nota 2 9 4 37" xfId="12165" xr:uid="{5EB97B0B-7472-46CC-BEEC-F1AB3EE340F0}"/>
    <cellStyle name="Nota 2 9 4 37 2" xfId="29420" xr:uid="{42E9AAEE-845E-4DEF-94A1-53C0D85F406E}"/>
    <cellStyle name="Nota 2 9 4 37 3" xfId="46290" xr:uid="{7742BF96-E88E-4B0C-BFA9-6804364A45A1}"/>
    <cellStyle name="Nota 2 9 4 38" xfId="12632" xr:uid="{B4A70A94-9AD0-40EB-8760-C775942EE386}"/>
    <cellStyle name="Nota 2 9 4 38 2" xfId="29887" xr:uid="{3497B612-BF5C-4F77-BF9A-209FC0926A4F}"/>
    <cellStyle name="Nota 2 9 4 38 3" xfId="46757" xr:uid="{90BBB572-890E-44F8-9FEF-1B1908731528}"/>
    <cellStyle name="Nota 2 9 4 39" xfId="12942" xr:uid="{2059DFB3-0009-43ED-962C-D61AE6BBABC4}"/>
    <cellStyle name="Nota 2 9 4 39 2" xfId="30197" xr:uid="{264CED9C-C22C-446F-802F-94E0BC692C23}"/>
    <cellStyle name="Nota 2 9 4 39 3" xfId="47067" xr:uid="{15BD924C-CDFE-4D02-AA44-2CE0B2E3C389}"/>
    <cellStyle name="Nota 2 9 4 4" xfId="1876" xr:uid="{9E3D6948-5A9E-48A6-BF5A-ADFDE135A7CC}"/>
    <cellStyle name="Nota 2 9 4 4 2" xfId="19131" xr:uid="{0BBD5ECB-7ACC-4A27-B10B-D8C51D66435F}"/>
    <cellStyle name="Nota 2 9 4 4 3" xfId="36153" xr:uid="{6D4843FC-9611-4B34-BA89-72C3FE992324}"/>
    <cellStyle name="Nota 2 9 4 40" xfId="13016" xr:uid="{7C7E211E-6FDB-473A-9220-C3B6F2E340BF}"/>
    <cellStyle name="Nota 2 9 4 40 2" xfId="30271" xr:uid="{BE68667F-BB67-4027-AB4E-5BF86BA57928}"/>
    <cellStyle name="Nota 2 9 4 40 3" xfId="47141" xr:uid="{C2B15CA0-E867-40F4-ACD6-F9026BD01E84}"/>
    <cellStyle name="Nota 2 9 4 41" xfId="13549" xr:uid="{A1ADABDA-6A8F-47F4-8743-8725FD727DD2}"/>
    <cellStyle name="Nota 2 9 4 41 2" xfId="30804" xr:uid="{F051B6C0-553B-4709-86E1-BDCCB416A55C}"/>
    <cellStyle name="Nota 2 9 4 41 3" xfId="47674" xr:uid="{AD0105AF-E03C-47C9-8AC2-1ACE4267F116}"/>
    <cellStyle name="Nota 2 9 4 42" xfId="13882" xr:uid="{4BACF44C-E53A-46F7-A2AC-641DBE75A9DA}"/>
    <cellStyle name="Nota 2 9 4 42 2" xfId="31137" xr:uid="{609D57E3-EFEC-4A74-B1C6-2805F0EDEFDC}"/>
    <cellStyle name="Nota 2 9 4 42 3" xfId="48007" xr:uid="{5EB691E4-3A5E-431C-82DF-582CC3DA0D3B}"/>
    <cellStyle name="Nota 2 9 4 43" xfId="14192" xr:uid="{AB5021CE-14FD-4A5F-BE53-40738D14D14D}"/>
    <cellStyle name="Nota 2 9 4 43 2" xfId="31447" xr:uid="{110589DB-E44A-4D23-81A7-B9C3AE00B67F}"/>
    <cellStyle name="Nota 2 9 4 43 3" xfId="48317" xr:uid="{8AA1CECE-1031-416F-9F5D-D27262329759}"/>
    <cellStyle name="Nota 2 9 4 44" xfId="14482" xr:uid="{2E546437-7E21-4871-9F21-77FDE57BA035}"/>
    <cellStyle name="Nota 2 9 4 44 2" xfId="31737" xr:uid="{ED34A8EC-0BE0-4309-87F4-5484F6DADCCF}"/>
    <cellStyle name="Nota 2 9 4 44 3" xfId="48607" xr:uid="{64E492D5-4B27-4919-BC5C-E158CA1FFE60}"/>
    <cellStyle name="Nota 2 9 4 45" xfId="14820" xr:uid="{DD3A7E89-575D-43C3-BE7D-25B373C59EE8}"/>
    <cellStyle name="Nota 2 9 4 45 2" xfId="32075" xr:uid="{377DDDFD-4616-4806-85D1-875510B29C57}"/>
    <cellStyle name="Nota 2 9 4 45 3" xfId="48945" xr:uid="{AC0D6AAC-9741-4F69-AF5F-05B96AD5D466}"/>
    <cellStyle name="Nota 2 9 4 46" xfId="15082" xr:uid="{1A96C461-5DBF-4E69-9218-23E9624CB796}"/>
    <cellStyle name="Nota 2 9 4 46 2" xfId="32337" xr:uid="{94C691C2-6FCE-4E15-860F-C5F75D468391}"/>
    <cellStyle name="Nota 2 9 4 46 3" xfId="49207" xr:uid="{3F6EAA85-3C55-4322-9611-ADE530C090CD}"/>
    <cellStyle name="Nota 2 9 4 47" xfId="15391" xr:uid="{D7AFC94C-914E-4C68-B267-FFE253904C1C}"/>
    <cellStyle name="Nota 2 9 4 47 2" xfId="32646" xr:uid="{B729EB42-6BA4-4E56-889D-9832FE3BECAF}"/>
    <cellStyle name="Nota 2 9 4 47 3" xfId="49516" xr:uid="{81F246DB-AEEB-42D6-991C-04CB17D6A942}"/>
    <cellStyle name="Nota 2 9 4 48" xfId="15696" xr:uid="{A94CFA8A-7717-4F76-A000-1587FBE7EFD6}"/>
    <cellStyle name="Nota 2 9 4 48 2" xfId="32951" xr:uid="{2C58A6C5-9E4E-4CDE-B591-F008E2E3ABED}"/>
    <cellStyle name="Nota 2 9 4 48 3" xfId="49821" xr:uid="{2755E0BD-8A62-4393-80E9-303F3914833B}"/>
    <cellStyle name="Nota 2 9 4 49" xfId="15992" xr:uid="{76C8E71D-0B5B-485C-801C-1E416317BBF7}"/>
    <cellStyle name="Nota 2 9 4 49 2" xfId="33247" xr:uid="{20FD3B42-AA31-49FE-8190-D82EF599CCB2}"/>
    <cellStyle name="Nota 2 9 4 49 3" xfId="50117" xr:uid="{BF1225C1-9904-4A2F-BDB0-484B7929529B}"/>
    <cellStyle name="Nota 2 9 4 5" xfId="2189" xr:uid="{7D6069A1-925B-42EE-8470-78BFF55EB961}"/>
    <cellStyle name="Nota 2 9 4 5 2" xfId="19444" xr:uid="{1CB1BE2C-C5E8-4CFD-99C3-FC7CCA1623B8}"/>
    <cellStyle name="Nota 2 9 4 5 3" xfId="36466" xr:uid="{9CB00FA3-49DE-44BA-9850-7D51FEA7CEF2}"/>
    <cellStyle name="Nota 2 9 4 50" xfId="16284" xr:uid="{793D74C5-ECEE-4316-A38C-92DF39B240B7}"/>
    <cellStyle name="Nota 2 9 4 50 2" xfId="33539" xr:uid="{85238A7B-8D86-41FD-A990-2FD411CE6038}"/>
    <cellStyle name="Nota 2 9 4 50 3" xfId="50409" xr:uid="{A17B5AFC-845D-4018-8B64-9D3E159A6F9A}"/>
    <cellStyle name="Nota 2 9 4 51" xfId="16562" xr:uid="{49C259DC-A9E7-4530-9543-13A0C1B4C88B}"/>
    <cellStyle name="Nota 2 9 4 51 2" xfId="33817" xr:uid="{F4D02BE8-18E8-4B44-A006-8818722A1C73}"/>
    <cellStyle name="Nota 2 9 4 51 3" xfId="50687" xr:uid="{483C88CB-1991-4B84-9C25-E0D2CF4678E6}"/>
    <cellStyle name="Nota 2 9 4 52" xfId="16830" xr:uid="{CD0FEBCE-D851-4805-907B-F88025162B74}"/>
    <cellStyle name="Nota 2 9 4 52 2" xfId="34085" xr:uid="{FF4DED1E-EEB1-46F6-A794-9F1B24867E97}"/>
    <cellStyle name="Nota 2 9 4 52 3" xfId="50955" xr:uid="{31BE1610-96A5-4D89-B347-E1F576F169A8}"/>
    <cellStyle name="Nota 2 9 4 53" xfId="17082" xr:uid="{2F7078BD-958F-4B08-9FBA-F4F69549BDFE}"/>
    <cellStyle name="Nota 2 9 4 53 2" xfId="34337" xr:uid="{A8A24F7E-6E15-4532-994E-9D561CE62465}"/>
    <cellStyle name="Nota 2 9 4 53 3" xfId="51207" xr:uid="{EF3BD4FA-ED2B-493E-AF4C-26349059AE5D}"/>
    <cellStyle name="Nota 2 9 4 54" xfId="17319" xr:uid="{68381625-ABDA-4E62-ACC0-5EAB2FE6FA2D}"/>
    <cellStyle name="Nota 2 9 4 54 2" xfId="34574" xr:uid="{1675FB6C-C37B-4DAD-9936-31F959325D74}"/>
    <cellStyle name="Nota 2 9 4 54 3" xfId="51444" xr:uid="{43B8E156-7540-4FDC-86CD-8CD5D6E8145C}"/>
    <cellStyle name="Nota 2 9 4 55" xfId="18025" xr:uid="{0A1A9B7C-46AF-40CD-8590-DF0044B36B78}"/>
    <cellStyle name="Nota 2 9 4 56" xfId="35047" xr:uid="{BAA0AA2A-CDEC-41D5-A5C4-A89D8AE19A5D}"/>
    <cellStyle name="Nota 2 9 4 6" xfId="2499" xr:uid="{634A3CBC-D053-4FF4-8A22-D3E5FC03A1DE}"/>
    <cellStyle name="Nota 2 9 4 6 2" xfId="19754" xr:uid="{48ADEFC4-5EAC-4A97-AA56-7C28B72E506E}"/>
    <cellStyle name="Nota 2 9 4 6 3" xfId="36776" xr:uid="{4AAC89C7-68BD-4B5B-84EA-A9513F70B62A}"/>
    <cellStyle name="Nota 2 9 4 7" xfId="2808" xr:uid="{D3FFAC11-EB33-400B-A8C8-6D37948751D3}"/>
    <cellStyle name="Nota 2 9 4 7 2" xfId="20063" xr:uid="{501FA366-BDCA-4548-AB46-98182B795485}"/>
    <cellStyle name="Nota 2 9 4 7 3" xfId="37085" xr:uid="{D50109C5-916F-43F6-920B-E7DF41DE1F68}"/>
    <cellStyle name="Nota 2 9 4 8" xfId="3114" xr:uid="{A7782111-7840-479A-A4EB-851375E7D5BC}"/>
    <cellStyle name="Nota 2 9 4 8 2" xfId="20369" xr:uid="{8825EC56-DA44-4920-9724-D3F5DA0172BB}"/>
    <cellStyle name="Nota 2 9 4 8 3" xfId="37391" xr:uid="{9A47015E-7DB5-413A-9E06-A8230A940BB8}"/>
    <cellStyle name="Nota 2 9 4 9" xfId="3424" xr:uid="{61447E8C-5866-45CD-A5C9-7246DE584E0C}"/>
    <cellStyle name="Nota 2 9 4 9 2" xfId="20679" xr:uid="{BA54DD48-B47B-4143-98A3-3504B06DC8EC}"/>
    <cellStyle name="Nota 2 9 4 9 3" xfId="37701" xr:uid="{9925BCF0-2B9E-47C4-938F-D87426BCCAF7}"/>
    <cellStyle name="Nota 2 9 40" xfId="10732" xr:uid="{1BDD15AA-2D78-44CC-8D11-54C081468B4B}"/>
    <cellStyle name="Nota 2 9 40 2" xfId="27987" xr:uid="{B4C007D4-3A9E-4C3C-8416-8495B711CD58}"/>
    <cellStyle name="Nota 2 9 40 3" xfId="45009" xr:uid="{4DCA5C39-06AD-4F23-B9B7-8FFA2EC4257F}"/>
    <cellStyle name="Nota 2 9 41" xfId="11826" xr:uid="{C596001F-AAC0-4DEB-82BA-EEA3C7F55636}"/>
    <cellStyle name="Nota 2 9 41 2" xfId="29081" xr:uid="{33E4E22E-FE35-4DEE-BDB1-7C7F66C2C70D}"/>
    <cellStyle name="Nota 2 9 41 3" xfId="46055" xr:uid="{668C0E7F-6AF6-41FE-8912-CCCA10D6BB1F}"/>
    <cellStyle name="Nota 2 9 42" xfId="12293" xr:uid="{4CD3F316-3A6B-418C-B0E1-2F68E482C85F}"/>
    <cellStyle name="Nota 2 9 42 2" xfId="29548" xr:uid="{E63879CA-70C0-4C1B-8AB3-2AB54819D6A2}"/>
    <cellStyle name="Nota 2 9 42 3" xfId="46418" xr:uid="{2279E4D6-96C0-4CE0-93A5-BDC5E011FC5C}"/>
    <cellStyle name="Nota 2 9 43" xfId="11693" xr:uid="{1E93873E-C2CE-4035-B5C8-8C382A251D5F}"/>
    <cellStyle name="Nota 2 9 43 2" xfId="28948" xr:uid="{3264845A-F7FA-4340-8369-511D6DF166B7}"/>
    <cellStyle name="Nota 2 9 43 3" xfId="45965" xr:uid="{877D444E-2B28-42F0-BE8F-CB6DA6C72256}"/>
    <cellStyle name="Nota 2 9 44" xfId="13236" xr:uid="{FBDAA16F-0A66-4A56-B146-167A7307E707}"/>
    <cellStyle name="Nota 2 9 44 2" xfId="30491" xr:uid="{09C0BA3F-F5E8-45E3-94E9-4F9495AF228C}"/>
    <cellStyle name="Nota 2 9 44 3" xfId="47361" xr:uid="{CF21BBE7-ADFA-466C-BD69-7EE37CF9BCA9}"/>
    <cellStyle name="Nota 2 9 45" xfId="13453" xr:uid="{AE1C9AD7-BEBC-43EB-A8B8-C1B40C2092A2}"/>
    <cellStyle name="Nota 2 9 45 2" xfId="30708" xr:uid="{1FFEF808-8C98-404E-9153-9712C543FA34}"/>
    <cellStyle name="Nota 2 9 45 3" xfId="47578" xr:uid="{DDEF5C85-F68F-4BD8-BCBD-36AEC7C18C43}"/>
    <cellStyle name="Nota 2 9 46" xfId="13483" xr:uid="{C19C51E8-1BF8-4842-87F7-B8A47860B383}"/>
    <cellStyle name="Nota 2 9 46 2" xfId="30738" xr:uid="{2143DA05-D1B2-4ACE-BA71-E934A02D5CDE}"/>
    <cellStyle name="Nota 2 9 46 3" xfId="47608" xr:uid="{16C449B5-6E7A-49CC-8ABB-4F677DAFE90E}"/>
    <cellStyle name="Nota 2 9 47" xfId="13360" xr:uid="{D2177C4F-1314-4A9D-94C7-6BF0CEC9C9DA}"/>
    <cellStyle name="Nota 2 9 47 2" xfId="30615" xr:uid="{06CC485A-6CAB-498A-9FF1-9914502B08FB}"/>
    <cellStyle name="Nota 2 9 47 3" xfId="47485" xr:uid="{DFC64FF2-A12F-4017-950F-A97A3B6FF1C5}"/>
    <cellStyle name="Nota 2 9 48" xfId="14386" xr:uid="{A77829E8-7AA2-46D2-94EC-C781D30FCC36}"/>
    <cellStyle name="Nota 2 9 48 2" xfId="31641" xr:uid="{BBB6CEF2-71C3-4F04-9229-E85263F452BF}"/>
    <cellStyle name="Nota 2 9 48 3" xfId="48511" xr:uid="{2981B786-DC6E-489B-91EE-A17649519457}"/>
    <cellStyle name="Nota 2 9 49" xfId="14309" xr:uid="{CF3EF7F6-407E-4E5D-8F4D-4BD45F17D33A}"/>
    <cellStyle name="Nota 2 9 49 2" xfId="31564" xr:uid="{38B384DA-5040-4F34-A68B-E90446320D02}"/>
    <cellStyle name="Nota 2 9 49 3" xfId="48434" xr:uid="{DF611C69-E1B6-437F-8808-EE68A50776AB}"/>
    <cellStyle name="Nota 2 9 5" xfId="431" xr:uid="{75BDC6F6-1865-49F9-88A1-FF3E97947EB9}"/>
    <cellStyle name="Nota 2 9 5 2" xfId="17686" xr:uid="{0BB64DF4-8DD3-4F24-A343-BE0DD5B004B0}"/>
    <cellStyle name="Nota 2 9 5 3" xfId="34812" xr:uid="{40650D7E-CB90-40D4-9501-6F1C32457A2A}"/>
    <cellStyle name="Nota 2 9 50" xfId="14733" xr:uid="{9F0354F7-A56C-43EF-8DE3-402BD22A9AF6}"/>
    <cellStyle name="Nota 2 9 50 2" xfId="31988" xr:uid="{6D323742-A27F-472E-9426-659FE7ADB995}"/>
    <cellStyle name="Nota 2 9 50 3" xfId="48858" xr:uid="{171D6691-7937-4264-BBCA-823CEC41C553}"/>
    <cellStyle name="Nota 2 9 51" xfId="14397" xr:uid="{6CC21338-0787-4F3D-BBD7-DF222A40944E}"/>
    <cellStyle name="Nota 2 9 51 2" xfId="31652" xr:uid="{BD339435-0A3C-4A3F-8CDA-27158D826A8F}"/>
    <cellStyle name="Nota 2 9 51 3" xfId="48522" xr:uid="{4D351A52-F170-497A-9AC1-41201A94C0C3}"/>
    <cellStyle name="Nota 2 9 52" xfId="15148" xr:uid="{851FF4FD-92FC-4D65-A831-CC96376262B4}"/>
    <cellStyle name="Nota 2 9 52 2" xfId="32403" xr:uid="{BE688C9F-0BFB-41D3-BA3B-87497901B348}"/>
    <cellStyle name="Nota 2 9 52 3" xfId="49273" xr:uid="{A4D9C245-4423-4552-BF4A-E332044E4083}"/>
    <cellStyle name="Nota 2 9 53" xfId="15212" xr:uid="{283A0CD1-489A-4A05-AB68-D276F3BB652B}"/>
    <cellStyle name="Nota 2 9 53 2" xfId="32467" xr:uid="{ED87134D-C23B-416B-B22E-25A9C48D7736}"/>
    <cellStyle name="Nota 2 9 53 3" xfId="49337" xr:uid="{3D528DFC-9520-421D-9B4F-7B9AE28A7065}"/>
    <cellStyle name="Nota 2 9 54" xfId="13945" xr:uid="{3ED687F0-5BFD-48E1-9381-3E88327C12FD}"/>
    <cellStyle name="Nota 2 9 54 2" xfId="31200" xr:uid="{7E6311F1-2960-4BF2-B887-4CA4762B0559}"/>
    <cellStyle name="Nota 2 9 54 3" xfId="48070" xr:uid="{7E1BA4E9-05CC-423B-A32C-DA0B03052CB0}"/>
    <cellStyle name="Nota 2 9 55" xfId="15580" xr:uid="{8B5FB3B7-6E5D-4F80-8C75-76D83DE44247}"/>
    <cellStyle name="Nota 2 9 55 2" xfId="32835" xr:uid="{7752D068-1FED-4D25-BA9D-2C2EEB12B718}"/>
    <cellStyle name="Nota 2 9 55 3" xfId="49705" xr:uid="{82404ACA-277D-44E5-9A13-B1514FC61936}"/>
    <cellStyle name="Nota 2 9 56" xfId="15877" xr:uid="{2557494D-73A1-4CDB-A2C4-0483776C5326}"/>
    <cellStyle name="Nota 2 9 56 2" xfId="33132" xr:uid="{C622A69B-32B8-41A5-BD1B-AF36CC23F24B}"/>
    <cellStyle name="Nota 2 9 56 3" xfId="50002" xr:uid="{AB427B18-4BBA-4A22-B8E8-30AE8E06B56E}"/>
    <cellStyle name="Nota 2 9 57" xfId="16169" xr:uid="{5FBF309D-38AE-44AB-910B-69D74B219A53}"/>
    <cellStyle name="Nota 2 9 57 2" xfId="33424" xr:uid="{9631AB4A-A50A-4949-A524-EB5170E5F0FE}"/>
    <cellStyle name="Nota 2 9 57 3" xfId="50294" xr:uid="{C83A829E-CC16-4E2C-8962-30F54585F6D5}"/>
    <cellStyle name="Nota 2 9 58" xfId="16072" xr:uid="{5D91F3E8-10A6-4399-84A3-D0153252222D}"/>
    <cellStyle name="Nota 2 9 58 2" xfId="33327" xr:uid="{ECAA4A3B-CAAF-4476-A279-F2ADFAE04DED}"/>
    <cellStyle name="Nota 2 9 58 3" xfId="50197" xr:uid="{0FE8D58E-7725-4E3A-BC27-420C5BB45BC6}"/>
    <cellStyle name="Nota 2 9 59" xfId="17448" xr:uid="{2C15AC08-267E-49F6-A6A9-93E5EECBFFD0}"/>
    <cellStyle name="Nota 2 9 6" xfId="892" xr:uid="{2C94EC48-B4DF-4D40-A263-175425C712FF}"/>
    <cellStyle name="Nota 2 9 6 2" xfId="18147" xr:uid="{C8B4BD2E-2BD0-43F9-BDAC-EBCCFC6AF7E5}"/>
    <cellStyle name="Nota 2 9 6 3" xfId="35169" xr:uid="{F8AB7657-37B3-44F2-BE9C-7EC4BF4565B0}"/>
    <cellStyle name="Nota 2 9 60" xfId="34650" xr:uid="{8C9C51BF-34F0-48E1-97EA-2C739D2AA21C}"/>
    <cellStyle name="Nota 2 9 7" xfId="890" xr:uid="{BA4A59ED-F8DF-4EBC-8849-5A5C057E5DB2}"/>
    <cellStyle name="Nota 2 9 7 2" xfId="18145" xr:uid="{C6C89E13-CA23-4F74-A214-93CCF8AF89E2}"/>
    <cellStyle name="Nota 2 9 7 3" xfId="35167" xr:uid="{8B7603D5-D195-48AC-8BC3-095A628725BD}"/>
    <cellStyle name="Nota 2 9 8" xfId="830" xr:uid="{A3E8122D-E58F-4B64-B5B2-400590C5EC11}"/>
    <cellStyle name="Nota 2 9 8 2" xfId="18085" xr:uid="{37869CCC-A65A-4288-9659-49438C91E52A}"/>
    <cellStyle name="Nota 2 9 8 3" xfId="35107" xr:uid="{1D0F257D-42CE-4BF8-A1E4-6DBBC6630490}"/>
    <cellStyle name="Nota 2 9 9" xfId="1078" xr:uid="{4322976F-F77E-4BA1-902E-9B4061E4C196}"/>
    <cellStyle name="Nota 2 9 9 2" xfId="18333" xr:uid="{B878F507-9370-4F32-BA4E-7EBAAC50CEF1}"/>
    <cellStyle name="Nota 2 9 9 3" xfId="35355" xr:uid="{65EA12B8-8B0F-4FFE-9902-12EDE8CD2774}"/>
    <cellStyle name="Porcentagem 2" xfId="24" xr:uid="{C067F33A-1AEE-44A3-8902-AB0179DFA1DE}"/>
    <cellStyle name="Porcentagem 2 2" xfId="11" xr:uid="{00000000-0005-0000-0000-00000B000000}"/>
    <cellStyle name="Porcentagem 3" xfId="97" xr:uid="{E812B7F6-AE4D-41E7-9AF4-F5C96E3164E4}"/>
    <cellStyle name="Porcentagem 4" xfId="98" xr:uid="{7606AF85-2D3F-4E46-8325-4F977933C4CF}"/>
    <cellStyle name="Saída 2" xfId="99" xr:uid="{AB485062-782B-4988-8ECB-DA7F7DDE7D60}"/>
    <cellStyle name="Saída 2 10" xfId="539" xr:uid="{0CB0C2C4-70D9-44FA-8054-0A73F1F8B273}"/>
    <cellStyle name="Saída 2 10 10" xfId="3503" xr:uid="{31729948-07B5-4E61-A428-6D8C187AC143}"/>
    <cellStyle name="Saída 2 10 10 2" xfId="20758" xr:uid="{AF2E65A5-70D3-4E6D-BF34-7EBE06814770}"/>
    <cellStyle name="Saída 2 10 10 3" xfId="37780" xr:uid="{31AD7782-C8AF-4CF6-80D0-4EC1A369CF01}"/>
    <cellStyle name="Saída 2 10 11" xfId="3811" xr:uid="{30280C56-B2B3-408B-AF2E-DB754C982CF1}"/>
    <cellStyle name="Saída 2 10 11 2" xfId="21066" xr:uid="{E4261ACF-739D-420D-891C-12A60C6159A3}"/>
    <cellStyle name="Saída 2 10 11 3" xfId="38088" xr:uid="{1331028A-B427-4CE8-A55E-9B738A75877F}"/>
    <cellStyle name="Saída 2 10 12" xfId="4116" xr:uid="{83D0CD1A-6636-4352-96DD-75D7C80DF795}"/>
    <cellStyle name="Saída 2 10 12 2" xfId="21371" xr:uid="{D8FE297F-5C87-48C3-A735-F0D01DF6D38E}"/>
    <cellStyle name="Saída 2 10 12 3" xfId="38393" xr:uid="{5C0654E0-08A9-45BA-B7EE-460151C9FAF1}"/>
    <cellStyle name="Saída 2 10 13" xfId="4421" xr:uid="{C995DCB3-F062-4DED-9B07-13D6B82DD926}"/>
    <cellStyle name="Saída 2 10 13 2" xfId="21676" xr:uid="{9458723A-E678-456A-AAC8-FBC8213E2A65}"/>
    <cellStyle name="Saída 2 10 13 3" xfId="38698" xr:uid="{EFA5B11A-9552-4D53-A068-35F01479FDF5}"/>
    <cellStyle name="Saída 2 10 14" xfId="4716" xr:uid="{2A66FD10-6D9B-4975-8189-2FB20A28576A}"/>
    <cellStyle name="Saída 2 10 14 2" xfId="21971" xr:uid="{72920850-576F-4BE1-955D-6B0259B9C50A}"/>
    <cellStyle name="Saída 2 10 14 3" xfId="38993" xr:uid="{5EA25DF0-686B-40CC-8839-2F6252AAE61B}"/>
    <cellStyle name="Saída 2 10 15" xfId="5015" xr:uid="{F504200B-79D1-47EA-8AED-57FF2122DC16}"/>
    <cellStyle name="Saída 2 10 15 2" xfId="22270" xr:uid="{477EBA3E-6C91-447F-897C-DA9642FEC9B1}"/>
    <cellStyle name="Saída 2 10 15 3" xfId="39292" xr:uid="{55DB60C1-AD1B-46E7-9050-8C738CFCDDA8}"/>
    <cellStyle name="Saída 2 10 16" xfId="5375" xr:uid="{6C5754D5-887E-4786-BBAF-A69D45A763EB}"/>
    <cellStyle name="Saída 2 10 16 2" xfId="22630" xr:uid="{FA047A7F-887D-4331-B6B0-4B5751B7AC20}"/>
    <cellStyle name="Saída 2 10 16 3" xfId="39652" xr:uid="{78C894C1-75D9-48C9-90A4-C349BB2C20BF}"/>
    <cellStyle name="Saída 2 10 17" xfId="4982" xr:uid="{6FCB2756-5057-4CF4-8310-F10EE602C240}"/>
    <cellStyle name="Saída 2 10 17 2" xfId="22237" xr:uid="{6E7AD7BF-84F2-4EF4-8DD4-FF181A75A2A6}"/>
    <cellStyle name="Saída 2 10 17 3" xfId="39259" xr:uid="{96FDDFE7-9AFB-45DB-88CD-AA62BAEF81DA}"/>
    <cellStyle name="Saída 2 10 18" xfId="6006" xr:uid="{CA20C54C-34B2-411C-85B9-9079D2EF226D}"/>
    <cellStyle name="Saída 2 10 18 2" xfId="23261" xr:uid="{267565A4-946B-4D36-8725-86FE8CC27C8D}"/>
    <cellStyle name="Saída 2 10 18 3" xfId="40283" xr:uid="{318E9EF0-72C7-431A-9EAA-8EF7B6693ED1}"/>
    <cellStyle name="Saída 2 10 19" xfId="6321" xr:uid="{89D12346-4CC9-49EC-B71F-BAA869897F19}"/>
    <cellStyle name="Saída 2 10 19 2" xfId="23576" xr:uid="{DF93F6B1-1749-4B86-A17F-C36F6ECB946E}"/>
    <cellStyle name="Saída 2 10 19 3" xfId="40598" xr:uid="{1E1E1CAA-2BBF-46FB-BB26-5F26749B9E69}"/>
    <cellStyle name="Saída 2 10 2" xfId="997" xr:uid="{A7CD4E32-3B1D-46E4-A393-AEF47121CDF9}"/>
    <cellStyle name="Saída 2 10 2 2" xfId="18252" xr:uid="{F4780E7F-F43D-41F1-B70F-0800E08589F9}"/>
    <cellStyle name="Saída 2 10 2 3" xfId="35274" xr:uid="{96EEE11B-A56D-4B58-B000-718EF28BE9A9}"/>
    <cellStyle name="Saída 2 10 20" xfId="6636" xr:uid="{AD7D96C4-96E7-47A2-A9E0-D9029C65B21D}"/>
    <cellStyle name="Saída 2 10 20 2" xfId="23891" xr:uid="{FDE7A4AA-FA8D-403E-BABF-FE139F6E1786}"/>
    <cellStyle name="Saída 2 10 20 3" xfId="40913" xr:uid="{3CD3B236-F843-4194-873D-9CA28789949C}"/>
    <cellStyle name="Saída 2 10 21" xfId="6948" xr:uid="{A3D5682D-1672-49E0-9FF7-91A38CB74D40}"/>
    <cellStyle name="Saída 2 10 21 2" xfId="24203" xr:uid="{E73AAD34-A0B7-40B6-AB07-4A83E90B6943}"/>
    <cellStyle name="Saída 2 10 21 3" xfId="41225" xr:uid="{A8AEE26D-7590-4A15-BA2E-AA6F8C94B2F8}"/>
    <cellStyle name="Saída 2 10 22" xfId="7257" xr:uid="{4F33096D-9644-4654-9637-EB22FC7B06F4}"/>
    <cellStyle name="Saída 2 10 22 2" xfId="24512" xr:uid="{E4D69A43-2C7A-4DEA-8B49-3C8A0450A4AA}"/>
    <cellStyle name="Saída 2 10 22 3" xfId="41534" xr:uid="{0FCE94B7-8E74-4C29-9C59-BAD09034DA48}"/>
    <cellStyle name="Saída 2 10 23" xfId="7567" xr:uid="{F331DF57-5532-46B3-AB9B-3997912C74BB}"/>
    <cellStyle name="Saída 2 10 23 2" xfId="24822" xr:uid="{0FC72881-8AB9-4878-910F-7BD439F85AF7}"/>
    <cellStyle name="Saída 2 10 23 3" xfId="41844" xr:uid="{E3567BB0-33F1-47DF-B48A-C4D35C317A3E}"/>
    <cellStyle name="Saída 2 10 24" xfId="7877" xr:uid="{BE81C09D-2E27-406B-9B71-037887A5DF52}"/>
    <cellStyle name="Saída 2 10 24 2" xfId="25132" xr:uid="{6A62542C-CF3D-4BEA-B120-99D6D3BD3D6E}"/>
    <cellStyle name="Saída 2 10 24 3" xfId="42154" xr:uid="{BEA6207E-8836-49A0-96DD-0EC891284C42}"/>
    <cellStyle name="Saída 2 10 25" xfId="8190" xr:uid="{6D0D6FF1-8407-4AE0-BB86-74FDD22855E5}"/>
    <cellStyle name="Saída 2 10 25 2" xfId="25445" xr:uid="{04D748A2-D8B7-4659-919C-82CF5EFCF83E}"/>
    <cellStyle name="Saída 2 10 25 3" xfId="42467" xr:uid="{CAA92DF6-540A-457E-82C0-43B008505ED0}"/>
    <cellStyle name="Saída 2 10 26" xfId="8500" xr:uid="{054A8627-AC70-4A7E-ADE0-E418CF17B133}"/>
    <cellStyle name="Saída 2 10 26 2" xfId="25755" xr:uid="{F3D92E49-4FC9-4882-A266-CBF5D5F76CE1}"/>
    <cellStyle name="Saída 2 10 26 3" xfId="42777" xr:uid="{57BD4656-6976-4F45-9D79-04D1720FA25C}"/>
    <cellStyle name="Saída 2 10 27" xfId="8808" xr:uid="{C67DDBA4-D41B-49DB-9217-D1F51A53414D}"/>
    <cellStyle name="Saída 2 10 27 2" xfId="26063" xr:uid="{43FFAFB7-EB13-4E71-8767-E10878A5B0A2}"/>
    <cellStyle name="Saída 2 10 27 3" xfId="43085" xr:uid="{2A22856E-1A49-45DD-BF9D-AA354CD466B5}"/>
    <cellStyle name="Saída 2 10 28" xfId="8463" xr:uid="{F543BD7E-876A-4AC8-8D8B-32AD4F83280F}"/>
    <cellStyle name="Saída 2 10 28 2" xfId="25718" xr:uid="{DC89F6D5-14F7-4674-A0F4-DA7290DF2FAD}"/>
    <cellStyle name="Saída 2 10 28 3" xfId="42740" xr:uid="{619AB630-A98A-468B-A413-E97F8A80C499}"/>
    <cellStyle name="Saída 2 10 29" xfId="9432" xr:uid="{C4CC1C41-ED8E-4184-ADFB-09159CA0997C}"/>
    <cellStyle name="Saída 2 10 29 2" xfId="26687" xr:uid="{663611A4-B9AE-41A6-A363-2D151B5FF820}"/>
    <cellStyle name="Saída 2 10 29 3" xfId="43709" xr:uid="{6D4B71FF-D580-4BD5-97AE-11FC544851C3}"/>
    <cellStyle name="Saída 2 10 3" xfId="1300" xr:uid="{07E44847-4603-4E00-ADC9-B2B3E4B93BFA}"/>
    <cellStyle name="Saída 2 10 3 2" xfId="18555" xr:uid="{0BF7AA1C-B317-4A39-8850-C6D7F4CE6496}"/>
    <cellStyle name="Saída 2 10 3 3" xfId="35577" xr:uid="{F74B7A4E-33E3-4BC6-9B49-B1C850C17210}"/>
    <cellStyle name="Saída 2 10 30" xfId="9738" xr:uid="{89FE858F-A891-44D1-978E-A79D903D5FF5}"/>
    <cellStyle name="Saída 2 10 30 2" xfId="26993" xr:uid="{B16D75E8-EB5A-4181-BDB1-D42E6DD003D3}"/>
    <cellStyle name="Saída 2 10 30 3" xfId="44015" xr:uid="{ACA43E3B-0B77-4531-9473-DABEC8DDE1AD}"/>
    <cellStyle name="Saída 2 10 31" xfId="10035" xr:uid="{7676006E-CFBD-465C-AFBA-40EC03D961FB}"/>
    <cellStyle name="Saída 2 10 31 2" xfId="27290" xr:uid="{AC037482-9C0E-4658-BA1D-304CB02FACDB}"/>
    <cellStyle name="Saída 2 10 31 3" xfId="44312" xr:uid="{F18084FD-F5AB-4341-8C0F-503284CCD5B5}"/>
    <cellStyle name="Saída 2 10 32" xfId="10332" xr:uid="{DD4A6E11-FBD4-43B8-8793-D377337AB1FB}"/>
    <cellStyle name="Saída 2 10 32 2" xfId="27587" xr:uid="{F638BA6C-D03D-43BD-9693-69C5517A6EF7}"/>
    <cellStyle name="Saída 2 10 32 3" xfId="44609" xr:uid="{008D042A-336A-4724-81DA-A14A61084C3F}"/>
    <cellStyle name="Saída 2 10 33" xfId="10621" xr:uid="{85F62E19-AB53-482C-A73C-A0C2A2611315}"/>
    <cellStyle name="Saída 2 10 33 2" xfId="27876" xr:uid="{69089FB2-1D70-4D46-8EA8-51AC78E3F972}"/>
    <cellStyle name="Saída 2 10 33 3" xfId="44898" xr:uid="{AC992B38-ABA7-4DF8-ABCA-CB59D2E31DA7}"/>
    <cellStyle name="Saída 2 10 34" xfId="10912" xr:uid="{53EAAA12-D7F2-4494-86C2-9A5C932BD924}"/>
    <cellStyle name="Saída 2 10 34 2" xfId="28167" xr:uid="{F542FCCB-40AF-438A-BFD0-FEF91D85C098}"/>
    <cellStyle name="Saída 2 10 34 3" xfId="45189" xr:uid="{BF376D08-5004-4858-B28A-73B7C00B030D}"/>
    <cellStyle name="Saída 2 10 35" xfId="11185" xr:uid="{3F308EE0-92EA-476E-9856-B181144FC6C8}"/>
    <cellStyle name="Saída 2 10 35 2" xfId="28440" xr:uid="{D7A4BA02-099A-4EAA-A577-6F8DE61AF10E}"/>
    <cellStyle name="Saída 2 10 35 3" xfId="45462" xr:uid="{CE42FE46-0D10-4DA7-AEF4-1C53635EB03D}"/>
    <cellStyle name="Saída 2 10 36" xfId="11437" xr:uid="{4DB0C281-C528-4D66-BB86-716E9845D9B8}"/>
    <cellStyle name="Saída 2 10 36 2" xfId="28692" xr:uid="{23AD83C0-E11F-40A7-9A71-20081FD19005}"/>
    <cellStyle name="Saída 2 10 36 3" xfId="45714" xr:uid="{D3702123-225C-4998-BC5A-6A36FD1CB530}"/>
    <cellStyle name="Saída 2 10 37" xfId="11934" xr:uid="{1B5D8F36-3A46-4A45-8BA3-9452654FFAD6}"/>
    <cellStyle name="Saída 2 10 37 2" xfId="29189" xr:uid="{EDEC1201-E7C8-423A-A01A-807BBE564712}"/>
    <cellStyle name="Saída 2 10 37 3" xfId="46125" xr:uid="{DCF0780F-C2FC-4885-86B6-2FA2C76811BC}"/>
    <cellStyle name="Saída 2 10 38" xfId="12401" xr:uid="{F5BF8D62-D644-4A11-8A35-2FC33C7826F8}"/>
    <cellStyle name="Saída 2 10 38 2" xfId="29656" xr:uid="{CCF8205D-8859-4D4A-9B07-AA904135A6AD}"/>
    <cellStyle name="Saída 2 10 38 3" xfId="46526" xr:uid="{347FF7F4-D3B4-4C66-AC16-14C7C64590C8}"/>
    <cellStyle name="Saída 2 10 39" xfId="12711" xr:uid="{3505BCD7-E2A5-408E-8886-BA34EE5A2144}"/>
    <cellStyle name="Saída 2 10 39 2" xfId="29966" xr:uid="{9D033602-0BAB-40B9-A426-B6E787274ECE}"/>
    <cellStyle name="Saída 2 10 39 3" xfId="46836" xr:uid="{8B7525D8-516D-4DDD-BD67-C74323790B0E}"/>
    <cellStyle name="Saída 2 10 4" xfId="1645" xr:uid="{E9760911-94EE-465B-B50E-9FBF7F0BE994}"/>
    <cellStyle name="Saída 2 10 4 2" xfId="18900" xr:uid="{7EC298B1-A235-4FC0-B6C1-3006BA00A75C}"/>
    <cellStyle name="Saída 2 10 4 3" xfId="35922" xr:uid="{EAC9F13D-E279-490E-86DB-BBB4DAC4D9F7}"/>
    <cellStyle name="Saída 2 10 40" xfId="11648" xr:uid="{68C81323-A056-4C24-8868-3521DDF5588F}"/>
    <cellStyle name="Saída 2 10 40 2" xfId="28903" xr:uid="{2915FCD2-EDEC-4BEE-A947-63710DFA7941}"/>
    <cellStyle name="Saída 2 10 40 3" xfId="45923" xr:uid="{676671F9-1C57-42A8-B4E3-EB94BA4B3537}"/>
    <cellStyle name="Saída 2 10 41" xfId="12271" xr:uid="{0BA5AA5E-48EC-4961-BAA5-D85684D523BA}"/>
    <cellStyle name="Saída 2 10 41 2" xfId="29526" xr:uid="{8E7E9D26-D304-48C0-AC57-A5587008EF77}"/>
    <cellStyle name="Saída 2 10 41 3" xfId="46396" xr:uid="{CB2EF4BF-9EF0-4D1E-B5C0-2462467C7312}"/>
    <cellStyle name="Saída 2 10 42" xfId="13651" xr:uid="{9D9A2DCF-A40E-437A-9988-C66172D98780}"/>
    <cellStyle name="Saída 2 10 42 2" xfId="30906" xr:uid="{D655CCAA-88F0-465E-89E7-969784CBADE9}"/>
    <cellStyle name="Saída 2 10 42 3" xfId="47776" xr:uid="{FE246510-F522-464E-82BE-D2AB21F860FF}"/>
    <cellStyle name="Saída 2 10 43" xfId="13961" xr:uid="{F20740A3-07D6-4DF0-A6BC-1C471CC5431E}"/>
    <cellStyle name="Saída 2 10 43 2" xfId="31216" xr:uid="{D8440065-5839-4859-8A77-23FC53F2D736}"/>
    <cellStyle name="Saída 2 10 43 3" xfId="48086" xr:uid="{713F84AD-79E0-45F0-87B5-DDA3ABB44BF8}"/>
    <cellStyle name="Saída 2 10 44" xfId="13197" xr:uid="{2150F2CF-D869-48D5-AB33-EEE336E2032C}"/>
    <cellStyle name="Saída 2 10 44 2" xfId="30452" xr:uid="{E1BBDAB0-F35C-47DE-B58F-0027B8EDEFD5}"/>
    <cellStyle name="Saída 2 10 44 3" xfId="47322" xr:uid="{31DEACEA-47E7-4090-A8B3-4CB394CEAB1F}"/>
    <cellStyle name="Saída 2 10 45" xfId="14589" xr:uid="{38DB175A-97EC-42DE-9F45-12D86EB10C2D}"/>
    <cellStyle name="Saída 2 10 45 2" xfId="31844" xr:uid="{D7A72F51-30AA-4DE4-9102-B06BB1200869}"/>
    <cellStyle name="Saída 2 10 45 3" xfId="48714" xr:uid="{AA88B708-9127-4302-BE31-77044E97CE0A}"/>
    <cellStyle name="Saída 2 10 46" xfId="14513" xr:uid="{D90C96BC-112F-49BF-84E5-59EC1EAD6EB9}"/>
    <cellStyle name="Saída 2 10 46 2" xfId="31768" xr:uid="{F25AEED2-3A02-489D-AA40-1E0795BA1670}"/>
    <cellStyle name="Saída 2 10 46 3" xfId="48638" xr:uid="{16DE98AC-8902-40A2-8C68-D1F76528D6E7}"/>
    <cellStyle name="Saída 2 10 47" xfId="15163" xr:uid="{8A993D47-3B24-4A7E-8DD4-3A3F61D2BED9}"/>
    <cellStyle name="Saída 2 10 47 2" xfId="32418" xr:uid="{AAEC4FE7-2822-46D3-8A7C-B5525A8F1756}"/>
    <cellStyle name="Saída 2 10 47 3" xfId="49288" xr:uid="{78AC2694-8D2D-409D-AEE2-C9E98DCDAAE4}"/>
    <cellStyle name="Saída 2 10 48" xfId="15471" xr:uid="{ECF46379-D522-48F1-8DF6-B9C050ABA989}"/>
    <cellStyle name="Saída 2 10 48 2" xfId="32726" xr:uid="{33E64254-D726-4069-85B2-ADBBBFBC544F}"/>
    <cellStyle name="Saída 2 10 48 3" xfId="49596" xr:uid="{BC67FE8E-7035-481B-86FB-5AA1F502A451}"/>
    <cellStyle name="Saída 2 10 49" xfId="15772" xr:uid="{2CB864F3-5195-467F-8DEF-1065FE45435A}"/>
    <cellStyle name="Saída 2 10 49 2" xfId="33027" xr:uid="{8CDAB88B-A443-46CB-BD58-4AA78BDA8335}"/>
    <cellStyle name="Saída 2 10 49 3" xfId="49897" xr:uid="{1ED13FA4-BADF-43B7-8CEC-93DD8B79E7C0}"/>
    <cellStyle name="Saída 2 10 5" xfId="1958" xr:uid="{BB64FBBC-DA47-48D2-BF9B-2EBB43BC6B7B}"/>
    <cellStyle name="Saída 2 10 5 2" xfId="19213" xr:uid="{40E2B559-63B5-435D-AD87-B770E9C56F79}"/>
    <cellStyle name="Saída 2 10 5 3" xfId="36235" xr:uid="{642B2B9A-621E-45B7-9D37-70869FC9AB9E}"/>
    <cellStyle name="Saída 2 10 50" xfId="16069" xr:uid="{957E0CAF-41B1-4671-A0EC-049778FEF605}"/>
    <cellStyle name="Saída 2 10 50 2" xfId="33324" xr:uid="{FAC79BE2-4ACD-478A-B117-B3518B90B68C}"/>
    <cellStyle name="Saída 2 10 50 3" xfId="50194" xr:uid="{1CE33BA7-052E-41CE-A2CC-FBF5EC2267D9}"/>
    <cellStyle name="Saída 2 10 51" xfId="16359" xr:uid="{87733CB7-C782-42CF-8324-2E29E587F252}"/>
    <cellStyle name="Saída 2 10 51 2" xfId="33614" xr:uid="{68A39044-1667-4907-A82B-F57F4C8297D5}"/>
    <cellStyle name="Saída 2 10 51 3" xfId="50484" xr:uid="{24C1FC2F-8F0B-44A1-92AB-3B871B2BB012}"/>
    <cellStyle name="Saída 2 10 52" xfId="16637" xr:uid="{6916374C-709A-4264-B11B-9395D3F2A4AB}"/>
    <cellStyle name="Saída 2 10 52 2" xfId="33892" xr:uid="{A31E57A8-0218-476F-B447-55723E23D255}"/>
    <cellStyle name="Saída 2 10 52 3" xfId="50762" xr:uid="{3DBD7CB9-2723-4603-BFF0-70280DEBCCDD}"/>
    <cellStyle name="Saída 2 10 53" xfId="16902" xr:uid="{ECDCC3FA-4EA5-4A2C-B1B9-8145189034D3}"/>
    <cellStyle name="Saída 2 10 53 2" xfId="34157" xr:uid="{B58B438E-6094-4156-B9A7-5A2E7889E3F1}"/>
    <cellStyle name="Saída 2 10 53 3" xfId="51027" xr:uid="{D3073BBD-6F32-4F7A-B9AF-D2367EE8D1F2}"/>
    <cellStyle name="Saída 2 10 54" xfId="17154" xr:uid="{A9B7C07C-4E47-4248-93CD-871498D2A837}"/>
    <cellStyle name="Saída 2 10 54 2" xfId="34409" xr:uid="{E01CB9A2-37B0-4918-816C-0B2375553FA2}"/>
    <cellStyle name="Saída 2 10 54 3" xfId="51279" xr:uid="{765A140E-99B3-4CA4-B59D-A185A968DBCF}"/>
    <cellStyle name="Saída 2 10 55" xfId="17794" xr:uid="{27B4EBA5-E237-4A7C-8FE8-DB01BE3ACACC}"/>
    <cellStyle name="Saída 2 10 56" xfId="34882" xr:uid="{CB66C7D6-0AB2-4433-932F-7FD9801120C7}"/>
    <cellStyle name="Saída 2 10 6" xfId="2268" xr:uid="{853CCF34-217D-4E11-B9A2-469D4F58A649}"/>
    <cellStyle name="Saída 2 10 6 2" xfId="19523" xr:uid="{53AB4016-D291-4602-A688-CAE840605D04}"/>
    <cellStyle name="Saída 2 10 6 3" xfId="36545" xr:uid="{8A8C9BC7-89C1-4905-8D07-FF2846E6E22E}"/>
    <cellStyle name="Saída 2 10 7" xfId="2578" xr:uid="{0C9B3ED8-E5DD-4289-A73F-D533EF1495D9}"/>
    <cellStyle name="Saída 2 10 7 2" xfId="19833" xr:uid="{84614CA1-0D43-4822-8E87-5B8F49D5E8C3}"/>
    <cellStyle name="Saída 2 10 7 3" xfId="36855" xr:uid="{C463FACF-D9B4-4B1F-8CE2-A8DE325B4F32}"/>
    <cellStyle name="Saída 2 10 8" xfId="2887" xr:uid="{E27890FA-FEEF-4F42-81F2-D8AE305CC403}"/>
    <cellStyle name="Saída 2 10 8 2" xfId="20142" xr:uid="{FA0D15C6-03E5-42A3-9157-BEFFF921E3DB}"/>
    <cellStyle name="Saída 2 10 8 3" xfId="37164" xr:uid="{AF280DDC-2160-482F-8551-E768B26D60D1}"/>
    <cellStyle name="Saída 2 10 9" xfId="3193" xr:uid="{2C33CC30-20FE-4293-8782-C4B26D7FC78C}"/>
    <cellStyle name="Saída 2 10 9 2" xfId="20448" xr:uid="{F07D9968-16DC-458F-8A40-7C29FBA6387E}"/>
    <cellStyle name="Saída 2 10 9 3" xfId="37470" xr:uid="{864BAAB5-F70F-4A5A-8ED3-204DAB6685F2}"/>
    <cellStyle name="Saída 2 11" xfId="538" xr:uid="{48830CCD-65AA-426B-8984-810B47B4BB1F}"/>
    <cellStyle name="Saída 2 11 10" xfId="3502" xr:uid="{1EE80FD6-0717-498F-AACF-E88E403D4209}"/>
    <cellStyle name="Saída 2 11 10 2" xfId="20757" xr:uid="{9A9B9B2D-6140-47AD-AAEF-770F4BEFE389}"/>
    <cellStyle name="Saída 2 11 10 3" xfId="37779" xr:uid="{07B73426-FD57-4F61-9022-63D15F591945}"/>
    <cellStyle name="Saída 2 11 11" xfId="3810" xr:uid="{A2164327-8529-40BE-9184-C433E1571076}"/>
    <cellStyle name="Saída 2 11 11 2" xfId="21065" xr:uid="{25B18270-03AD-4E22-A93B-03B4066FFCBA}"/>
    <cellStyle name="Saída 2 11 11 3" xfId="38087" xr:uid="{CA31F079-B010-4662-8D42-69A1D701F063}"/>
    <cellStyle name="Saída 2 11 12" xfId="4115" xr:uid="{26D11243-66F6-460C-A2B4-0F88CBB26AB3}"/>
    <cellStyle name="Saída 2 11 12 2" xfId="21370" xr:uid="{899C06CB-5B76-4B7D-8C60-51D436B27672}"/>
    <cellStyle name="Saída 2 11 12 3" xfId="38392" xr:uid="{A4C499A7-CF6E-461A-A71A-2B64740B1C80}"/>
    <cellStyle name="Saída 2 11 13" xfId="4420" xr:uid="{6C973978-FF84-40D4-AF2F-8EF821F908B3}"/>
    <cellStyle name="Saída 2 11 13 2" xfId="21675" xr:uid="{74686E10-54B3-48F8-A3E5-F198D0BB801E}"/>
    <cellStyle name="Saída 2 11 13 3" xfId="38697" xr:uid="{51618EF2-6899-4891-BA2A-109689552684}"/>
    <cellStyle name="Saída 2 11 14" xfId="4715" xr:uid="{8D89A3C3-D8EA-4AEC-BCCB-EC15356C64D5}"/>
    <cellStyle name="Saída 2 11 14 2" xfId="21970" xr:uid="{EC05C0E3-B689-45E8-8BBA-D8BC3B41C412}"/>
    <cellStyle name="Saída 2 11 14 3" xfId="38992" xr:uid="{6EB10A09-AB84-44B3-8503-121529AC14BF}"/>
    <cellStyle name="Saída 2 11 15" xfId="5014" xr:uid="{3A369497-B2DA-4D4D-B962-2A49EB70A70D}"/>
    <cellStyle name="Saída 2 11 15 2" xfId="22269" xr:uid="{6C623ACE-F074-4D37-B920-62D2CF3EEE69}"/>
    <cellStyle name="Saída 2 11 15 3" xfId="39291" xr:uid="{DD95AC92-99BE-4FFA-8E5A-84E5895830EB}"/>
    <cellStyle name="Saída 2 11 16" xfId="5374" xr:uid="{C6AC2E60-D0D0-4500-A1BA-670A7EBD1A1F}"/>
    <cellStyle name="Saída 2 11 16 2" xfId="22629" xr:uid="{44F24B4F-07D0-482C-AEB8-D276A2796606}"/>
    <cellStyle name="Saída 2 11 16 3" xfId="39651" xr:uid="{81DE4153-922C-41A3-A514-8F678D240CC4}"/>
    <cellStyle name="Saída 2 11 17" xfId="5774" xr:uid="{A646457E-4720-4114-B2FF-0F8C6B4E2B72}"/>
    <cellStyle name="Saída 2 11 17 2" xfId="23029" xr:uid="{9D1FB735-63AB-453B-A3F3-BA097FBD88E2}"/>
    <cellStyle name="Saída 2 11 17 3" xfId="40051" xr:uid="{3B6357FB-5340-4F88-A763-BF2726727FCC}"/>
    <cellStyle name="Saída 2 11 18" xfId="6005" xr:uid="{030AFE4E-3F93-4D0A-A94B-DE96B9670A37}"/>
    <cellStyle name="Saída 2 11 18 2" xfId="23260" xr:uid="{1F32F0A7-B32A-4C42-AF9F-F6F4A96D3215}"/>
    <cellStyle name="Saída 2 11 18 3" xfId="40282" xr:uid="{8BF9A1CD-DBFC-475D-B05C-8701DDD31BA6}"/>
    <cellStyle name="Saída 2 11 19" xfId="6320" xr:uid="{A630A6B5-BC6D-44D0-AC1E-45ECBA3CFB6A}"/>
    <cellStyle name="Saída 2 11 19 2" xfId="23575" xr:uid="{A2CA633D-A366-487F-AA59-21EF76956734}"/>
    <cellStyle name="Saída 2 11 19 3" xfId="40597" xr:uid="{2A102EB9-C09D-4B7B-8D42-B281898384F2}"/>
    <cellStyle name="Saída 2 11 2" xfId="996" xr:uid="{14D3F98E-35FD-4879-A288-1C299781B23C}"/>
    <cellStyle name="Saída 2 11 2 2" xfId="18251" xr:uid="{B692D5A9-D941-4DA9-9AC7-FC10E701F7F1}"/>
    <cellStyle name="Saída 2 11 2 3" xfId="35273" xr:uid="{28910E0A-BA2C-4065-B836-32048E10587A}"/>
    <cellStyle name="Saída 2 11 20" xfId="6635" xr:uid="{FE3C70C8-B1DF-4BEE-8302-E78CD6C0829E}"/>
    <cellStyle name="Saída 2 11 20 2" xfId="23890" xr:uid="{62513FD2-74C5-46D5-BF4D-429CD0D697CB}"/>
    <cellStyle name="Saída 2 11 20 3" xfId="40912" xr:uid="{E0B32F49-4313-4B23-AEAE-6EBDAF517AC1}"/>
    <cellStyle name="Saída 2 11 21" xfId="6947" xr:uid="{859B966A-C2DC-4686-81C2-86B148F3AAED}"/>
    <cellStyle name="Saída 2 11 21 2" xfId="24202" xr:uid="{32041160-F821-46B3-8973-8A5BEF5A0AF9}"/>
    <cellStyle name="Saída 2 11 21 3" xfId="41224" xr:uid="{061777A2-BEAF-4587-8C17-068DB5BB3D13}"/>
    <cellStyle name="Saída 2 11 22" xfId="7256" xr:uid="{CD829D19-E896-4996-AD75-D8D4D25A7F16}"/>
    <cellStyle name="Saída 2 11 22 2" xfId="24511" xr:uid="{B6858739-C848-4CF6-8815-64EAB67FB127}"/>
    <cellStyle name="Saída 2 11 22 3" xfId="41533" xr:uid="{7EA46A58-11EA-4E1D-AB35-EB6436C4799C}"/>
    <cellStyle name="Saída 2 11 23" xfId="7566" xr:uid="{B6EFEB21-6664-4664-BD3B-08D52E701747}"/>
    <cellStyle name="Saída 2 11 23 2" xfId="24821" xr:uid="{C37422E2-0315-42C1-840F-7AD0E4C86A6C}"/>
    <cellStyle name="Saída 2 11 23 3" xfId="41843" xr:uid="{93CCF28C-D1AB-480A-AAE4-D567EB22D64C}"/>
    <cellStyle name="Saída 2 11 24" xfId="7876" xr:uid="{B4509BE1-50AB-49F4-A261-28B7596C248C}"/>
    <cellStyle name="Saída 2 11 24 2" xfId="25131" xr:uid="{3204CB2C-E0C7-4D06-9A0B-7BF53D64D071}"/>
    <cellStyle name="Saída 2 11 24 3" xfId="42153" xr:uid="{F77E6746-1EBF-4A9D-931C-4EF869D016AA}"/>
    <cellStyle name="Saída 2 11 25" xfId="8189" xr:uid="{38575A23-B4CC-4CE3-B214-3489E2589373}"/>
    <cellStyle name="Saída 2 11 25 2" xfId="25444" xr:uid="{F03636DC-F56E-49B3-AB22-3FF5E65525A5}"/>
    <cellStyle name="Saída 2 11 25 3" xfId="42466" xr:uid="{CAB1EFD7-BE86-452A-87F0-8F740F9525C3}"/>
    <cellStyle name="Saída 2 11 26" xfId="8499" xr:uid="{BDB37720-01A6-4960-952A-A995B632842F}"/>
    <cellStyle name="Saída 2 11 26 2" xfId="25754" xr:uid="{2843CC1F-0C6C-42E1-9FC7-0FA77DE41983}"/>
    <cellStyle name="Saída 2 11 26 3" xfId="42776" xr:uid="{E0DE50B1-30AE-4937-979B-D5012C66E404}"/>
    <cellStyle name="Saída 2 11 27" xfId="8807" xr:uid="{8D9B1586-AAC4-41F9-983B-6C161906F553}"/>
    <cellStyle name="Saída 2 11 27 2" xfId="26062" xr:uid="{DFFBFB02-12E8-4EEF-BAC4-A1500F033E8C}"/>
    <cellStyle name="Saída 2 11 27 3" xfId="43084" xr:uid="{FF0E7522-EA89-4D87-A337-E993015BA9DA}"/>
    <cellStyle name="Saída 2 11 28" xfId="8933" xr:uid="{22626791-B24B-4A81-9924-31DFF1456F04}"/>
    <cellStyle name="Saída 2 11 28 2" xfId="26188" xr:uid="{211D861C-9E23-4B88-A01A-97A8406EC10C}"/>
    <cellStyle name="Saída 2 11 28 3" xfId="43210" xr:uid="{6A81C552-7D1A-4335-9671-89F01CAA86EC}"/>
    <cellStyle name="Saída 2 11 29" xfId="9431" xr:uid="{12BD5967-608A-4891-A810-DE060DD14246}"/>
    <cellStyle name="Saída 2 11 29 2" xfId="26686" xr:uid="{FA0746AA-6C9B-4B39-968D-6528DB1850D4}"/>
    <cellStyle name="Saída 2 11 29 3" xfId="43708" xr:uid="{095B4B0A-82B4-4D54-BCF5-5001EF711391}"/>
    <cellStyle name="Saída 2 11 3" xfId="1299" xr:uid="{C8BA330A-BFBE-45AE-A214-49282FE61BD6}"/>
    <cellStyle name="Saída 2 11 3 2" xfId="18554" xr:uid="{94832083-1395-4DB6-8654-8A9A53F6E3E6}"/>
    <cellStyle name="Saída 2 11 3 3" xfId="35576" xr:uid="{AB0DC410-70DE-4552-B593-D4205213D27A}"/>
    <cellStyle name="Saída 2 11 30" xfId="9737" xr:uid="{38D4876F-9DEA-42BB-A95A-13A6D21E731C}"/>
    <cellStyle name="Saída 2 11 30 2" xfId="26992" xr:uid="{09DE678A-2309-40F3-A0D5-7E53BCF18B21}"/>
    <cellStyle name="Saída 2 11 30 3" xfId="44014" xr:uid="{3DB50BEB-60A2-4D8F-A334-7FCDFA5527A2}"/>
    <cellStyle name="Saída 2 11 31" xfId="10034" xr:uid="{48E4BC5E-0F17-4378-A465-60F7112C2E70}"/>
    <cellStyle name="Saída 2 11 31 2" xfId="27289" xr:uid="{7F0D14EB-7B63-4BAE-A737-822DAFABB2A3}"/>
    <cellStyle name="Saída 2 11 31 3" xfId="44311" xr:uid="{FDABC881-8D6A-4398-844D-7934783BFDBF}"/>
    <cellStyle name="Saída 2 11 32" xfId="10331" xr:uid="{C3EA5BC5-0E44-4A80-BCD2-87093A11AE1E}"/>
    <cellStyle name="Saída 2 11 32 2" xfId="27586" xr:uid="{E59FD049-B6AF-4FE1-9C75-CB480F35F0E5}"/>
    <cellStyle name="Saída 2 11 32 3" xfId="44608" xr:uid="{D8C24BE1-B8F4-46B8-B5B3-5A7366D95AA7}"/>
    <cellStyle name="Saída 2 11 33" xfId="10620" xr:uid="{2E341E90-6E52-4F44-8C67-C986E5966BD2}"/>
    <cellStyle name="Saída 2 11 33 2" xfId="27875" xr:uid="{6456B418-D989-4CE9-A978-E4E067C9CFD0}"/>
    <cellStyle name="Saída 2 11 33 3" xfId="44897" xr:uid="{761E4713-D87D-44E9-B6E5-B509A0C966A0}"/>
    <cellStyle name="Saída 2 11 34" xfId="10911" xr:uid="{6B4D3587-0B7A-42AF-84A0-35C4D5290ECF}"/>
    <cellStyle name="Saída 2 11 34 2" xfId="28166" xr:uid="{F5916F70-BEF4-43D3-BC28-F459770818FD}"/>
    <cellStyle name="Saída 2 11 34 3" xfId="45188" xr:uid="{A9BC8321-3178-4F6E-898C-564710392C20}"/>
    <cellStyle name="Saída 2 11 35" xfId="11184" xr:uid="{4745E391-FAEF-4709-BC94-6601C809B016}"/>
    <cellStyle name="Saída 2 11 35 2" xfId="28439" xr:uid="{0A0B85EA-A102-4093-9CFC-45F9D441916E}"/>
    <cellStyle name="Saída 2 11 35 3" xfId="45461" xr:uid="{57711083-300C-4F8B-AE99-948890D84457}"/>
    <cellStyle name="Saída 2 11 36" xfId="11436" xr:uid="{1E173BAE-28C7-4807-8924-4E35AA2CEF46}"/>
    <cellStyle name="Saída 2 11 36 2" xfId="28691" xr:uid="{9D8F272D-2133-42C8-8DBE-ECA43305835A}"/>
    <cellStyle name="Saída 2 11 36 3" xfId="45713" xr:uid="{65293B81-97B5-46F2-A30D-750E138CFB83}"/>
    <cellStyle name="Saída 2 11 37" xfId="11933" xr:uid="{48BD62DE-0602-4B9D-9A04-68C73D83AB4D}"/>
    <cellStyle name="Saída 2 11 37 2" xfId="29188" xr:uid="{DC4A6534-A1C9-4678-ABAB-A9882B8D3BFB}"/>
    <cellStyle name="Saída 2 11 37 3" xfId="46124" xr:uid="{0DFA34B2-A825-4002-A36C-3AC5639D9E08}"/>
    <cellStyle name="Saída 2 11 38" xfId="12400" xr:uid="{883A4F32-3183-45F5-811E-2703A861F20D}"/>
    <cellStyle name="Saída 2 11 38 2" xfId="29655" xr:uid="{E7B137F1-007B-4CAB-95D9-D39F0BA044B9}"/>
    <cellStyle name="Saída 2 11 38 3" xfId="46525" xr:uid="{862D0DE5-BA97-4592-8218-477F0AE94656}"/>
    <cellStyle name="Saída 2 11 39" xfId="12710" xr:uid="{B7074CAE-F3CA-4CB9-88F3-C6B0A58BCDE0}"/>
    <cellStyle name="Saída 2 11 39 2" xfId="29965" xr:uid="{7EA4934A-DAEF-4A60-BFF5-35E5BBE08EA2}"/>
    <cellStyle name="Saída 2 11 39 3" xfId="46835" xr:uid="{2EAC54CB-C849-4789-8F99-0370F812FDDA}"/>
    <cellStyle name="Saída 2 11 4" xfId="1644" xr:uid="{9B40183A-6DF4-43D4-AAC0-12A6028A0750}"/>
    <cellStyle name="Saída 2 11 4 2" xfId="18899" xr:uid="{03499B9E-E729-4DD5-B4ED-AA54CFD2FD75}"/>
    <cellStyle name="Saída 2 11 4 3" xfId="35921" xr:uid="{389BA4D9-A5BD-4D37-A425-87167A8AC8A8}"/>
    <cellStyle name="Saída 2 11 40" xfId="12485" xr:uid="{ED8C6160-5DE9-4B9D-8CF2-F6E2A0F3C8BE}"/>
    <cellStyle name="Saída 2 11 40 2" xfId="29740" xr:uid="{483007D6-FCA7-416D-A5E7-72E66C97D910}"/>
    <cellStyle name="Saída 2 11 40 3" xfId="46610" xr:uid="{277CE742-826F-4E8F-9E6A-051468F76286}"/>
    <cellStyle name="Saída 2 11 41" xfId="13086" xr:uid="{CD045EE8-7F4C-46B3-AA00-4866EAD678D0}"/>
    <cellStyle name="Saída 2 11 41 2" xfId="30341" xr:uid="{D9BBCD59-17AE-48CE-B6D7-7AA9E856EBFB}"/>
    <cellStyle name="Saída 2 11 41 3" xfId="47211" xr:uid="{339DBA2B-C530-469B-B7C1-6F4421A0E6E2}"/>
    <cellStyle name="Saída 2 11 42" xfId="13650" xr:uid="{8CBC72A7-20F9-42D5-A57C-E004BF14B3E5}"/>
    <cellStyle name="Saída 2 11 42 2" xfId="30905" xr:uid="{BDD536D8-7E7C-4408-9CF0-83F03F92EC30}"/>
    <cellStyle name="Saída 2 11 42 3" xfId="47775" xr:uid="{38178B24-3D2C-4FE1-A07B-F835896345F5}"/>
    <cellStyle name="Saída 2 11 43" xfId="13960" xr:uid="{64B1D3B4-385B-4C61-8387-B696E95FB627}"/>
    <cellStyle name="Saída 2 11 43 2" xfId="31215" xr:uid="{77F6438D-7CAC-42AF-90A4-59F6B7BE3A14}"/>
    <cellStyle name="Saída 2 11 43 3" xfId="48085" xr:uid="{D3FB62EF-A5CD-47B0-B8EE-5FC2C8077470}"/>
    <cellStyle name="Saída 2 11 44" xfId="13735" xr:uid="{10B6E3FE-FB43-4A9F-AF5F-6A639A55B2F9}"/>
    <cellStyle name="Saída 2 11 44 2" xfId="30990" xr:uid="{C4839A19-3CBA-487A-BC82-C9321776DCE2}"/>
    <cellStyle name="Saída 2 11 44 3" xfId="47860" xr:uid="{8E0917BB-F76B-44A0-9143-6306A3B81C6C}"/>
    <cellStyle name="Saída 2 11 45" xfId="13412" xr:uid="{61EF6530-F2BF-4D63-BE33-07852356FF23}"/>
    <cellStyle name="Saída 2 11 45 2" xfId="30667" xr:uid="{97586953-B24C-40E8-9C82-14CB2976FB44}"/>
    <cellStyle name="Saída 2 11 45 3" xfId="47537" xr:uid="{7D98FD63-C12E-4BB7-8EC6-666FF7EF0990}"/>
    <cellStyle name="Saída 2 11 46" xfId="15162" xr:uid="{08785EC9-3091-4D65-8804-FD819DE3BE3E}"/>
    <cellStyle name="Saída 2 11 46 2" xfId="32417" xr:uid="{27ADCD1D-A0F2-4EB6-9818-E5402FAD5DCF}"/>
    <cellStyle name="Saída 2 11 46 3" xfId="49287" xr:uid="{9843175E-026E-46BF-9065-97554D92DF32}"/>
    <cellStyle name="Saída 2 11 47" xfId="15470" xr:uid="{624F442D-1DC9-476A-8006-BF6B335E7B5F}"/>
    <cellStyle name="Saída 2 11 47 2" xfId="32725" xr:uid="{6997111C-3E5A-440D-A7EA-8FC1B74F282A}"/>
    <cellStyle name="Saída 2 11 47 3" xfId="49595" xr:uid="{5E098F39-0159-4ECC-9122-A7C671E498CF}"/>
    <cellStyle name="Saída 2 11 48" xfId="15771" xr:uid="{60F044EB-E953-4C0F-82EB-A649856E6848}"/>
    <cellStyle name="Saída 2 11 48 2" xfId="33026" xr:uid="{F6294446-B9C8-47E9-8483-F63B1D68D548}"/>
    <cellStyle name="Saída 2 11 48 3" xfId="49896" xr:uid="{EC27988F-130D-4B58-BDD7-148CAB0F3F84}"/>
    <cellStyle name="Saída 2 11 49" xfId="16068" xr:uid="{BAE4AFDC-6AB0-4144-8010-1CA01A817E31}"/>
    <cellStyle name="Saída 2 11 49 2" xfId="33323" xr:uid="{EB7D95C2-887F-4DBD-A44E-CA22E44DC814}"/>
    <cellStyle name="Saída 2 11 49 3" xfId="50193" xr:uid="{8C617856-04B7-4231-A12A-53D25136FACF}"/>
    <cellStyle name="Saída 2 11 5" xfId="1957" xr:uid="{776229A3-B5D0-421C-B921-A52109D69303}"/>
    <cellStyle name="Saída 2 11 5 2" xfId="19212" xr:uid="{489FB2C8-8A40-4CDC-8772-37D308981F9B}"/>
    <cellStyle name="Saída 2 11 5 3" xfId="36234" xr:uid="{BBA749AE-1233-49D1-ACA2-D3750FF7FA98}"/>
    <cellStyle name="Saída 2 11 50" xfId="16358" xr:uid="{1F059B17-9E6A-497C-A3E4-AB11BD091434}"/>
    <cellStyle name="Saída 2 11 50 2" xfId="33613" xr:uid="{EEB4D54B-BEEF-4A39-8F95-DE1449F69BDB}"/>
    <cellStyle name="Saída 2 11 50 3" xfId="50483" xr:uid="{20A2E3CA-DA36-4595-84CD-92E73035FAEF}"/>
    <cellStyle name="Saída 2 11 51" xfId="16636" xr:uid="{AADB2E95-FF27-49C0-A045-CC13BB65DBBA}"/>
    <cellStyle name="Saída 2 11 51 2" xfId="33891" xr:uid="{0E6D017B-3611-47AF-9507-B85190C83F5F}"/>
    <cellStyle name="Saída 2 11 51 3" xfId="50761" xr:uid="{623D0AC3-34C1-48EA-9BA6-E99A546B7453}"/>
    <cellStyle name="Saída 2 11 52" xfId="16901" xr:uid="{880DF816-D6A9-4B0A-9D67-BA5C67021B70}"/>
    <cellStyle name="Saída 2 11 52 2" xfId="34156" xr:uid="{2831D1F5-900E-477D-BC0C-E509BC11BE6E}"/>
    <cellStyle name="Saída 2 11 52 3" xfId="51026" xr:uid="{3C74C627-5353-4F86-86C0-FEBEBDFABFB5}"/>
    <cellStyle name="Saída 2 11 53" xfId="17153" xr:uid="{9199290E-8753-4FA3-B70A-75AF6BFBC0BD}"/>
    <cellStyle name="Saída 2 11 53 2" xfId="34408" xr:uid="{2397D169-ED7B-40F3-966E-7905EF9829CC}"/>
    <cellStyle name="Saída 2 11 53 3" xfId="51278" xr:uid="{CBBAA48F-CBAB-47AA-8FA5-CDE013F14301}"/>
    <cellStyle name="Saída 2 11 54" xfId="17793" xr:uid="{6A535E57-4E2D-4E01-B3B3-21B64CBF33EE}"/>
    <cellStyle name="Saída 2 11 55" xfId="34881" xr:uid="{E7A53130-82A0-4EF5-9C22-AD86B84B41DB}"/>
    <cellStyle name="Saída 2 11 6" xfId="2267" xr:uid="{475027AE-DB7E-47B3-9E77-B0D932C7CE31}"/>
    <cellStyle name="Saída 2 11 6 2" xfId="19522" xr:uid="{4EFC3B46-F23F-4DAF-B458-233D6761D041}"/>
    <cellStyle name="Saída 2 11 6 3" xfId="36544" xr:uid="{71D7E9AD-1294-4F99-A274-6BA26E1AC1FC}"/>
    <cellStyle name="Saída 2 11 7" xfId="2577" xr:uid="{413FB841-CDCF-4F9B-AD43-995020CD14AF}"/>
    <cellStyle name="Saída 2 11 7 2" xfId="19832" xr:uid="{86865657-3178-46DF-B905-207E69DD42E1}"/>
    <cellStyle name="Saída 2 11 7 3" xfId="36854" xr:uid="{F4D5B47A-07EB-465D-AEBF-6CB8E88ECF1E}"/>
    <cellStyle name="Saída 2 11 8" xfId="2886" xr:uid="{B109F57E-8C01-4FA4-86EB-DEE92DDCF5A9}"/>
    <cellStyle name="Saída 2 11 8 2" xfId="20141" xr:uid="{D77E4F0C-A133-4CF5-9B32-43FC25A095B0}"/>
    <cellStyle name="Saída 2 11 8 3" xfId="37163" xr:uid="{6EE5C6F6-5FD2-457A-8028-C15534D9BD36}"/>
    <cellStyle name="Saída 2 11 9" xfId="3192" xr:uid="{6AA4871B-13BD-4084-8D66-54BDBD5B053A}"/>
    <cellStyle name="Saída 2 11 9 2" xfId="20447" xr:uid="{096F9968-25E4-471F-9022-049738D08CC3}"/>
    <cellStyle name="Saída 2 11 9 3" xfId="37469" xr:uid="{8C83709F-A19A-4711-A760-EB1035DE8966}"/>
    <cellStyle name="Saída 2 12" xfId="337" xr:uid="{6480AEA8-821A-4143-B443-DED776B80781}"/>
    <cellStyle name="Saída 2 12 2" xfId="17592" xr:uid="{9DAEC282-0E51-4D43-A1D9-894DFED4B537}"/>
    <cellStyle name="Saída 2 12 3" xfId="34756" xr:uid="{8ED04737-3574-4802-8E85-704B2F9BCB78}"/>
    <cellStyle name="Saída 2 13" xfId="286" xr:uid="{18916608-E479-47C3-831C-E0B1234C6AE1}"/>
    <cellStyle name="Saída 2 13 2" xfId="17541" xr:uid="{F260CC31-96B8-4841-8F69-FA4CC1A935FE}"/>
    <cellStyle name="Saída 2 13 3" xfId="34710" xr:uid="{53C091B2-89D3-4C9B-A658-7F223FE4492E}"/>
    <cellStyle name="Saída 2 14" xfId="1413" xr:uid="{25B8232D-34F2-476F-B111-9C900A781620}"/>
    <cellStyle name="Saída 2 14 2" xfId="18668" xr:uid="{F094143E-CDAE-4D85-B6C3-2BF1C588D998}"/>
    <cellStyle name="Saída 2 14 3" xfId="35690" xr:uid="{85470B86-649E-42C0-BEE2-5BA2FC22A13C}"/>
    <cellStyle name="Saída 2 15" xfId="3548" xr:uid="{DE59EC6D-BC5A-4756-8CAC-C27328B3DD68}"/>
    <cellStyle name="Saída 2 15 2" xfId="20803" xr:uid="{B4486FA4-FFA0-478B-9C1F-84FEA124DFD3}"/>
    <cellStyle name="Saída 2 15 3" xfId="37825" xr:uid="{749BB31C-CA02-404C-9F4C-647E5E981773}"/>
    <cellStyle name="Saída 2 16" xfId="4233" xr:uid="{66269975-5BA8-4F07-A35A-9419552186D3}"/>
    <cellStyle name="Saída 2 16 2" xfId="21488" xr:uid="{0FD2F1E6-8EFA-4D8B-9C97-0F7AF361017F}"/>
    <cellStyle name="Saída 2 16 3" xfId="38510" xr:uid="{BA9C6926-9235-4BA9-BA83-020FFE831A8B}"/>
    <cellStyle name="Saída 2 17" xfId="3277" xr:uid="{06EF867E-2575-4D79-8B6B-67A9F0C1C46B}"/>
    <cellStyle name="Saída 2 17 2" xfId="20532" xr:uid="{179026E5-1669-479C-A0F9-38DD395B7E1C}"/>
    <cellStyle name="Saída 2 17 3" xfId="37554" xr:uid="{927868E7-353D-4337-8EEF-FA32DDDAA135}"/>
    <cellStyle name="Saída 2 18" xfId="5868" xr:uid="{3147359B-DB11-405D-BE52-86A12AFB2911}"/>
    <cellStyle name="Saída 2 18 2" xfId="23123" xr:uid="{BE1414F6-6DAA-456E-A898-54F8D82BD73C}"/>
    <cellStyle name="Saída 2 18 3" xfId="40145" xr:uid="{60C7CE5A-899F-42CB-AA8A-E6370AE507B6}"/>
    <cellStyle name="Saída 2 19" xfId="5058" xr:uid="{11441EAC-E557-4C6F-939D-3554068E9EF5}"/>
    <cellStyle name="Saída 2 19 2" xfId="22313" xr:uid="{64E1ECD1-1CA1-49AB-9E7F-07287AB1FC6B}"/>
    <cellStyle name="Saída 2 19 3" xfId="39335" xr:uid="{A49571F0-2FD3-47A5-A94E-D13BBABC1B58}"/>
    <cellStyle name="Saída 2 2" xfId="157" xr:uid="{0B11552B-526D-412F-8EB1-1B440CEF88F9}"/>
    <cellStyle name="Saída 2 2 10" xfId="1549" xr:uid="{CA4C01F4-311C-496D-B34E-04D0BA0C4EF5}"/>
    <cellStyle name="Saída 2 2 10 2" xfId="18804" xr:uid="{D1AB1EAE-F637-461E-8BDE-7EAFD2A7DCF7}"/>
    <cellStyle name="Saída 2 2 10 3" xfId="35826" xr:uid="{F4D62870-D0AB-46C8-94EA-3D14330BF235}"/>
    <cellStyle name="Saída 2 2 11" xfId="1302" xr:uid="{637CA18D-664A-49E7-91D9-773187A16CF7}"/>
    <cellStyle name="Saída 2 2 11 2" xfId="18557" xr:uid="{0E9E81F4-D6EE-4089-B52A-21B01AD6B758}"/>
    <cellStyle name="Saída 2 2 11 3" xfId="35579" xr:uid="{ED18E140-7B36-4C89-84A1-C2507673932F}"/>
    <cellStyle name="Saída 2 2 12" xfId="2054" xr:uid="{17451D3D-B7DC-4FE4-9222-547F9CAAB2C6}"/>
    <cellStyle name="Saída 2 2 12 2" xfId="19309" xr:uid="{F2C0BD4E-3A0F-42EC-B759-FE64FC1D0D90}"/>
    <cellStyle name="Saída 2 2 12 3" xfId="36331" xr:uid="{4A3B5DFA-3148-4732-9491-2334442ACABB}"/>
    <cellStyle name="Saída 2 2 13" xfId="2364" xr:uid="{6785F0DE-352A-4690-A11B-7475D15A7062}"/>
    <cellStyle name="Saída 2 2 13 2" xfId="19619" xr:uid="{DF46E4D8-19A3-48AC-A461-67AA20F30A94}"/>
    <cellStyle name="Saída 2 2 13 3" xfId="36641" xr:uid="{A7A8E1D3-6B2E-412C-B3D5-C6B5BB90717C}"/>
    <cellStyle name="Saída 2 2 14" xfId="2673" xr:uid="{81BBA8C2-63DA-4F3F-823B-0558D6245DF6}"/>
    <cellStyle name="Saída 2 2 14 2" xfId="19928" xr:uid="{1E6D3AE9-72D9-4D9E-8BD5-9152860D89D9}"/>
    <cellStyle name="Saída 2 2 14 3" xfId="36950" xr:uid="{8E5A54C7-3106-4351-8AAB-D010214DB418}"/>
    <cellStyle name="Saída 2 2 15" xfId="2980" xr:uid="{0DE5070E-4680-435E-A4B5-46116E94C8C8}"/>
    <cellStyle name="Saída 2 2 15 2" xfId="20235" xr:uid="{2FA545BD-3B61-4A32-AA6F-166A930E7E64}"/>
    <cellStyle name="Saída 2 2 15 3" xfId="37257" xr:uid="{262C288D-09AD-4BB2-A826-4676E7259112}"/>
    <cellStyle name="Saída 2 2 16" xfId="3289" xr:uid="{88F6FBEE-A05A-4E4B-A997-0ABA2450395F}"/>
    <cellStyle name="Saída 2 2 16 2" xfId="20544" xr:uid="{79309F56-4408-447F-9BC4-549A339BFA62}"/>
    <cellStyle name="Saída 2 2 16 3" xfId="37566" xr:uid="{CEF27A6A-65FD-42B4-8075-7AD28421F5C5}"/>
    <cellStyle name="Saída 2 2 17" xfId="3598" xr:uid="{844AB8A7-300B-4C6A-960D-445AB4F5BEE5}"/>
    <cellStyle name="Saída 2 2 17 2" xfId="20853" xr:uid="{17101EE2-92FA-4203-A205-E973FAA75145}"/>
    <cellStyle name="Saída 2 2 17 3" xfId="37875" xr:uid="{87B83F6B-1760-44B8-B55C-8F171FBBA190}"/>
    <cellStyle name="Saída 2 2 18" xfId="3883" xr:uid="{01CDDE22-C6ED-43D1-A261-2C56695CC0B4}"/>
    <cellStyle name="Saída 2 2 18 2" xfId="21138" xr:uid="{1905DD87-7BAA-48D7-84B5-DA2DF9500764}"/>
    <cellStyle name="Saída 2 2 18 3" xfId="38160" xr:uid="{E0DE7D08-D15B-4DC0-BD36-3AA889B45C10}"/>
    <cellStyle name="Saída 2 2 19" xfId="3879" xr:uid="{C8E0401D-6E49-449E-B975-EB6638AC0A69}"/>
    <cellStyle name="Saída 2 2 19 2" xfId="21134" xr:uid="{F4EFC87A-95FC-4313-BB04-3382BF3A6EAC}"/>
    <cellStyle name="Saída 2 2 19 3" xfId="38156" xr:uid="{12F417A6-3A38-41EC-8135-47B3A709A838}"/>
    <cellStyle name="Saída 2 2 2" xfId="235" xr:uid="{3A8D94D9-144C-42ED-955A-B4A2A4463C64}"/>
    <cellStyle name="Saída 2 2 2 10" xfId="1064" xr:uid="{4B5D120C-F06D-4DFA-91FF-C86EDC232A01}"/>
    <cellStyle name="Saída 2 2 2 10 2" xfId="18319" xr:uid="{228DA19A-E075-4565-BC5D-6FDC7639C762}"/>
    <cellStyle name="Saída 2 2 2 10 3" xfId="35341" xr:uid="{668BDDF9-3C5F-44DB-985E-FFEE06D80DAC}"/>
    <cellStyle name="Saída 2 2 2 11" xfId="1121" xr:uid="{9DEB867C-CC11-4974-9EBF-87FB1BC65EA0}"/>
    <cellStyle name="Saída 2 2 2 11 2" xfId="18376" xr:uid="{EE1A830A-0804-4CC9-8631-C487DA871A71}"/>
    <cellStyle name="Saída 2 2 2 11 3" xfId="35398" xr:uid="{B242EC6C-57EF-4FE3-B55F-F7AD4CFBA5BF}"/>
    <cellStyle name="Saída 2 2 2 12" xfId="957" xr:uid="{4CBDCEDD-6C80-4016-A130-A9557B358A2C}"/>
    <cellStyle name="Saída 2 2 2 12 2" xfId="18212" xr:uid="{CEEECC2B-6CD8-49CF-990B-8FB965D47BB6}"/>
    <cellStyle name="Saída 2 2 2 12 3" xfId="35234" xr:uid="{57596AD3-A18D-400C-876E-CE5273AB8A76}"/>
    <cellStyle name="Saída 2 2 2 13" xfId="1395" xr:uid="{01735BFE-CD4B-4915-82E5-9432184B249F}"/>
    <cellStyle name="Saída 2 2 2 13 2" xfId="18650" xr:uid="{0F0923B7-02A4-4847-B24B-EE65180D4558}"/>
    <cellStyle name="Saída 2 2 2 13 3" xfId="35672" xr:uid="{327670E9-53D6-437C-BCEC-F535EA13C9C5}"/>
    <cellStyle name="Saída 2 2 2 14" xfId="809" xr:uid="{891D5A89-7D8E-4372-973A-FF344F55B3D4}"/>
    <cellStyle name="Saída 2 2 2 14 2" xfId="18064" xr:uid="{2D69C1A5-2014-4BEB-BA47-F7E72AAB35E1}"/>
    <cellStyle name="Saída 2 2 2 14 3" xfId="35086" xr:uid="{00635CC2-B4E2-4258-89A4-AA479350B0F3}"/>
    <cellStyle name="Saída 2 2 2 15" xfId="346" xr:uid="{19AEFAB1-EFF8-4241-8AF0-6CBB1CDE937C}"/>
    <cellStyle name="Saída 2 2 2 15 2" xfId="17601" xr:uid="{D3214A7A-20C1-4AEE-A30D-AA072537B7F7}"/>
    <cellStyle name="Saída 2 2 2 15 3" xfId="34761" xr:uid="{A9C7A843-216A-4350-82B0-D385C19C4410}"/>
    <cellStyle name="Saída 2 2 2 16" xfId="1720" xr:uid="{99418CAC-8692-4B42-B547-5180CB536992}"/>
    <cellStyle name="Saída 2 2 2 16 2" xfId="18975" xr:uid="{435AE4C3-0C02-44F7-B40E-B7FAE17B20C3}"/>
    <cellStyle name="Saída 2 2 2 16 3" xfId="35997" xr:uid="{F74C35C4-6B5F-4D21-9336-A4F5A96BAEF1}"/>
    <cellStyle name="Saída 2 2 2 17" xfId="3175" xr:uid="{E7376A24-1333-4081-AF48-9BA6FE75FE27}"/>
    <cellStyle name="Saída 2 2 2 17 2" xfId="20430" xr:uid="{9CAEE48C-B70D-4E8F-A9B7-BA8C8506DF4D}"/>
    <cellStyle name="Saída 2 2 2 17 3" xfId="37452" xr:uid="{8131F0B1-2432-4297-A103-9FA7543201D9}"/>
    <cellStyle name="Saída 2 2 2 18" xfId="2250" xr:uid="{0CF75B9C-23E0-4D5E-94B4-8CD8935F7435}"/>
    <cellStyle name="Saída 2 2 2 18 2" xfId="19505" xr:uid="{4D9FB374-ED4A-4DDE-9CAB-FAD5476B06D3}"/>
    <cellStyle name="Saída 2 2 2 18 3" xfId="36527" xr:uid="{DA9111F5-8CBB-46AF-AC15-9DB2EDC7D846}"/>
    <cellStyle name="Saída 2 2 2 19" xfId="3793" xr:uid="{3B238014-E576-4488-98DC-30C82E612039}"/>
    <cellStyle name="Saída 2 2 2 19 2" xfId="21048" xr:uid="{6D619DD9-AF88-47A4-8920-208EFDCD3D68}"/>
    <cellStyle name="Saída 2 2 2 19 3" xfId="38070" xr:uid="{6EF87AA1-91D4-4712-B191-21BA1D0E7E9A}"/>
    <cellStyle name="Saída 2 2 2 2" xfId="661" xr:uid="{7FF5542E-F2E4-47D0-83C2-604C3FA11CDB}"/>
    <cellStyle name="Saída 2 2 2 2 10" xfId="3624" xr:uid="{E0EC2AF0-3C17-48FD-848E-DBB9C70DA3C5}"/>
    <cellStyle name="Saída 2 2 2 2 10 2" xfId="20879" xr:uid="{64231189-515E-4B26-A8E7-C9AF06FE14C0}"/>
    <cellStyle name="Saída 2 2 2 2 10 3" xfId="37901" xr:uid="{611E21A3-AD67-49A5-818F-744F30C3EA5B}"/>
    <cellStyle name="Saída 2 2 2 2 11" xfId="3930" xr:uid="{03456AE1-58CA-4B61-A228-5F6D00BA9A9F}"/>
    <cellStyle name="Saída 2 2 2 2 11 2" xfId="21185" xr:uid="{510A686A-10A8-44EF-B91E-6D275D757FD7}"/>
    <cellStyle name="Saída 2 2 2 2 11 3" xfId="38207" xr:uid="{6777C0F1-3751-4E04-BE9A-FF5816316FC6}"/>
    <cellStyle name="Saída 2 2 2 2 12" xfId="4232" xr:uid="{DC6BB672-D594-4D9F-A2F0-FF1CBEFA2E9B}"/>
    <cellStyle name="Saída 2 2 2 2 12 2" xfId="21487" xr:uid="{A348349C-979C-4F9C-8BA7-288842C6F808}"/>
    <cellStyle name="Saída 2 2 2 2 12 3" xfId="38509" xr:uid="{B39C6FC6-9D70-4FA3-9610-E650AE2EE135}"/>
    <cellStyle name="Saída 2 2 2 2 13" xfId="4532" xr:uid="{36595621-408F-4353-B931-23DB72DCBA56}"/>
    <cellStyle name="Saída 2 2 2 2 13 2" xfId="21787" xr:uid="{B309D925-3CD8-4EA8-BA32-33FCEBE3536E}"/>
    <cellStyle name="Saída 2 2 2 2 13 3" xfId="38809" xr:uid="{FA2F172B-65AA-4873-B1C4-4B40305704A4}"/>
    <cellStyle name="Saída 2 2 2 2 14" xfId="4829" xr:uid="{F1EBA8B8-3775-4EF5-8241-DE9DCA85D5F9}"/>
    <cellStyle name="Saída 2 2 2 2 14 2" xfId="22084" xr:uid="{29272F5D-0E78-4044-B6B8-54BDB47FE726}"/>
    <cellStyle name="Saída 2 2 2 2 14 3" xfId="39106" xr:uid="{6A0063BC-9197-4F7F-A18B-DED4FC26C6FF}"/>
    <cellStyle name="Saída 2 2 2 2 15" xfId="5114" xr:uid="{E530C987-BC4D-4A9A-BFD0-CC5DA37FCD84}"/>
    <cellStyle name="Saída 2 2 2 2 15 2" xfId="22369" xr:uid="{B89A6364-2C9A-4A57-B4E6-4BDD7F99B9D3}"/>
    <cellStyle name="Saída 2 2 2 2 15 3" xfId="39391" xr:uid="{8A991AD0-D421-4EC2-BFED-B37C4FE69392}"/>
    <cellStyle name="Saída 2 2 2 2 16" xfId="5497" xr:uid="{C3D3D4FF-5C2D-4D62-9B43-D4C2AE4D6C62}"/>
    <cellStyle name="Saída 2 2 2 2 16 2" xfId="22752" xr:uid="{FF2F6AF3-93C5-4E4D-9A9F-3E8A54D0C873}"/>
    <cellStyle name="Saída 2 2 2 2 16 3" xfId="39774" xr:uid="{8CEC8E9B-0599-485E-BF87-4F618A7D853C}"/>
    <cellStyle name="Saída 2 2 2 2 17" xfId="5302" xr:uid="{AF24D4E0-404B-4A86-9D48-85B810AD72E4}"/>
    <cellStyle name="Saída 2 2 2 2 17 2" xfId="22557" xr:uid="{11E37C71-B4BC-4DE0-A1DF-E374423CBB1D}"/>
    <cellStyle name="Saída 2 2 2 2 17 3" xfId="39579" xr:uid="{ED750177-FA66-49A9-9F52-B9FEC62327FD}"/>
    <cellStyle name="Saída 2 2 2 2 18" xfId="6128" xr:uid="{C403BF5A-D5B9-4F0D-9C20-5A0071D35A2B}"/>
    <cellStyle name="Saída 2 2 2 2 18 2" xfId="23383" xr:uid="{FFB68463-B404-43E9-BE78-BBD0996C4BB2}"/>
    <cellStyle name="Saída 2 2 2 2 18 3" xfId="40405" xr:uid="{E8B42E3C-BC62-4F94-B6C4-B070E5F681F5}"/>
    <cellStyle name="Saída 2 2 2 2 19" xfId="6443" xr:uid="{83BE2A8F-04CD-4863-915E-ABFDD7C3BB21}"/>
    <cellStyle name="Saída 2 2 2 2 19 2" xfId="23698" xr:uid="{1D580244-903D-4B1E-9B59-CDA1C37ADFE2}"/>
    <cellStyle name="Saída 2 2 2 2 19 3" xfId="40720" xr:uid="{C43D0D7A-A36A-4A98-971E-E3EA58B08DDE}"/>
    <cellStyle name="Saída 2 2 2 2 2" xfId="1111" xr:uid="{8F536BB1-469E-4D3B-8464-8688AC3CA1FF}"/>
    <cellStyle name="Saída 2 2 2 2 2 2" xfId="18366" xr:uid="{F8AEAAF3-A09C-4461-83AE-3295311B5DD9}"/>
    <cellStyle name="Saída 2 2 2 2 2 3" xfId="35388" xr:uid="{EB87F5F6-6504-461D-A332-4D806E7EC049}"/>
    <cellStyle name="Saída 2 2 2 2 20" xfId="6758" xr:uid="{B50A89FE-E963-47FD-A833-BE2A3D6CA07D}"/>
    <cellStyle name="Saída 2 2 2 2 20 2" xfId="24013" xr:uid="{56208344-EBAE-4782-B82D-F505A00D99BD}"/>
    <cellStyle name="Saída 2 2 2 2 20 3" xfId="41035" xr:uid="{F235A6B5-3213-4929-8C5D-C9A91FF7C091}"/>
    <cellStyle name="Saída 2 2 2 2 21" xfId="7069" xr:uid="{476BE5B3-19C8-49D4-982F-CF091B13890C}"/>
    <cellStyle name="Saída 2 2 2 2 21 2" xfId="24324" xr:uid="{9597D25D-C98B-4C81-A29F-4B09D54C7559}"/>
    <cellStyle name="Saída 2 2 2 2 21 3" xfId="41346" xr:uid="{178A088E-E02B-4969-B4CC-AF3C0BCD2796}"/>
    <cellStyle name="Saída 2 2 2 2 22" xfId="7379" xr:uid="{A4BEDFB9-85F4-4FD0-8F5E-40D84CF9AEE6}"/>
    <cellStyle name="Saída 2 2 2 2 22 2" xfId="24634" xr:uid="{02233DD3-E4B4-4264-93B5-804E2732B125}"/>
    <cellStyle name="Saída 2 2 2 2 22 3" xfId="41656" xr:uid="{C68C93FB-DA9B-42D6-B1EC-1A5F01C2E328}"/>
    <cellStyle name="Saída 2 2 2 2 23" xfId="7689" xr:uid="{3F613516-58E9-4410-9180-55C037E53AB7}"/>
    <cellStyle name="Saída 2 2 2 2 23 2" xfId="24944" xr:uid="{9000E4FB-E1F8-4FAF-89AB-1A4F3CBC872A}"/>
    <cellStyle name="Saída 2 2 2 2 23 3" xfId="41966" xr:uid="{94DC72B4-6211-456B-BC46-57092AF7150A}"/>
    <cellStyle name="Saída 2 2 2 2 24" xfId="7999" xr:uid="{1638DA1E-58F0-4A0A-9813-1879A980E211}"/>
    <cellStyle name="Saída 2 2 2 2 24 2" xfId="25254" xr:uid="{49E0C97A-BF66-49C2-9979-82CD621D18AD}"/>
    <cellStyle name="Saída 2 2 2 2 24 3" xfId="42276" xr:uid="{EB8EBC4A-C781-45A7-97DD-FCA034FDCFF9}"/>
    <cellStyle name="Saída 2 2 2 2 25" xfId="8312" xr:uid="{CD3B829D-C66F-463F-B873-DB0D5C590B93}"/>
    <cellStyle name="Saída 2 2 2 2 25 2" xfId="25567" xr:uid="{3CB8FC9B-EECE-4735-A7F8-D35478E09242}"/>
    <cellStyle name="Saída 2 2 2 2 25 3" xfId="42589" xr:uid="{4D39BC34-6134-4D4D-8D32-C28587A47DE6}"/>
    <cellStyle name="Saída 2 2 2 2 26" xfId="8621" xr:uid="{C236C2BD-C41C-4D2B-897F-21422F729AF8}"/>
    <cellStyle name="Saída 2 2 2 2 26 2" xfId="25876" xr:uid="{791370A9-30F8-4917-8903-D8E3F8B1217C}"/>
    <cellStyle name="Saída 2 2 2 2 26 3" xfId="42898" xr:uid="{795690A0-8842-4FF7-87E3-C23921CE5CF4}"/>
    <cellStyle name="Saída 2 2 2 2 27" xfId="8930" xr:uid="{5002EB5C-1469-449D-9F73-213B5E72CDC3}"/>
    <cellStyle name="Saída 2 2 2 2 27 2" xfId="26185" xr:uid="{1EAF8EEB-0F90-4B6D-97B4-2EC35DBD3121}"/>
    <cellStyle name="Saída 2 2 2 2 27 3" xfId="43207" xr:uid="{AE55555C-786D-44B3-AC5F-251B7E1A5D92}"/>
    <cellStyle name="Saída 2 2 2 2 28" xfId="9322" xr:uid="{8FF1D492-E63E-45C1-8055-4401F776722D}"/>
    <cellStyle name="Saída 2 2 2 2 28 2" xfId="26577" xr:uid="{1BEAFB1E-638B-479B-B344-593B5E2EFA88}"/>
    <cellStyle name="Saída 2 2 2 2 28 3" xfId="43599" xr:uid="{A74EBE1B-358E-48F1-A868-4CE89D9E423F}"/>
    <cellStyle name="Saída 2 2 2 2 29" xfId="9552" xr:uid="{8F8CCD60-4039-4A2D-888B-0C3B136B3F8F}"/>
    <cellStyle name="Saída 2 2 2 2 29 2" xfId="26807" xr:uid="{275E0779-FEC5-4026-9A66-DA7692359AAD}"/>
    <cellStyle name="Saída 2 2 2 2 29 3" xfId="43829" xr:uid="{31BA0DBC-5263-4B5C-AFB2-5A0D16136C1F}"/>
    <cellStyle name="Saída 2 2 2 2 3" xfId="1404" xr:uid="{93BEFEC3-1CD7-4BAA-801C-2E27F076BEAD}"/>
    <cellStyle name="Saída 2 2 2 2 3 2" xfId="18659" xr:uid="{9F3502F4-E138-4B0E-B114-D3E705ABFDFD}"/>
    <cellStyle name="Saída 2 2 2 2 3 3" xfId="35681" xr:uid="{0C173FA6-31DC-42B6-BB59-9565A91FE237}"/>
    <cellStyle name="Saída 2 2 2 2 30" xfId="9848" xr:uid="{A13F4F2E-CD0E-4196-AA4B-70288C59AF27}"/>
    <cellStyle name="Saída 2 2 2 2 30 2" xfId="27103" xr:uid="{AAE32822-E585-4E8C-ADA7-CEA66711DCA2}"/>
    <cellStyle name="Saída 2 2 2 2 30 3" xfId="44125" xr:uid="{5C298F6E-9060-4381-844A-B5733E77622B}"/>
    <cellStyle name="Saída 2 2 2 2 31" xfId="10148" xr:uid="{8A6D01D6-2897-4B5D-AA2F-E0C33B9D63A3}"/>
    <cellStyle name="Saída 2 2 2 2 31 2" xfId="27403" xr:uid="{A7D02911-B721-4498-BFAB-97F1518B99AD}"/>
    <cellStyle name="Saída 2 2 2 2 31 3" xfId="44425" xr:uid="{2693C36C-C58E-4AB6-8509-6A0774FF6921}"/>
    <cellStyle name="Saída 2 2 2 2 32" xfId="10438" xr:uid="{7EC6930C-7E2F-425F-8AC0-BD62F7177BC4}"/>
    <cellStyle name="Saída 2 2 2 2 32 2" xfId="27693" xr:uid="{FF0BF9B7-D5C5-4E91-BE01-F31CCE863CC6}"/>
    <cellStyle name="Saída 2 2 2 2 32 3" xfId="44715" xr:uid="{B5AEF86C-AB6D-4B69-B77B-5998BFE42386}"/>
    <cellStyle name="Saída 2 2 2 2 33" xfId="10729" xr:uid="{46CE64BF-ABAA-4EDC-9330-12AF54A6BC69}"/>
    <cellStyle name="Saída 2 2 2 2 33 2" xfId="27984" xr:uid="{74888280-426F-422C-84F1-89EFC581795E}"/>
    <cellStyle name="Saída 2 2 2 2 33 3" xfId="45006" xr:uid="{30D2CCF4-E8DF-4E4D-9005-913A9C7FFA12}"/>
    <cellStyle name="Saída 2 2 2 2 34" xfId="11005" xr:uid="{43EA0ED8-1795-4FB6-A13D-D0C3A51B6E8D}"/>
    <cellStyle name="Saída 2 2 2 2 34 2" xfId="28260" xr:uid="{28E04CA7-AED8-42BA-B696-162455070DBC}"/>
    <cellStyle name="Saída 2 2 2 2 34 3" xfId="45282" xr:uid="{879A29E4-A191-4EF5-987C-FBB5869DC633}"/>
    <cellStyle name="Saída 2 2 2 2 35" xfId="11264" xr:uid="{5E23AF2A-B9D3-4B72-8776-39EE38649324}"/>
    <cellStyle name="Saída 2 2 2 2 35 2" xfId="28519" xr:uid="{69047D60-A0E6-4B52-913E-D37C4901C1A9}"/>
    <cellStyle name="Saída 2 2 2 2 35 3" xfId="45541" xr:uid="{5B47A4C5-AA03-41C2-B62E-210552F4804D}"/>
    <cellStyle name="Saída 2 2 2 2 36" xfId="11504" xr:uid="{EFD3C3BC-7872-4828-AADD-8DC1E2735DAA}"/>
    <cellStyle name="Saída 2 2 2 2 36 2" xfId="28759" xr:uid="{481017C9-FC82-4E7F-ABFF-9C95352B78FC}"/>
    <cellStyle name="Saída 2 2 2 2 36 3" xfId="45781" xr:uid="{59FAE575-50D8-4EC0-A9E1-FCCA90B6FE55}"/>
    <cellStyle name="Saída 2 2 2 2 37" xfId="12056" xr:uid="{38509E0A-E061-49D4-B3C3-42BACD2A7BB0}"/>
    <cellStyle name="Saída 2 2 2 2 37 2" xfId="29311" xr:uid="{144973E2-78B4-4700-AEDA-2D2DB1F94E80}"/>
    <cellStyle name="Saída 2 2 2 2 37 3" xfId="46192" xr:uid="{0B9362E9-4122-4C19-A0CA-9085C7B8F5C9}"/>
    <cellStyle name="Saída 2 2 2 2 38" xfId="12523" xr:uid="{D2C4E53B-07F3-4D2B-A8AA-E3AC15600378}"/>
    <cellStyle name="Saída 2 2 2 2 38 2" xfId="29778" xr:uid="{6F25BB0E-56EB-4FD9-B304-EAAAF472E348}"/>
    <cellStyle name="Saída 2 2 2 2 38 3" xfId="46648" xr:uid="{95561ED3-EDE1-481C-A878-1F4BE4FD5579}"/>
    <cellStyle name="Saída 2 2 2 2 39" xfId="12833" xr:uid="{ECB57733-4605-49A7-AD94-AC43959A6C3E}"/>
    <cellStyle name="Saída 2 2 2 2 39 2" xfId="30088" xr:uid="{A9E7F3CB-9E03-44A5-AEE8-23FB00A43ADB}"/>
    <cellStyle name="Saída 2 2 2 2 39 3" xfId="46958" xr:uid="{08FCCBBB-A6E3-4310-933E-03766715AD9F}"/>
    <cellStyle name="Saída 2 2 2 2 4" xfId="1767" xr:uid="{630BA0CE-8CC1-4ADA-8F5D-9B8A617E964A}"/>
    <cellStyle name="Saída 2 2 2 2 4 2" xfId="19022" xr:uid="{6865435C-48BA-4150-90D8-733828FB50CC}"/>
    <cellStyle name="Saída 2 2 2 2 4 3" xfId="36044" xr:uid="{4EEFE185-5316-4629-93A7-FB0B0214638A}"/>
    <cellStyle name="Saída 2 2 2 2 40" xfId="13055" xr:uid="{AF5E01F5-492A-4F5C-9CEA-C2CD8B57605D}"/>
    <cellStyle name="Saída 2 2 2 2 40 2" xfId="30310" xr:uid="{84AA29E6-21D0-4398-9587-A9765906781F}"/>
    <cellStyle name="Saída 2 2 2 2 40 3" xfId="47180" xr:uid="{57B2EDDC-B538-42A8-8372-54504A99BAA6}"/>
    <cellStyle name="Saída 2 2 2 2 41" xfId="13443" xr:uid="{94DD46DC-BDDE-4BE1-9340-A330AF3B143D}"/>
    <cellStyle name="Saída 2 2 2 2 41 2" xfId="30698" xr:uid="{ECB0C6B2-4B08-4930-9EBD-889C4455873B}"/>
    <cellStyle name="Saída 2 2 2 2 41 3" xfId="47568" xr:uid="{75D1E2CD-651D-4C51-A9CE-F77EA34ECF58}"/>
    <cellStyle name="Saída 2 2 2 2 42" xfId="13773" xr:uid="{8AEFB9D8-CD76-4260-916F-45AB428F42B9}"/>
    <cellStyle name="Saída 2 2 2 2 42 2" xfId="31028" xr:uid="{CB5B0620-1DEE-4DD5-85E0-41D267D878F8}"/>
    <cellStyle name="Saída 2 2 2 2 42 3" xfId="47898" xr:uid="{7B4AC8E9-1747-41DE-8263-E7B2FCA4FCFB}"/>
    <cellStyle name="Saída 2 2 2 2 43" xfId="14083" xr:uid="{698780C3-CBB4-4026-A5E9-25A48D72D780}"/>
    <cellStyle name="Saída 2 2 2 2 43 2" xfId="31338" xr:uid="{4AEA2424-49D9-43E6-B2DF-70D26484C26D}"/>
    <cellStyle name="Saída 2 2 2 2 43 3" xfId="48208" xr:uid="{99B6BC01-5DE8-407F-873D-770B27B06DEE}"/>
    <cellStyle name="Saída 2 2 2 2 44" xfId="14376" xr:uid="{B399FCCD-B8E5-4DCD-9C04-F691C850A5BD}"/>
    <cellStyle name="Saída 2 2 2 2 44 2" xfId="31631" xr:uid="{3D5C394B-A5E0-4128-9AB0-28649F24C568}"/>
    <cellStyle name="Saída 2 2 2 2 44 3" xfId="48501" xr:uid="{A8E17A3A-4080-4DEC-A49A-71854DC5159D}"/>
    <cellStyle name="Saída 2 2 2 2 45" xfId="14973" xr:uid="{C9B7BDE6-604D-472F-B6C8-07025A8572BE}"/>
    <cellStyle name="Saída 2 2 2 2 45 2" xfId="32228" xr:uid="{B72E0A14-F727-47DC-A35A-36EBFC4D7F0D}"/>
    <cellStyle name="Saída 2 2 2 2 45 3" xfId="49098" xr:uid="{4E631318-B5B1-4BEA-8428-1A1E052C0718}"/>
    <cellStyle name="Saída 2 2 2 2 46" xfId="15283" xr:uid="{55256F5A-C995-48AE-86A9-9BC3A61A1777}"/>
    <cellStyle name="Saída 2 2 2 2 46 2" xfId="32538" xr:uid="{D083F36E-CB3D-46C0-B55D-7FFEE43E0F0F}"/>
    <cellStyle name="Saída 2 2 2 2 46 3" xfId="49408" xr:uid="{EFD1462A-AC4F-445E-95F6-3EFE37C8F622}"/>
    <cellStyle name="Saída 2 2 2 2 47" xfId="15588" xr:uid="{4759738B-387F-4261-B8E5-289F5A4929A2}"/>
    <cellStyle name="Saída 2 2 2 2 47 2" xfId="32843" xr:uid="{EBE39F36-37D1-4024-9CF8-90B9FBB6AF0B}"/>
    <cellStyle name="Saída 2 2 2 2 47 3" xfId="49713" xr:uid="{BDC5BECA-2EAC-4D71-AE89-9AF39B24E4BD}"/>
    <cellStyle name="Saída 2 2 2 2 48" xfId="15885" xr:uid="{33803366-84F0-4852-BB7D-EC9B347A7B2E}"/>
    <cellStyle name="Saída 2 2 2 2 48 2" xfId="33140" xr:uid="{6823F66A-951D-4A73-82DC-B7D7D66DD9B5}"/>
    <cellStyle name="Saída 2 2 2 2 48 3" xfId="50010" xr:uid="{05B19B90-A062-42EC-9EA7-AE8D20A54E80}"/>
    <cellStyle name="Saída 2 2 2 2 49" xfId="16177" xr:uid="{48F27F8B-8BE3-498B-A064-13545F1AE06F}"/>
    <cellStyle name="Saída 2 2 2 2 49 2" xfId="33432" xr:uid="{7F5F17BF-0321-4D39-A404-0D948EBB39B0}"/>
    <cellStyle name="Saída 2 2 2 2 49 3" xfId="50302" xr:uid="{5DBD4CB8-6150-444B-B0BC-0455F6D55779}"/>
    <cellStyle name="Saída 2 2 2 2 5" xfId="2080" xr:uid="{80727473-EDFF-44FE-8CAA-C8D3076734CF}"/>
    <cellStyle name="Saída 2 2 2 2 5 2" xfId="19335" xr:uid="{BB92DBB0-96ED-40C0-A6C2-8AAFE884AB11}"/>
    <cellStyle name="Saída 2 2 2 2 5 3" xfId="36357" xr:uid="{3275F567-261B-45E6-AB0B-7990A99CA542}"/>
    <cellStyle name="Saída 2 2 2 2 50" xfId="16457" xr:uid="{2B7BE9D0-6228-4E3D-B671-E10E8D2131E4}"/>
    <cellStyle name="Saída 2 2 2 2 50 2" xfId="33712" xr:uid="{DD667E57-E3BF-4851-A393-4D188A1F9034}"/>
    <cellStyle name="Saída 2 2 2 2 50 3" xfId="50582" xr:uid="{C307BD5C-2BD3-4FF4-9BF2-F4054B63DBBC}"/>
    <cellStyle name="Saída 2 2 2 2 51" xfId="16728" xr:uid="{FB7060E0-A8A2-439A-A0B8-FC33412A7C88}"/>
    <cellStyle name="Saída 2 2 2 2 51 2" xfId="33983" xr:uid="{919DE218-12CE-434A-B88F-00B8D236FA34}"/>
    <cellStyle name="Saída 2 2 2 2 51 3" xfId="50853" xr:uid="{4F74C022-0365-4C2C-AD12-B2F325585216}"/>
    <cellStyle name="Saída 2 2 2 2 52" xfId="16981" xr:uid="{5D57C7DE-DA8B-4CE6-8D19-80CAC8B4B8AC}"/>
    <cellStyle name="Saída 2 2 2 2 52 2" xfId="34236" xr:uid="{D718690E-6E37-4863-A0C7-BDB8BAF74721}"/>
    <cellStyle name="Saída 2 2 2 2 52 3" xfId="51106" xr:uid="{DC7E0EAE-4126-488F-B09F-15B7EFDDA649}"/>
    <cellStyle name="Saída 2 2 2 2 53" xfId="17221" xr:uid="{C6B57D65-36B3-46EF-838C-A6EFB9FC5DB9}"/>
    <cellStyle name="Saída 2 2 2 2 53 2" xfId="34476" xr:uid="{48E561F2-3846-4DF1-B7F8-6CFC673FFC13}"/>
    <cellStyle name="Saída 2 2 2 2 53 3" xfId="51346" xr:uid="{545603E9-A5E4-453A-8E6E-A6989B64B91D}"/>
    <cellStyle name="Saída 2 2 2 2 54" xfId="17916" xr:uid="{0F228557-6A9C-4BE7-AFFA-6B59A526F553}"/>
    <cellStyle name="Saída 2 2 2 2 55" xfId="34949" xr:uid="{9F49BB13-7069-4963-999F-8DA5DD5B16EC}"/>
    <cellStyle name="Saída 2 2 2 2 6" xfId="2390" xr:uid="{3DF4BE9C-292D-4336-A78F-43EDB6654EE6}"/>
    <cellStyle name="Saída 2 2 2 2 6 2" xfId="19645" xr:uid="{3C7579DE-A81D-4496-AA47-94DF4A08F8E2}"/>
    <cellStyle name="Saída 2 2 2 2 6 3" xfId="36667" xr:uid="{480CEF92-E608-4C95-AADA-69A62194E210}"/>
    <cellStyle name="Saída 2 2 2 2 7" xfId="2699" xr:uid="{2B8F6A59-8533-40A3-88A6-E835FE41E47A}"/>
    <cellStyle name="Saída 2 2 2 2 7 2" xfId="19954" xr:uid="{E6ED68B3-9BF6-40B6-8C79-1C012538A4FE}"/>
    <cellStyle name="Saída 2 2 2 2 7 3" xfId="36976" xr:uid="{AECB5661-9471-4816-B268-404DB6D918A0}"/>
    <cellStyle name="Saída 2 2 2 2 8" xfId="3006" xr:uid="{D6F4170E-7189-4B90-9CF1-FEC8925F3527}"/>
    <cellStyle name="Saída 2 2 2 2 8 2" xfId="20261" xr:uid="{9CC01DC6-1C30-4203-A7E7-8CD04EDA98ED}"/>
    <cellStyle name="Saída 2 2 2 2 8 3" xfId="37283" xr:uid="{5CF218CF-5883-4869-82E8-A6E70804AE48}"/>
    <cellStyle name="Saída 2 2 2 2 9" xfId="3315" xr:uid="{1EA0EB2D-1E9B-4DC0-8A80-28F41FBF62D8}"/>
    <cellStyle name="Saída 2 2 2 2 9 2" xfId="20570" xr:uid="{F60E9D93-9E34-4D3F-9E8D-585ED8D4704F}"/>
    <cellStyle name="Saída 2 2 2 2 9 3" xfId="37592" xr:uid="{8A571904-862B-44E8-B946-0EB864518E1B}"/>
    <cellStyle name="Saída 2 2 2 20" xfId="5309" xr:uid="{F6BEF8EB-EB27-4804-9421-C1CC2A4C17A9}"/>
    <cellStyle name="Saída 2 2 2 20 2" xfId="22564" xr:uid="{A8AF94FE-14C6-44E9-A949-650242105AFE}"/>
    <cellStyle name="Saída 2 2 2 20 3" xfId="39586" xr:uid="{57CA17A6-ECC6-4D02-A364-F16FFDFCAF88}"/>
    <cellStyle name="Saída 2 2 2 21" xfId="5679" xr:uid="{8E10F023-C410-4C9D-8A95-3C19766D2446}"/>
    <cellStyle name="Saída 2 2 2 21 2" xfId="22934" xr:uid="{49B8134E-6B09-4BAC-B34F-571DBD2EDFFA}"/>
    <cellStyle name="Saída 2 2 2 21 3" xfId="39956" xr:uid="{F9AAB2F7-0070-4D86-BD63-1ABF44FBCE6E}"/>
    <cellStyle name="Saída 2 2 2 22" xfId="5918" xr:uid="{A4E61264-9A0A-4D79-A5C1-03916C0A5C06}"/>
    <cellStyle name="Saída 2 2 2 22 2" xfId="23173" xr:uid="{C2B97210-1B1B-4DF4-98FF-1690D9A6C2BE}"/>
    <cellStyle name="Saída 2 2 2 22 3" xfId="40195" xr:uid="{977FC9F4-B5FD-4EB1-A871-B4F2B3755A29}"/>
    <cellStyle name="Saída 2 2 2 23" xfId="5025" xr:uid="{9AA94BB7-50A7-4E1C-A685-6E7C6CC3EBD3}"/>
    <cellStyle name="Saída 2 2 2 23 2" xfId="22280" xr:uid="{9BB914E5-42A4-47DD-86F9-B6611D2FA4A5}"/>
    <cellStyle name="Saída 2 2 2 23 3" xfId="39302" xr:uid="{5AB9D6AA-73ED-4F14-B164-681451585510}"/>
    <cellStyle name="Saída 2 2 2 24" xfId="5709" xr:uid="{3D84FE23-8CD5-4256-ABE7-1E1ED4FF2908}"/>
    <cellStyle name="Saída 2 2 2 24 2" xfId="22964" xr:uid="{2AED14D2-8EC9-4D62-B9CA-262973EBBA0B}"/>
    <cellStyle name="Saída 2 2 2 24 3" xfId="39986" xr:uid="{EBAA0D1B-1836-4028-A062-545CB8A5A8BB}"/>
    <cellStyle name="Saída 2 2 2 25" xfId="5431" xr:uid="{3DA1FDF4-D8D3-4C33-943E-36A741681F61}"/>
    <cellStyle name="Saída 2 2 2 25 2" xfId="22686" xr:uid="{49622885-063B-4611-8744-552C76679101}"/>
    <cellStyle name="Saída 2 2 2 25 3" xfId="39708" xr:uid="{8AC8D9C9-E3BA-472D-8C22-02698CC89AAE}"/>
    <cellStyle name="Saída 2 2 2 26" xfId="6131" xr:uid="{A3ED4E2A-E989-4657-B11F-95967D4C958A}"/>
    <cellStyle name="Saída 2 2 2 26 2" xfId="23386" xr:uid="{4DB4989E-1EA1-437F-8CEA-B693B2BE7D9F}"/>
    <cellStyle name="Saída 2 2 2 26 3" xfId="40408" xr:uid="{81313575-E3CF-4724-A1F0-CD99804DD3AA}"/>
    <cellStyle name="Saída 2 2 2 27" xfId="6446" xr:uid="{5C3A893B-83FD-4E0F-9C4A-0E3A5379CB67}"/>
    <cellStyle name="Saída 2 2 2 27 2" xfId="23701" xr:uid="{DFDAB2A8-C860-4D0C-8A83-B3887229A16E}"/>
    <cellStyle name="Saída 2 2 2 27 3" xfId="40723" xr:uid="{AEBC867A-1F6A-488A-B8DE-1EDCCBC04A9B}"/>
    <cellStyle name="Saída 2 2 2 28" xfId="6368" xr:uid="{A6E31459-9E2B-4009-BA5B-A3F40733F9D3}"/>
    <cellStyle name="Saída 2 2 2 28 2" xfId="23623" xr:uid="{2F05ECDB-EF40-4012-86EA-78BE1D71D7BB}"/>
    <cellStyle name="Saída 2 2 2 28 3" xfId="40645" xr:uid="{78CDCFA5-5F4B-4B40-8FD0-3F825C4D017A}"/>
    <cellStyle name="Saída 2 2 2 29" xfId="6930" xr:uid="{E16892F9-AA73-4B59-8786-220563CDE1BC}"/>
    <cellStyle name="Saída 2 2 2 29 2" xfId="24185" xr:uid="{4E9506A8-9B6A-46E3-9C6A-F04A6CC28E60}"/>
    <cellStyle name="Saída 2 2 2 29 3" xfId="41207" xr:uid="{85096F9F-9E92-4F93-ABE5-E19E8ADB1233}"/>
    <cellStyle name="Saída 2 2 2 3" xfId="754" xr:uid="{5DD9BDCA-6C24-4092-A3D4-EBC54F10765F}"/>
    <cellStyle name="Saída 2 2 2 3 10" xfId="3716" xr:uid="{11F08E77-5BCF-440F-AB93-5408A15F76EE}"/>
    <cellStyle name="Saída 2 2 2 3 10 2" xfId="20971" xr:uid="{E140F7C7-279E-4D8D-8EE7-3840763DF5A1}"/>
    <cellStyle name="Saída 2 2 2 3 10 3" xfId="37993" xr:uid="{65128064-6BA0-4E97-9531-67F4175F2EF8}"/>
    <cellStyle name="Saída 2 2 2 3 11" xfId="4023" xr:uid="{F4589D94-87F9-4355-8A98-B22915357F14}"/>
    <cellStyle name="Saída 2 2 2 3 11 2" xfId="21278" xr:uid="{87C5692A-6270-4849-8F67-D1BE3288CC45}"/>
    <cellStyle name="Saída 2 2 2 3 11 3" xfId="38300" xr:uid="{A1C211CB-94D4-4A4D-9D24-F1422756DC49}"/>
    <cellStyle name="Saída 2 2 2 3 12" xfId="4324" xr:uid="{EED3CCF0-F56D-4AB7-BD4A-19A72F482115}"/>
    <cellStyle name="Saída 2 2 2 3 12 2" xfId="21579" xr:uid="{84976C83-2AF3-4C47-AE62-FDFC4D90DAE5}"/>
    <cellStyle name="Saída 2 2 2 3 12 3" xfId="38601" xr:uid="{6796AC40-C430-43BB-8AA7-488E9F63923D}"/>
    <cellStyle name="Saída 2 2 2 3 13" xfId="4622" xr:uid="{9274BC3A-97C0-4E06-A45D-A3047B45CD23}"/>
    <cellStyle name="Saída 2 2 2 3 13 2" xfId="21877" xr:uid="{7DB6B88A-326A-4945-9B96-71ED692B6139}"/>
    <cellStyle name="Saída 2 2 2 3 13 3" xfId="38899" xr:uid="{DB0EB1FF-0AC9-425E-A9BD-385B0BD30FF7}"/>
    <cellStyle name="Saída 2 2 2 3 14" xfId="4921" xr:uid="{01F28FF9-CDF6-4BAA-8592-663ADF7C495B}"/>
    <cellStyle name="Saída 2 2 2 3 14 2" xfId="22176" xr:uid="{2B559907-DAEF-4512-A6A7-A0FA8FCBB36B}"/>
    <cellStyle name="Saída 2 2 2 3 14 3" xfId="39198" xr:uid="{BA731986-C47E-4A21-BAE5-47B5972E4749}"/>
    <cellStyle name="Saída 2 2 2 3 15" xfId="5203" xr:uid="{6116988E-4016-4500-B66A-04E196D24EC4}"/>
    <cellStyle name="Saída 2 2 2 3 15 2" xfId="22458" xr:uid="{37BB241D-3A30-4F9B-A9F9-450816484599}"/>
    <cellStyle name="Saída 2 2 2 3 15 3" xfId="39480" xr:uid="{0AE9C145-1974-4D95-97D9-4CAA7C2C1670}"/>
    <cellStyle name="Saída 2 2 2 3 16" xfId="5590" xr:uid="{3BBAE761-6E17-4E29-80A4-ACB838395F63}"/>
    <cellStyle name="Saída 2 2 2 3 16 2" xfId="22845" xr:uid="{D23C808B-949A-44A0-AD3B-CFBE53110842}"/>
    <cellStyle name="Saída 2 2 2 3 16 3" xfId="39867" xr:uid="{A6516839-2BB8-427C-BFD2-4A7460CB7B33}"/>
    <cellStyle name="Saída 2 2 2 3 17" xfId="5904" xr:uid="{5AD92246-BFE9-47EA-B29C-E0D7934B5023}"/>
    <cellStyle name="Saída 2 2 2 3 17 2" xfId="23159" xr:uid="{2504A4A3-C5C6-4869-B129-E8B236869AD6}"/>
    <cellStyle name="Saída 2 2 2 3 17 3" xfId="40181" xr:uid="{F8B3E31D-2780-4734-998D-AD5C64848684}"/>
    <cellStyle name="Saída 2 2 2 3 18" xfId="6221" xr:uid="{E97775B8-4F65-41D4-AF2B-354B761E5777}"/>
    <cellStyle name="Saída 2 2 2 3 18 2" xfId="23476" xr:uid="{0CE44628-CD75-428E-8E59-58FB49CD8407}"/>
    <cellStyle name="Saída 2 2 2 3 18 3" xfId="40498" xr:uid="{EDC75238-FE61-4BC3-BAC9-A92F19C34AD5}"/>
    <cellStyle name="Saída 2 2 2 3 19" xfId="6536" xr:uid="{19E59045-DAE3-4C3C-83A9-AFF529835E0A}"/>
    <cellStyle name="Saída 2 2 2 3 19 2" xfId="23791" xr:uid="{AFEAFA71-0F1E-4DEC-90A5-078E45A7368E}"/>
    <cellStyle name="Saída 2 2 2 3 19 3" xfId="40813" xr:uid="{A0F16153-A99A-42E6-BCFF-50A01C278477}"/>
    <cellStyle name="Saída 2 2 2 3 2" xfId="1203" xr:uid="{F997BC0B-47FA-47EE-B4B6-3B9248E1ADAB}"/>
    <cellStyle name="Saída 2 2 2 3 2 2" xfId="18458" xr:uid="{1317F6C0-0C9D-4D93-95FA-302E4A82D281}"/>
    <cellStyle name="Saída 2 2 2 3 2 3" xfId="35480" xr:uid="{A148C7DA-7696-45E6-9FFC-16EF0D1BB1DD}"/>
    <cellStyle name="Saída 2 2 2 3 20" xfId="6851" xr:uid="{5D3412C2-A02D-4B08-A347-042648A82DD3}"/>
    <cellStyle name="Saída 2 2 2 3 20 2" xfId="24106" xr:uid="{EE586F50-F3A8-403A-B9D0-FB59F8677949}"/>
    <cellStyle name="Saída 2 2 2 3 20 3" xfId="41128" xr:uid="{F7A9B15F-3E63-43AA-80AA-06D3DC57674D}"/>
    <cellStyle name="Saída 2 2 2 3 21" xfId="7162" xr:uid="{9A0E05C0-5875-445A-A571-23F4011F1F12}"/>
    <cellStyle name="Saída 2 2 2 3 21 2" xfId="24417" xr:uid="{653F47CA-06F1-4079-9F21-2EBC230E57F4}"/>
    <cellStyle name="Saída 2 2 2 3 21 3" xfId="41439" xr:uid="{B5A40F1D-8B20-4CC2-B362-BA904E58BE04}"/>
    <cellStyle name="Saída 2 2 2 3 22" xfId="7472" xr:uid="{00958ACB-491D-4E9F-91E1-D80C24B1071F}"/>
    <cellStyle name="Saída 2 2 2 3 22 2" xfId="24727" xr:uid="{5677B90C-0555-4B80-BC48-7AAAF9FF2FFD}"/>
    <cellStyle name="Saída 2 2 2 3 22 3" xfId="41749" xr:uid="{4CC0BB45-8CB8-470F-8F6C-453F6786AB65}"/>
    <cellStyle name="Saída 2 2 2 3 23" xfId="7782" xr:uid="{87FB9C0C-A773-4BFE-B890-86D1DBD00DCD}"/>
    <cellStyle name="Saída 2 2 2 3 23 2" xfId="25037" xr:uid="{07AC9BCD-6213-434D-B0EF-D306FA69ACFE}"/>
    <cellStyle name="Saída 2 2 2 3 23 3" xfId="42059" xr:uid="{B4BF347C-0C87-43E9-BE48-F4664E27196B}"/>
    <cellStyle name="Saída 2 2 2 3 24" xfId="8092" xr:uid="{90FF9CAC-A35B-4D12-8B4B-68A4EAE16BE8}"/>
    <cellStyle name="Saída 2 2 2 3 24 2" xfId="25347" xr:uid="{30AF9611-BC5D-4037-851B-1C094C516188}"/>
    <cellStyle name="Saída 2 2 2 3 24 3" xfId="42369" xr:uid="{0FD96EB4-7BEE-4178-9698-3FF4B24CEF70}"/>
    <cellStyle name="Saída 2 2 2 3 25" xfId="8405" xr:uid="{41153FEF-1502-42B7-A66F-8D5B6C623DB5}"/>
    <cellStyle name="Saída 2 2 2 3 25 2" xfId="25660" xr:uid="{C1A4769C-B4C6-4B78-8E2E-22EBBA84C47F}"/>
    <cellStyle name="Saída 2 2 2 3 25 3" xfId="42682" xr:uid="{BD1EF017-7E8C-42AC-80B5-F9A7C236C568}"/>
    <cellStyle name="Saída 2 2 2 3 26" xfId="8713" xr:uid="{E37DCDBC-F066-413E-BD08-97BEA3018ED6}"/>
    <cellStyle name="Saída 2 2 2 3 26 2" xfId="25968" xr:uid="{EA6EAA2E-2E19-41C7-BE91-45C74FE0F9B0}"/>
    <cellStyle name="Saída 2 2 2 3 26 3" xfId="42990" xr:uid="{FC64942F-1E3A-43B2-BB12-80BD94E1D20A}"/>
    <cellStyle name="Saída 2 2 2 3 27" xfId="9023" xr:uid="{36D5F1CE-0157-408F-83EE-57AD5F6C4DBD}"/>
    <cellStyle name="Saída 2 2 2 3 27 2" xfId="26278" xr:uid="{23C19D6E-3B0A-4675-AD08-1B02C0375930}"/>
    <cellStyle name="Saída 2 2 2 3 27 3" xfId="43300" xr:uid="{744C8F18-4DA1-45BD-B28A-F77F57D7F48A}"/>
    <cellStyle name="Saída 2 2 2 3 28" xfId="9160" xr:uid="{F3E6937C-34DD-42D2-9D77-D833EC70E4BE}"/>
    <cellStyle name="Saída 2 2 2 3 28 2" xfId="26415" xr:uid="{1E1E075F-2350-4F4E-B251-05D578CC1FF8}"/>
    <cellStyle name="Saída 2 2 2 3 28 3" xfId="43437" xr:uid="{24575A66-0CC0-4988-91E0-164485232064}"/>
    <cellStyle name="Saída 2 2 2 3 29" xfId="9645" xr:uid="{D386C947-7EC0-4591-8154-A815329349DD}"/>
    <cellStyle name="Saída 2 2 2 3 29 2" xfId="26900" xr:uid="{1DF68D76-F5DE-41DB-A52F-B9BCF5D9984A}"/>
    <cellStyle name="Saída 2 2 2 3 29 3" xfId="43922" xr:uid="{8DDE5833-28BE-46B4-AE23-236132A2E0D9}"/>
    <cellStyle name="Saída 2 2 2 3 3" xfId="1494" xr:uid="{B5072880-1D2D-4AE3-944F-EC84FD2215E3}"/>
    <cellStyle name="Saída 2 2 2 3 3 2" xfId="18749" xr:uid="{F7524159-C701-49C8-8F96-47B86DBE6F37}"/>
    <cellStyle name="Saída 2 2 2 3 3 3" xfId="35771" xr:uid="{DF2AF1C5-9D97-4356-8DD2-448E9D96EA9F}"/>
    <cellStyle name="Saída 2 2 2 3 30" xfId="9940" xr:uid="{62EB8D07-8FA7-4BBE-BE27-27D28ADB25CC}"/>
    <cellStyle name="Saída 2 2 2 3 30 2" xfId="27195" xr:uid="{6C4BC1E6-AEEA-45DB-AFF4-A973D21B6B3B}"/>
    <cellStyle name="Saída 2 2 2 3 30 3" xfId="44217" xr:uid="{B2B2D814-3646-442B-BF0D-78403FCDDB2E}"/>
    <cellStyle name="Saída 2 2 2 3 31" xfId="10240" xr:uid="{8FBD7E51-42FA-4549-B6A1-C0657817912B}"/>
    <cellStyle name="Saída 2 2 2 3 31 2" xfId="27495" xr:uid="{9261EBA8-31FC-43EB-B056-B02DA6F15135}"/>
    <cellStyle name="Saída 2 2 2 3 31 3" xfId="44517" xr:uid="{2DC3AC13-9835-4857-8985-DFDD91E6BAAB}"/>
    <cellStyle name="Saída 2 2 2 3 32" xfId="10528" xr:uid="{DD299A25-C560-4A56-80ED-67FADC4F5578}"/>
    <cellStyle name="Saída 2 2 2 3 32 2" xfId="27783" xr:uid="{158E6F47-3BFA-4DF1-A83F-45C282F41E0F}"/>
    <cellStyle name="Saída 2 2 2 3 32 3" xfId="44805" xr:uid="{C9DB8439-1E0C-4C0E-9AC1-DDB108781D9A}"/>
    <cellStyle name="Saída 2 2 2 3 33" xfId="10818" xr:uid="{D8F86538-CC16-4526-B1A3-B0F24C81106E}"/>
    <cellStyle name="Saída 2 2 2 3 33 2" xfId="28073" xr:uid="{BF37771D-B62B-4B86-BCEB-7F82B0BE0D18}"/>
    <cellStyle name="Saída 2 2 2 3 33 3" xfId="45095" xr:uid="{78CB4495-9A00-4C3B-8B30-27FA4A61EA04}"/>
    <cellStyle name="Saída 2 2 2 3 34" xfId="11092" xr:uid="{574FEADE-6FD2-4A5E-B716-684F7366EFEB}"/>
    <cellStyle name="Saída 2 2 2 3 34 2" xfId="28347" xr:uid="{54ECE3D1-38F4-45E1-BF10-B3C07F46D5D6}"/>
    <cellStyle name="Saída 2 2 2 3 34 3" xfId="45369" xr:uid="{0654571A-AFB5-4B42-915D-27E8F7E206CC}"/>
    <cellStyle name="Saída 2 2 2 3 35" xfId="11349" xr:uid="{693DBD82-0180-44B5-8F4C-86BE96594DAE}"/>
    <cellStyle name="Saída 2 2 2 3 35 2" xfId="28604" xr:uid="{1F6E1FDD-0A69-4F44-8DB1-536349D3063A}"/>
    <cellStyle name="Saída 2 2 2 3 35 3" xfId="45626" xr:uid="{B25B7352-2FD6-4749-8914-261733D05CB2}"/>
    <cellStyle name="Saída 2 2 2 3 36" xfId="11586" xr:uid="{AE53EDBB-0F06-40FB-A1BD-263728B2631B}"/>
    <cellStyle name="Saída 2 2 2 3 36 2" xfId="28841" xr:uid="{3348329F-2339-4883-BAE7-817D88D92B25}"/>
    <cellStyle name="Saída 2 2 2 3 36 3" xfId="45863" xr:uid="{0406C7F8-3CC1-44B5-A019-D6CB513DE856}"/>
    <cellStyle name="Saída 2 2 2 3 37" xfId="12149" xr:uid="{7A11D583-3D94-4A49-BCBE-0531C545735C}"/>
    <cellStyle name="Saída 2 2 2 3 37 2" xfId="29404" xr:uid="{4ABF0311-2F6C-4801-A429-551D34C59986}"/>
    <cellStyle name="Saída 2 2 2 3 37 3" xfId="46274" xr:uid="{C172CA35-3897-4BA1-9FB8-4707F1AFC9FA}"/>
    <cellStyle name="Saída 2 2 2 3 38" xfId="12616" xr:uid="{2EA0DB84-8EFF-4735-8FFA-C36A73499363}"/>
    <cellStyle name="Saída 2 2 2 3 38 2" xfId="29871" xr:uid="{84164649-DDFA-4ABE-9DD8-7F48A3A0C584}"/>
    <cellStyle name="Saída 2 2 2 3 38 3" xfId="46741" xr:uid="{6331C45E-367A-474F-9A82-E6B67B850FF7}"/>
    <cellStyle name="Saída 2 2 2 3 39" xfId="12926" xr:uid="{2D37B755-BF91-4389-8E11-88B19A8203F2}"/>
    <cellStyle name="Saída 2 2 2 3 39 2" xfId="30181" xr:uid="{8CFE5964-BE91-4CE6-BAEE-853F7D54B3D0}"/>
    <cellStyle name="Saída 2 2 2 3 39 3" xfId="47051" xr:uid="{C97286C7-2D04-462E-8165-64DC0B9DFC77}"/>
    <cellStyle name="Saída 2 2 2 3 4" xfId="1860" xr:uid="{4585E7E8-D9E5-48AE-A544-2EC1D09CE05A}"/>
    <cellStyle name="Saída 2 2 2 3 4 2" xfId="19115" xr:uid="{B2415BC6-C42D-4282-8D4C-251824DEFB9B}"/>
    <cellStyle name="Saída 2 2 2 3 4 3" xfId="36137" xr:uid="{F0400716-A984-480F-B90D-CDA4328BE269}"/>
    <cellStyle name="Saída 2 2 2 3 40" xfId="12990" xr:uid="{C6A69158-EACD-49D2-BC35-78B6B609178E}"/>
    <cellStyle name="Saída 2 2 2 3 40 2" xfId="30245" xr:uid="{1981C234-B282-496B-B374-B1142A75B658}"/>
    <cellStyle name="Saída 2 2 2 3 40 3" xfId="47115" xr:uid="{AA3429D2-BCDC-432B-B8A1-409804CA2FD4}"/>
    <cellStyle name="Saída 2 2 2 3 41" xfId="13547" xr:uid="{AC4BBF7C-9091-4C71-8F7C-BDB88FF1AD98}"/>
    <cellStyle name="Saída 2 2 2 3 41 2" xfId="30802" xr:uid="{EBC2D645-51A0-4A39-B978-FB2A41C2810E}"/>
    <cellStyle name="Saída 2 2 2 3 41 3" xfId="47672" xr:uid="{0B2CFF28-A910-4409-939D-2B3C25FEC0D3}"/>
    <cellStyle name="Saída 2 2 2 3 42" xfId="13866" xr:uid="{07D20CC5-87F3-4B38-97F8-BC5C26D9B84D}"/>
    <cellStyle name="Saída 2 2 2 3 42 2" xfId="31121" xr:uid="{68E97B92-9B46-475C-938D-640C4129D0AA}"/>
    <cellStyle name="Saída 2 2 2 3 42 3" xfId="47991" xr:uid="{2C805EB3-EA17-47DE-97C8-6F7FC4447B56}"/>
    <cellStyle name="Saída 2 2 2 3 43" xfId="14176" xr:uid="{583816B5-928D-473D-8197-06C350372A92}"/>
    <cellStyle name="Saída 2 2 2 3 43 2" xfId="31431" xr:uid="{327F3085-24C8-42D4-A450-BFAF0C5F163F}"/>
    <cellStyle name="Saída 2 2 2 3 43 3" xfId="48301" xr:uid="{7AF16E51-3654-47CF-A31A-F50E27E6EBDF}"/>
    <cellStyle name="Saída 2 2 2 3 44" xfId="14480" xr:uid="{5DBB27F4-2F8D-42FF-8000-990CEBCB47C3}"/>
    <cellStyle name="Saída 2 2 2 3 44 2" xfId="31735" xr:uid="{2CD1E40B-10C7-402F-9876-650621772BD1}"/>
    <cellStyle name="Saída 2 2 2 3 44 3" xfId="48605" xr:uid="{A5B7F739-18D7-485A-ABA5-D9757080040D}"/>
    <cellStyle name="Saída 2 2 2 3 45" xfId="15066" xr:uid="{059A9F63-D6B7-49E5-B33D-5D1D6C375BA7}"/>
    <cellStyle name="Saída 2 2 2 3 45 2" xfId="32321" xr:uid="{88BC952E-8C8F-4C0E-92E1-F5E9B9380E6B}"/>
    <cellStyle name="Saída 2 2 2 3 45 3" xfId="49191" xr:uid="{09051CDD-C845-4D16-8AEC-BAE6F0466644}"/>
    <cellStyle name="Saída 2 2 2 3 46" xfId="15375" xr:uid="{AB6D3080-28F7-4740-A4C8-DEE8EADF614F}"/>
    <cellStyle name="Saída 2 2 2 3 46 2" xfId="32630" xr:uid="{348087CC-3A8E-4512-9540-2A80E80D5802}"/>
    <cellStyle name="Saída 2 2 2 3 46 3" xfId="49500" xr:uid="{8789DB1C-4942-40A2-B806-7C403579D69E}"/>
    <cellStyle name="Saída 2 2 2 3 47" xfId="15680" xr:uid="{F874DAC9-521E-4C1F-A0B1-771027AA518B}"/>
    <cellStyle name="Saída 2 2 2 3 47 2" xfId="32935" xr:uid="{A126989F-1034-40A0-BA9B-520EBC3BCF49}"/>
    <cellStyle name="Saída 2 2 2 3 47 3" xfId="49805" xr:uid="{8A15F614-B500-4843-83DB-7F854AEDD140}"/>
    <cellStyle name="Saída 2 2 2 3 48" xfId="15976" xr:uid="{0DD325A6-49C1-4D09-A3DB-EBDB1838519C}"/>
    <cellStyle name="Saída 2 2 2 3 48 2" xfId="33231" xr:uid="{1DE5BA22-E6B1-49F9-BD2A-0725CE1CA216}"/>
    <cellStyle name="Saída 2 2 2 3 48 3" xfId="50101" xr:uid="{A524F3CC-13A9-433C-A30D-133675FAB984}"/>
    <cellStyle name="Saída 2 2 2 3 49" xfId="16268" xr:uid="{E9278E15-EFBE-4A1C-99D8-B75FF2E16EE2}"/>
    <cellStyle name="Saída 2 2 2 3 49 2" xfId="33523" xr:uid="{AD07499E-712F-40E3-A5FA-9DD8BDADEFD0}"/>
    <cellStyle name="Saída 2 2 2 3 49 3" xfId="50393" xr:uid="{EC2A25A1-5380-4F74-886F-EC8755840F85}"/>
    <cellStyle name="Saída 2 2 2 3 5" xfId="2173" xr:uid="{62D89F08-6F6E-4E54-B53E-79F26B661AB6}"/>
    <cellStyle name="Saída 2 2 2 3 5 2" xfId="19428" xr:uid="{CECF7837-AC2C-4FB2-92A8-F842D3E2A599}"/>
    <cellStyle name="Saída 2 2 2 3 5 3" xfId="36450" xr:uid="{9FB72688-0AE3-40E1-B28D-6BEED934D7DB}"/>
    <cellStyle name="Saída 2 2 2 3 50" xfId="16546" xr:uid="{352134AC-0221-4C4B-B759-52104633F8E5}"/>
    <cellStyle name="Saída 2 2 2 3 50 2" xfId="33801" xr:uid="{C83B9A89-9226-4104-9505-2CBA6398BFE3}"/>
    <cellStyle name="Saída 2 2 2 3 50 3" xfId="50671" xr:uid="{352A782D-D6BD-4B6A-AF9A-045CEDDC52EF}"/>
    <cellStyle name="Saída 2 2 2 3 51" xfId="16814" xr:uid="{2D8D75E3-38E9-4C73-8D11-971C80EF365C}"/>
    <cellStyle name="Saída 2 2 2 3 51 2" xfId="34069" xr:uid="{F459ADB1-C630-4A31-8125-C972A8DBBE26}"/>
    <cellStyle name="Saída 2 2 2 3 51 3" xfId="50939" xr:uid="{9D3F7DFD-C76F-4E74-8A10-56C8D1448539}"/>
    <cellStyle name="Saída 2 2 2 3 52" xfId="17066" xr:uid="{364DCA0B-ABDC-4C4F-A495-37BF78C603A3}"/>
    <cellStyle name="Saída 2 2 2 3 52 2" xfId="34321" xr:uid="{2381DC65-AE3E-46A8-AD7B-05F2BFF05C05}"/>
    <cellStyle name="Saída 2 2 2 3 52 3" xfId="51191" xr:uid="{C8636D5E-6912-4912-91DD-2662398A3EB2}"/>
    <cellStyle name="Saída 2 2 2 3 53" xfId="17303" xr:uid="{6B016931-CE28-431E-AA92-9DC3C1447155}"/>
    <cellStyle name="Saída 2 2 2 3 53 2" xfId="34558" xr:uid="{FE4B8101-9436-4907-8206-D913A51A2A9B}"/>
    <cellStyle name="Saída 2 2 2 3 53 3" xfId="51428" xr:uid="{75F73188-0E0A-4F77-A82B-CC353F672F46}"/>
    <cellStyle name="Saída 2 2 2 3 54" xfId="18009" xr:uid="{E738C4AD-EEAC-46CC-AF02-3CDA1F7C34FC}"/>
    <cellStyle name="Saída 2 2 2 3 55" xfId="35031" xr:uid="{4A569362-BBA5-4B18-B400-C4EFE172A1B6}"/>
    <cellStyle name="Saída 2 2 2 3 6" xfId="2483" xr:uid="{1F9B2B31-3642-4676-BA94-1FF4F199ED52}"/>
    <cellStyle name="Saída 2 2 2 3 6 2" xfId="19738" xr:uid="{56A841FC-F51F-4078-A0B4-06F66542F119}"/>
    <cellStyle name="Saída 2 2 2 3 6 3" xfId="36760" xr:uid="{1BDF8273-91F0-4FA4-8121-653BD90289E7}"/>
    <cellStyle name="Saída 2 2 2 3 7" xfId="2792" xr:uid="{B254EADF-A488-4F10-B03D-6DA10B3DDEC5}"/>
    <cellStyle name="Saída 2 2 2 3 7 2" xfId="20047" xr:uid="{BDB2D11F-4599-4A52-9575-5631F620C963}"/>
    <cellStyle name="Saída 2 2 2 3 7 3" xfId="37069" xr:uid="{FF51BF3B-B7D9-4CA0-B29C-712A21CA21E4}"/>
    <cellStyle name="Saída 2 2 2 3 8" xfId="3098" xr:uid="{5838A788-3841-4E03-8037-D72C7E972B14}"/>
    <cellStyle name="Saída 2 2 2 3 8 2" xfId="20353" xr:uid="{0A7A98D5-57D2-4CAD-9DD6-0653915B87D1}"/>
    <cellStyle name="Saída 2 2 2 3 8 3" xfId="37375" xr:uid="{81FB067B-E2B2-4687-86F8-1D24708F5039}"/>
    <cellStyle name="Saída 2 2 2 3 9" xfId="3408" xr:uid="{756256CC-605D-4770-96F9-E0EEE5816652}"/>
    <cellStyle name="Saída 2 2 2 3 9 2" xfId="20663" xr:uid="{F19B15BC-2434-40BB-BFCC-AA0589E179E9}"/>
    <cellStyle name="Saída 2 2 2 3 9 3" xfId="37685" xr:uid="{03715BC9-6009-4883-922A-A76291F4F8FE}"/>
    <cellStyle name="Saída 2 2 2 30" xfId="6039" xr:uid="{B1DCAC00-4F18-4B61-BC20-99712C8678D4}"/>
    <cellStyle name="Saída 2 2 2 30 2" xfId="23294" xr:uid="{BA79D80C-1B30-48EC-98F6-8AA17A2AF170}"/>
    <cellStyle name="Saída 2 2 2 30 3" xfId="40316" xr:uid="{88F7C3F3-0F94-46CD-89F4-CA3E3A4D17B9}"/>
    <cellStyle name="Saída 2 2 2 31" xfId="7341" xr:uid="{6E2841DC-333F-4983-A8AB-673AE0165234}"/>
    <cellStyle name="Saída 2 2 2 31 2" xfId="24596" xr:uid="{C028C78F-462F-4679-A97C-C0A3ACAE4C85}"/>
    <cellStyle name="Saída 2 2 2 31 3" xfId="41618" xr:uid="{E507D1F9-FBBD-4302-AC83-B24A07CB7FA8}"/>
    <cellStyle name="Saída 2 2 2 32" xfId="9349" xr:uid="{314A4982-C5C0-4923-9246-C934326C08BE}"/>
    <cellStyle name="Saída 2 2 2 32 2" xfId="26604" xr:uid="{48C21980-C5C5-4EC0-9991-97F3117CF9BF}"/>
    <cellStyle name="Saída 2 2 2 32 3" xfId="43626" xr:uid="{71534498-270C-4581-B0A7-D1D8280FDE5A}"/>
    <cellStyle name="Saída 2 2 2 33" xfId="9351" xr:uid="{FB2292A8-9EAB-4FE9-9A5F-0E44C895D6E2}"/>
    <cellStyle name="Saída 2 2 2 33 2" xfId="26606" xr:uid="{DD0034E0-897B-48BD-8EE6-3B55F9A31FFF}"/>
    <cellStyle name="Saída 2 2 2 33 3" xfId="43628" xr:uid="{6245564D-2298-4CB9-B166-2591CCFFE0B5}"/>
    <cellStyle name="Saída 2 2 2 34" xfId="8274" xr:uid="{9EB41DE4-40EF-4C21-ADD2-F1E0A3B3F4A3}"/>
    <cellStyle name="Saída 2 2 2 34 2" xfId="25529" xr:uid="{82682A89-F848-4602-AB11-4C8D0B4ADB41}"/>
    <cellStyle name="Saída 2 2 2 34 3" xfId="42551" xr:uid="{D134D1C1-45F3-4B2D-A1CF-17D756E6BBD8}"/>
    <cellStyle name="Saída 2 2 2 35" xfId="9340" xr:uid="{3233D09F-1FA3-4FE6-94A5-C873FEBF8264}"/>
    <cellStyle name="Saída 2 2 2 35 2" xfId="26595" xr:uid="{63B429D9-EF2F-420F-AE08-E44DE1D9B29D}"/>
    <cellStyle name="Saída 2 2 2 35 3" xfId="43617" xr:uid="{E0762AB3-4A8E-4B49-ABF2-96FF293B3A4A}"/>
    <cellStyle name="Saída 2 2 2 36" xfId="9381" xr:uid="{12815AA8-8DCC-48EB-B5F1-4D88E18036DC}"/>
    <cellStyle name="Saída 2 2 2 36 2" xfId="26636" xr:uid="{97AE4D1E-7F84-48DC-8AB7-48715E928A72}"/>
    <cellStyle name="Saída 2 2 2 36 3" xfId="43658" xr:uid="{BFA6BBB7-4EB3-45CF-A9D8-ABA0A59A9387}"/>
    <cellStyle name="Saída 2 2 2 37" xfId="9414" xr:uid="{F386D877-7ACE-4EF3-B06E-A9C41F3C6A40}"/>
    <cellStyle name="Saída 2 2 2 37 2" xfId="26669" xr:uid="{CB0CD319-0552-4040-A151-F327596FDAE6}"/>
    <cellStyle name="Saída 2 2 2 37 3" xfId="43691" xr:uid="{217166E7-C2B6-4B97-B668-E09A50F9056F}"/>
    <cellStyle name="Saída 2 2 2 38" xfId="9851" xr:uid="{31FEAEA3-06FC-4E4F-B8E6-33B974AC0295}"/>
    <cellStyle name="Saída 2 2 2 38 2" xfId="27106" xr:uid="{1AF9B660-E7ED-47B6-B1FE-326CB51891B2}"/>
    <cellStyle name="Saída 2 2 2 38 3" xfId="44128" xr:uid="{10812B39-CE84-4AA8-800D-232ABCF6CF3A}"/>
    <cellStyle name="Saída 2 2 2 39" xfId="9436" xr:uid="{945632B3-4163-41CD-91CB-D112BF63E9F0}"/>
    <cellStyle name="Saída 2 2 2 39 2" xfId="26691" xr:uid="{6E17B368-BB4D-4DDF-802A-7F2944CFA4CA}"/>
    <cellStyle name="Saída 2 2 2 39 3" xfId="43713" xr:uid="{099235C0-07DB-42D0-A693-350AF3CDDA49}"/>
    <cellStyle name="Saída 2 2 2 4" xfId="795" xr:uid="{CCC3AE98-D764-4D6D-BA82-D8AD4A57DCD4}"/>
    <cellStyle name="Saída 2 2 2 4 10" xfId="3757" xr:uid="{28438EA4-FB09-4892-A17A-9AC42F8E84B6}"/>
    <cellStyle name="Saída 2 2 2 4 10 2" xfId="21012" xr:uid="{A27788C1-5ACC-437F-B157-8B9E01A62158}"/>
    <cellStyle name="Saída 2 2 2 4 10 3" xfId="38034" xr:uid="{5F000F3F-4B8B-46E3-A0A2-8CB0013B8E13}"/>
    <cellStyle name="Saída 2 2 2 4 11" xfId="4064" xr:uid="{C4010F9A-2FE7-41FC-B22F-A4CCD96C645F}"/>
    <cellStyle name="Saída 2 2 2 4 11 2" xfId="21319" xr:uid="{CDF09C2D-1FE3-4C89-A256-A377D8D23A9F}"/>
    <cellStyle name="Saída 2 2 2 4 11 3" xfId="38341" xr:uid="{8081EDC6-3A55-47A7-BD12-7E404E797AA6}"/>
    <cellStyle name="Saída 2 2 2 4 12" xfId="4365" xr:uid="{924AA7F5-2444-42D7-8679-B8EEEDDA9E58}"/>
    <cellStyle name="Saída 2 2 2 4 12 2" xfId="21620" xr:uid="{07D6B4DB-EC85-458D-9372-04974F38B548}"/>
    <cellStyle name="Saída 2 2 2 4 12 3" xfId="38642" xr:uid="{2B7ABDDB-B474-4564-9BBC-11883D130746}"/>
    <cellStyle name="Saída 2 2 2 4 13" xfId="4663" xr:uid="{62F5ED34-D2B8-4757-8309-FB5150E4FB29}"/>
    <cellStyle name="Saída 2 2 2 4 13 2" xfId="21918" xr:uid="{D8B4822C-C17A-48D6-B4CC-5A62069E1B25}"/>
    <cellStyle name="Saída 2 2 2 4 13 3" xfId="38940" xr:uid="{BE9B0B67-2AA1-4018-956A-310C03C82E19}"/>
    <cellStyle name="Saída 2 2 2 4 14" xfId="4962" xr:uid="{496E6ED1-2627-43FA-9AF8-B8280A1A9E83}"/>
    <cellStyle name="Saída 2 2 2 4 14 2" xfId="22217" xr:uid="{D96DBF4D-68DB-4EF8-84D9-376386F764B2}"/>
    <cellStyle name="Saída 2 2 2 4 14 3" xfId="39239" xr:uid="{9C5A4D10-205C-4905-85FE-DCEB9530B9D5}"/>
    <cellStyle name="Saída 2 2 2 4 15" xfId="5244" xr:uid="{E0FD876C-B775-4B1D-9FF5-FBEA52BA44B6}"/>
    <cellStyle name="Saída 2 2 2 4 15 2" xfId="22499" xr:uid="{6BFCBA0E-ECA6-4197-BFDF-F86341BF5FA7}"/>
    <cellStyle name="Saída 2 2 2 4 15 3" xfId="39521" xr:uid="{071BA339-7126-44AC-9AD8-0A5D5213C036}"/>
    <cellStyle name="Saída 2 2 2 4 16" xfId="5631" xr:uid="{D031139D-BA7C-42DB-BA5C-D22043DC8846}"/>
    <cellStyle name="Saída 2 2 2 4 16 2" xfId="22886" xr:uid="{B44A3105-7BA2-46F1-A2A9-FA6B0084B74F}"/>
    <cellStyle name="Saída 2 2 2 4 16 3" xfId="39908" xr:uid="{6A90CAEA-1EA6-4685-8F78-BFFA9A372AE8}"/>
    <cellStyle name="Saída 2 2 2 4 17" xfId="5703" xr:uid="{AFD6E75F-28E8-4534-A228-E8931FADC157}"/>
    <cellStyle name="Saída 2 2 2 4 17 2" xfId="22958" xr:uid="{9B834743-3B45-4372-B557-41F92C9862E3}"/>
    <cellStyle name="Saída 2 2 2 4 17 3" xfId="39980" xr:uid="{74830973-3041-4A17-80EE-F87B088DC4AA}"/>
    <cellStyle name="Saída 2 2 2 4 18" xfId="6262" xr:uid="{838FBB5E-C209-4A3C-B436-D825478DA7AD}"/>
    <cellStyle name="Saída 2 2 2 4 18 2" xfId="23517" xr:uid="{5F9E5FD5-7967-4D7E-9755-A6984C8F4202}"/>
    <cellStyle name="Saída 2 2 2 4 18 3" xfId="40539" xr:uid="{8B2CF8F1-681E-46B5-B344-F1BCC6D0C092}"/>
    <cellStyle name="Saída 2 2 2 4 19" xfId="6577" xr:uid="{00767D04-7D39-499B-A42A-6694038E93F7}"/>
    <cellStyle name="Saída 2 2 2 4 19 2" xfId="23832" xr:uid="{4A45D08A-5C2E-4720-B048-1950B00D7F87}"/>
    <cellStyle name="Saída 2 2 2 4 19 3" xfId="40854" xr:uid="{63253503-7FD5-45DE-94A8-BF64ED2D7241}"/>
    <cellStyle name="Saída 2 2 2 4 2" xfId="1244" xr:uid="{A6FC2587-14EB-4747-944C-081C7BA4B7AF}"/>
    <cellStyle name="Saída 2 2 2 4 2 2" xfId="18499" xr:uid="{A0901738-42C0-4D0F-A628-3600BB2D1CF3}"/>
    <cellStyle name="Saída 2 2 2 4 2 3" xfId="35521" xr:uid="{373B3099-8DE5-406D-92DA-705905BBC9AE}"/>
    <cellStyle name="Saída 2 2 2 4 20" xfId="6892" xr:uid="{8DCAB75E-D25B-405C-8185-8D3F9E046741}"/>
    <cellStyle name="Saída 2 2 2 4 20 2" xfId="24147" xr:uid="{BCA9729E-28D8-46CC-92C1-894515FC80E0}"/>
    <cellStyle name="Saída 2 2 2 4 20 3" xfId="41169" xr:uid="{808B3C23-6495-47F9-9F34-1EE3CC801D69}"/>
    <cellStyle name="Saída 2 2 2 4 21" xfId="7203" xr:uid="{047CC051-52F1-491E-91EB-2ECBD487000E}"/>
    <cellStyle name="Saída 2 2 2 4 21 2" xfId="24458" xr:uid="{95F952A8-AA88-4CEB-81D6-6C82559DEFAC}"/>
    <cellStyle name="Saída 2 2 2 4 21 3" xfId="41480" xr:uid="{BD92BFC1-F00D-4C46-A364-38BCF21767A5}"/>
    <cellStyle name="Saída 2 2 2 4 22" xfId="7513" xr:uid="{BD4100CB-7166-49B0-9557-7DA1BB277F5C}"/>
    <cellStyle name="Saída 2 2 2 4 22 2" xfId="24768" xr:uid="{631661F6-9157-4672-8BC3-23A25060E93E}"/>
    <cellStyle name="Saída 2 2 2 4 22 3" xfId="41790" xr:uid="{48099290-C97B-42C2-92DB-124365C04494}"/>
    <cellStyle name="Saída 2 2 2 4 23" xfId="7823" xr:uid="{8715C69F-9723-4EFA-B390-A2B012EB9CA9}"/>
    <cellStyle name="Saída 2 2 2 4 23 2" xfId="25078" xr:uid="{E95AB198-B945-4457-B838-AB9B50B05788}"/>
    <cellStyle name="Saída 2 2 2 4 23 3" xfId="42100" xr:uid="{88503965-B70B-472E-A3EA-275EFBB48B91}"/>
    <cellStyle name="Saída 2 2 2 4 24" xfId="8133" xr:uid="{951ACA06-759F-4B62-A924-8276F3690F11}"/>
    <cellStyle name="Saída 2 2 2 4 24 2" xfId="25388" xr:uid="{C2A6956B-5929-4B17-BE42-5D56501C2A6C}"/>
    <cellStyle name="Saída 2 2 2 4 24 3" xfId="42410" xr:uid="{2EEB4C24-B013-4C00-A064-2F1E1140E444}"/>
    <cellStyle name="Saída 2 2 2 4 25" xfId="8446" xr:uid="{DC72603B-168F-4EB4-AA4A-8417E390A700}"/>
    <cellStyle name="Saída 2 2 2 4 25 2" xfId="25701" xr:uid="{9BD1E34A-D127-4F75-90B9-9AE5E82CF02E}"/>
    <cellStyle name="Saída 2 2 2 4 25 3" xfId="42723" xr:uid="{94355B41-A787-4831-98DF-F99A86E4F75C}"/>
    <cellStyle name="Saída 2 2 2 4 26" xfId="8754" xr:uid="{4BFC9E56-789B-4748-BCC8-68FEE737600B}"/>
    <cellStyle name="Saída 2 2 2 4 26 2" xfId="26009" xr:uid="{C6BE5CB6-4189-4077-BDA7-3BD1D59CCB80}"/>
    <cellStyle name="Saída 2 2 2 4 26 3" xfId="43031" xr:uid="{8B462A0D-4DB5-4C3B-921B-8CB6B60AF171}"/>
    <cellStyle name="Saída 2 2 2 4 27" xfId="9064" xr:uid="{74CD6F19-B814-4BF6-844C-5D16AFB392FF}"/>
    <cellStyle name="Saída 2 2 2 4 27 2" xfId="26319" xr:uid="{80A873A7-E6A8-4AC0-A2F3-788FED17C2F6}"/>
    <cellStyle name="Saída 2 2 2 4 27 3" xfId="43341" xr:uid="{34BB13D0-88F2-4BF1-8235-8666A2D28058}"/>
    <cellStyle name="Saída 2 2 2 4 28" xfId="8258" xr:uid="{19B08FAF-AAD5-469A-9140-1EFCBCA717D2}"/>
    <cellStyle name="Saída 2 2 2 4 28 2" xfId="25513" xr:uid="{34CF6781-7E09-4714-B25C-C8D4E5FCC162}"/>
    <cellStyle name="Saída 2 2 2 4 28 3" xfId="42535" xr:uid="{6824E02E-B80D-4CD7-BC86-B80CCEAF306D}"/>
    <cellStyle name="Saída 2 2 2 4 29" xfId="9686" xr:uid="{5031725F-2198-4FF0-97DA-D8E2C645D48F}"/>
    <cellStyle name="Saída 2 2 2 4 29 2" xfId="26941" xr:uid="{CC633EE7-B531-4C6D-B068-41842A6F4574}"/>
    <cellStyle name="Saída 2 2 2 4 29 3" xfId="43963" xr:uid="{68F50D37-D820-485B-ADAE-E3C141D2EAF9}"/>
    <cellStyle name="Saída 2 2 2 4 3" xfId="1535" xr:uid="{1B2DF528-89F5-40CB-8B38-E5DA154C711E}"/>
    <cellStyle name="Saída 2 2 2 4 3 2" xfId="18790" xr:uid="{798B7D4F-D08C-4B48-97E9-2CC256DDF102}"/>
    <cellStyle name="Saída 2 2 2 4 3 3" xfId="35812" xr:uid="{E3BF4C37-BD39-4996-B146-276894A76E70}"/>
    <cellStyle name="Saída 2 2 2 4 30" xfId="9981" xr:uid="{BE1B603A-7EAB-4E08-A1B1-6CA85DF43DE5}"/>
    <cellStyle name="Saída 2 2 2 4 30 2" xfId="27236" xr:uid="{3E3CEAFA-76E7-4CD6-978C-68D6C1813EE0}"/>
    <cellStyle name="Saída 2 2 2 4 30 3" xfId="44258" xr:uid="{B06140B2-C08E-40B4-95F2-07EF028C9B93}"/>
    <cellStyle name="Saída 2 2 2 4 31" xfId="10281" xr:uid="{75BE6203-4BF2-4F89-85A7-586986C4691D}"/>
    <cellStyle name="Saída 2 2 2 4 31 2" xfId="27536" xr:uid="{8FEEFED6-0247-4CFB-A8EC-9A3F381AFBAC}"/>
    <cellStyle name="Saída 2 2 2 4 31 3" xfId="44558" xr:uid="{DE74F087-5BEA-4606-A284-6129F78A4784}"/>
    <cellStyle name="Saída 2 2 2 4 32" xfId="10569" xr:uid="{D52163AC-36FC-401A-9433-C1645CB1AC68}"/>
    <cellStyle name="Saída 2 2 2 4 32 2" xfId="27824" xr:uid="{DB8675E6-9652-4FC3-9F8E-65B22F269A08}"/>
    <cellStyle name="Saída 2 2 2 4 32 3" xfId="44846" xr:uid="{EDA48D1F-C705-4F79-BF6C-B50F7EF673B6}"/>
    <cellStyle name="Saída 2 2 2 4 33" xfId="10859" xr:uid="{6761851D-2242-4C6B-8214-79EDC9C2802B}"/>
    <cellStyle name="Saída 2 2 2 4 33 2" xfId="28114" xr:uid="{3C584407-C3C2-4960-90B0-AC78F5A22857}"/>
    <cellStyle name="Saída 2 2 2 4 33 3" xfId="45136" xr:uid="{5A622AD2-D462-4D93-A438-DB3786AD0A24}"/>
    <cellStyle name="Saída 2 2 2 4 34" xfId="11133" xr:uid="{DD379A10-5B54-4DA5-9318-7DCDC83A075E}"/>
    <cellStyle name="Saída 2 2 2 4 34 2" xfId="28388" xr:uid="{5657B7E2-212F-4134-8C49-69EC217E6795}"/>
    <cellStyle name="Saída 2 2 2 4 34 3" xfId="45410" xr:uid="{DD0B4C4E-3785-4114-82D5-E63ECDCEB472}"/>
    <cellStyle name="Saída 2 2 2 4 35" xfId="11390" xr:uid="{B7661A16-4C2A-4661-92DC-46C5BA8C2073}"/>
    <cellStyle name="Saída 2 2 2 4 35 2" xfId="28645" xr:uid="{B9BCEA37-BAC7-49F5-AE6F-F242FF8BB378}"/>
    <cellStyle name="Saída 2 2 2 4 35 3" xfId="45667" xr:uid="{7BC7D523-16AB-4F32-AF9E-A516978599B9}"/>
    <cellStyle name="Saída 2 2 2 4 36" xfId="11627" xr:uid="{88E1A2E1-095B-4603-85DD-B531AF42F855}"/>
    <cellStyle name="Saída 2 2 2 4 36 2" xfId="28882" xr:uid="{C3AF04CB-DB98-4DF2-BA14-80D05390824D}"/>
    <cellStyle name="Saída 2 2 2 4 36 3" xfId="45904" xr:uid="{696AF860-0379-481D-84B3-71E950989532}"/>
    <cellStyle name="Saída 2 2 2 4 37" xfId="12190" xr:uid="{F24F5634-67BC-4B9C-A914-8ED57667AC73}"/>
    <cellStyle name="Saída 2 2 2 4 37 2" xfId="29445" xr:uid="{FA7B91E8-D44F-428E-B7C3-B1D4FAF5F795}"/>
    <cellStyle name="Saída 2 2 2 4 37 3" xfId="46315" xr:uid="{844149A1-574E-47DE-95CF-A525252E0EB6}"/>
    <cellStyle name="Saída 2 2 2 4 38" xfId="12657" xr:uid="{35C01940-A0D0-449D-81B7-A9638E8CDAD3}"/>
    <cellStyle name="Saída 2 2 2 4 38 2" xfId="29912" xr:uid="{CD26EE1D-D721-4FFB-8A1C-463D9BB22B24}"/>
    <cellStyle name="Saída 2 2 2 4 38 3" xfId="46782" xr:uid="{B8912F20-0601-466D-8C1E-29592297C831}"/>
    <cellStyle name="Saída 2 2 2 4 39" xfId="12967" xr:uid="{7A6C55FA-28E4-400A-81E4-C4181EE9ED73}"/>
    <cellStyle name="Saída 2 2 2 4 39 2" xfId="30222" xr:uid="{9CF5C720-7A2A-4A6F-B8AE-A105C52FF086}"/>
    <cellStyle name="Saída 2 2 2 4 39 3" xfId="47092" xr:uid="{896F1A2B-2063-4B4B-A929-B3FF6850B90B}"/>
    <cellStyle name="Saída 2 2 2 4 4" xfId="1901" xr:uid="{AFF87C73-378E-41E9-B3BA-50002EB2CBAB}"/>
    <cellStyle name="Saída 2 2 2 4 4 2" xfId="19156" xr:uid="{EF1AC746-ECAE-40F7-9E8C-BCDEFCAFB894}"/>
    <cellStyle name="Saída 2 2 2 4 4 3" xfId="36178" xr:uid="{5212194E-0F27-4C5D-8143-4DCB9387D329}"/>
    <cellStyle name="Saída 2 2 2 4 40" xfId="12719" xr:uid="{65DDE775-0BE6-4A03-BD75-F3947AB737CC}"/>
    <cellStyle name="Saída 2 2 2 4 40 2" xfId="29974" xr:uid="{2AD829B9-3FE2-4090-873C-6DA0C4721D9F}"/>
    <cellStyle name="Saída 2 2 2 4 40 3" xfId="46844" xr:uid="{7DE67AB9-0001-4CFE-9A2D-8A3D54F85243}"/>
    <cellStyle name="Saída 2 2 2 4 41" xfId="12835" xr:uid="{14D0F38D-2FF5-4926-8197-1184DCD7C29A}"/>
    <cellStyle name="Saída 2 2 2 4 41 2" xfId="30090" xr:uid="{6524DC97-225A-498C-9617-79B3CE5FC462}"/>
    <cellStyle name="Saída 2 2 2 4 41 3" xfId="46960" xr:uid="{1C327F2A-E7BA-472B-8741-40E1E1F85836}"/>
    <cellStyle name="Saída 2 2 2 4 42" xfId="13907" xr:uid="{283DF41C-1918-412D-9856-6CA60764DF2D}"/>
    <cellStyle name="Saída 2 2 2 4 42 2" xfId="31162" xr:uid="{63E1BF79-B969-4CDC-BF38-41687026910B}"/>
    <cellStyle name="Saída 2 2 2 4 42 3" xfId="48032" xr:uid="{58CFBAA0-3819-4DC8-A09B-638869531F32}"/>
    <cellStyle name="Saída 2 2 2 4 43" xfId="14217" xr:uid="{A7F536BE-16A1-4015-B5D1-BA63D1FC2033}"/>
    <cellStyle name="Saída 2 2 2 4 43 2" xfId="31472" xr:uid="{28430262-7148-4758-AD40-BFC459C94383}"/>
    <cellStyle name="Saída 2 2 2 4 43 3" xfId="48342" xr:uid="{B99A0D79-D0BA-45BA-8A81-66B69C4A5487}"/>
    <cellStyle name="Saída 2 2 2 4 44" xfId="13976" xr:uid="{A522B241-16C5-47C8-A9F8-E300566AD51B}"/>
    <cellStyle name="Saída 2 2 2 4 44 2" xfId="31231" xr:uid="{D3E3327A-86F3-48A6-8468-DB6FB94B7D07}"/>
    <cellStyle name="Saída 2 2 2 4 44 3" xfId="48101" xr:uid="{21960DE8-E3BA-4147-A70D-75BD4A4F9EAF}"/>
    <cellStyle name="Saída 2 2 2 4 45" xfId="15107" xr:uid="{C194B557-25B0-4DE2-A51B-BC5C54D1E4E7}"/>
    <cellStyle name="Saída 2 2 2 4 45 2" xfId="32362" xr:uid="{3439115C-2F83-4328-886F-D7EF74B0D4A3}"/>
    <cellStyle name="Saída 2 2 2 4 45 3" xfId="49232" xr:uid="{7791DE6C-BBFB-4E13-98DF-A93E0D17A1FE}"/>
    <cellStyle name="Saída 2 2 2 4 46" xfId="15416" xr:uid="{455DA1BA-81C7-4769-9DC8-4CBA92BE19DB}"/>
    <cellStyle name="Saída 2 2 2 4 46 2" xfId="32671" xr:uid="{AE9A14D8-B77A-4397-8304-9FD6A090FB69}"/>
    <cellStyle name="Saída 2 2 2 4 46 3" xfId="49541" xr:uid="{68FF890C-429D-4A7B-A1CA-EC5C9D93161D}"/>
    <cellStyle name="Saída 2 2 2 4 47" xfId="15721" xr:uid="{87DC865E-3686-483E-9B3C-8FB3C538A492}"/>
    <cellStyle name="Saída 2 2 2 4 47 2" xfId="32976" xr:uid="{C9ED4757-4AB1-4EA7-8EF2-52BB7E2A83D4}"/>
    <cellStyle name="Saída 2 2 2 4 47 3" xfId="49846" xr:uid="{B7B7F2C7-70EA-4200-A0D2-00C86E2D7843}"/>
    <cellStyle name="Saída 2 2 2 4 48" xfId="16017" xr:uid="{2E2BCF6F-5701-42A0-9921-1E611EF138E9}"/>
    <cellStyle name="Saída 2 2 2 4 48 2" xfId="33272" xr:uid="{EA7D7B03-7E61-4528-9791-3A1E89EBA0E6}"/>
    <cellStyle name="Saída 2 2 2 4 48 3" xfId="50142" xr:uid="{32E5454F-4B98-41CA-A475-B5E7B668AC4E}"/>
    <cellStyle name="Saída 2 2 2 4 49" xfId="16309" xr:uid="{0B57E303-BF2C-4BC4-BE3D-989920CCACAE}"/>
    <cellStyle name="Saída 2 2 2 4 49 2" xfId="33564" xr:uid="{F9AE9695-39C9-41C4-A9D2-62C5172FF656}"/>
    <cellStyle name="Saída 2 2 2 4 49 3" xfId="50434" xr:uid="{4CB9B960-1D82-462C-B081-911E7E895B04}"/>
    <cellStyle name="Saída 2 2 2 4 5" xfId="2214" xr:uid="{D5B4A563-BD96-4C9E-B856-E71F710DD775}"/>
    <cellStyle name="Saída 2 2 2 4 5 2" xfId="19469" xr:uid="{F15EC851-F521-47B0-BB64-78F87CA79D8D}"/>
    <cellStyle name="Saída 2 2 2 4 5 3" xfId="36491" xr:uid="{B69F7748-413E-4A8D-A294-BCCCD8D0FBBB}"/>
    <cellStyle name="Saída 2 2 2 4 50" xfId="16587" xr:uid="{55DF5999-4AB4-4F08-85DA-5D4F6DE9D0D4}"/>
    <cellStyle name="Saída 2 2 2 4 50 2" xfId="33842" xr:uid="{4E7D6059-6A0B-4AED-A84A-24F7A628E9E7}"/>
    <cellStyle name="Saída 2 2 2 4 50 3" xfId="50712" xr:uid="{1857D94B-4E2D-499D-9A97-EAD15386AAF8}"/>
    <cellStyle name="Saída 2 2 2 4 51" xfId="16855" xr:uid="{A5FFB669-6562-4F13-B341-B312D117320C}"/>
    <cellStyle name="Saída 2 2 2 4 51 2" xfId="34110" xr:uid="{E3F39225-B3C4-410B-A9A8-CBC770D44B59}"/>
    <cellStyle name="Saída 2 2 2 4 51 3" xfId="50980" xr:uid="{30757892-AA41-41E8-8EAB-BC2D9D8FD62A}"/>
    <cellStyle name="Saída 2 2 2 4 52" xfId="17107" xr:uid="{2AC7CB8F-FFF0-4860-9432-A3096D255A3C}"/>
    <cellStyle name="Saída 2 2 2 4 52 2" xfId="34362" xr:uid="{D7E5748D-718C-4EAE-A926-020CE5D88EC5}"/>
    <cellStyle name="Saída 2 2 2 4 52 3" xfId="51232" xr:uid="{6267514D-478C-42C4-BF2B-B092B53BDE36}"/>
    <cellStyle name="Saída 2 2 2 4 53" xfId="17344" xr:uid="{17EFA60F-249F-42EB-93AE-C62FDB89B206}"/>
    <cellStyle name="Saída 2 2 2 4 53 2" xfId="34599" xr:uid="{5215DB2C-7449-4B8B-9F41-28C025CB7E4A}"/>
    <cellStyle name="Saída 2 2 2 4 53 3" xfId="51469" xr:uid="{B26ECE9B-302B-4263-9F71-5673E390A5C4}"/>
    <cellStyle name="Saída 2 2 2 4 54" xfId="18050" xr:uid="{18583D4D-C588-4DB8-85A6-2E648A63DC0E}"/>
    <cellStyle name="Saída 2 2 2 4 55" xfId="35072" xr:uid="{2BAB691A-26E2-4852-8745-134415309D7B}"/>
    <cellStyle name="Saída 2 2 2 4 6" xfId="2524" xr:uid="{A3356EC9-82B5-4ED5-B4D2-B5FC72EEDFFC}"/>
    <cellStyle name="Saída 2 2 2 4 6 2" xfId="19779" xr:uid="{6486CD6B-04DB-4AEF-872A-60DEFD6E7F2A}"/>
    <cellStyle name="Saída 2 2 2 4 6 3" xfId="36801" xr:uid="{B8691053-A4D7-4458-83C8-14217756E96D}"/>
    <cellStyle name="Saída 2 2 2 4 7" xfId="2833" xr:uid="{59A86151-FB02-46C4-AF25-F90A3517E63D}"/>
    <cellStyle name="Saída 2 2 2 4 7 2" xfId="20088" xr:uid="{4FFB1B2F-F186-43CF-85D6-BEA12AF1987C}"/>
    <cellStyle name="Saída 2 2 2 4 7 3" xfId="37110" xr:uid="{E2DE2B3D-CF4E-46A1-B8DC-6039CA3F11F0}"/>
    <cellStyle name="Saída 2 2 2 4 8" xfId="3139" xr:uid="{00B44714-2850-4341-8CD2-6DF63B463996}"/>
    <cellStyle name="Saída 2 2 2 4 8 2" xfId="20394" xr:uid="{0751E532-DA89-4448-BC63-B129E24A110C}"/>
    <cellStyle name="Saída 2 2 2 4 8 3" xfId="37416" xr:uid="{C3486D0D-1294-4FEF-BF07-6FAC3AA02D67}"/>
    <cellStyle name="Saída 2 2 2 4 9" xfId="3449" xr:uid="{B0D3303D-9E47-4C72-BB6F-888DAC27A167}"/>
    <cellStyle name="Saída 2 2 2 4 9 2" xfId="20704" xr:uid="{CC6A38E0-7D50-42FF-B2FE-6CE9A60B9F76}"/>
    <cellStyle name="Saída 2 2 2 4 9 3" xfId="37726" xr:uid="{1BE4C1DD-EDEA-42CA-B0DC-46702152D7DC}"/>
    <cellStyle name="Saída 2 2 2 40" xfId="10359" xr:uid="{A98CC42D-C728-4601-BDAD-9D7A2E9B3E74}"/>
    <cellStyle name="Saída 2 2 2 40 2" xfId="27614" xr:uid="{7572073F-1594-458B-ACBC-E7EF45F97F84}"/>
    <cellStyle name="Saída 2 2 2 40 3" xfId="44636" xr:uid="{F544CF42-5118-4EF8-A71B-C760CD888833}"/>
    <cellStyle name="Saída 2 2 2 41" xfId="11868" xr:uid="{CBC279C8-E1DD-4164-8293-D45AA89C7DAA}"/>
    <cellStyle name="Saída 2 2 2 41 2" xfId="29123" xr:uid="{2906165A-36EE-4B9E-A7C4-8CE92E64153D}"/>
    <cellStyle name="Saída 2 2 2 41 3" xfId="46080" xr:uid="{BFE5A24C-E334-4B2A-81A4-CBED3D87FE97}"/>
    <cellStyle name="Saída 2 2 2 42" xfId="12335" xr:uid="{E512E52D-F1C3-4D4C-B08B-58C1CD508498}"/>
    <cellStyle name="Saída 2 2 2 42 2" xfId="29590" xr:uid="{7B6B0358-7A4D-421D-B2A2-6C3A0BE8634F}"/>
    <cellStyle name="Saída 2 2 2 42 3" xfId="46460" xr:uid="{F99E5C7E-C212-4C2F-AB6F-CD9AC27A1491}"/>
    <cellStyle name="Saída 2 2 2 43" xfId="11714" xr:uid="{17682431-594B-42F8-8029-DCBEFC869590}"/>
    <cellStyle name="Saída 2 2 2 43 2" xfId="28969" xr:uid="{FA831B4C-AC1D-4FC2-A50F-6FF215716C89}"/>
    <cellStyle name="Saída 2 2 2 43 3" xfId="45981" xr:uid="{28890A7D-A1AB-4125-B394-EEBCF146BC18}"/>
    <cellStyle name="Saída 2 2 2 44" xfId="12385" xr:uid="{C009C77E-B5DE-4CFD-90D9-BC30C245503E}"/>
    <cellStyle name="Saída 2 2 2 44 2" xfId="29640" xr:uid="{18226048-B54C-479E-B7BB-677A72913A28}"/>
    <cellStyle name="Saída 2 2 2 44 3" xfId="46510" xr:uid="{F944C4F6-A31D-471F-884C-71D0172BA108}"/>
    <cellStyle name="Saída 2 2 2 45" xfId="13567" xr:uid="{60D70515-CD27-496E-B2C9-D438C9A3D0A2}"/>
    <cellStyle name="Saída 2 2 2 45 2" xfId="30822" xr:uid="{508040D0-1CAF-4F63-BD12-9E0F1436A1A7}"/>
    <cellStyle name="Saída 2 2 2 45 3" xfId="47692" xr:uid="{85BA1407-3C63-4206-9A28-7BFBABFC33B0}"/>
    <cellStyle name="Saída 2 2 2 46" xfId="13423" xr:uid="{856EE523-B8A4-4B4D-82C0-54651334BD90}"/>
    <cellStyle name="Saída 2 2 2 46 2" xfId="30678" xr:uid="{21BAFAF6-8164-408F-ABD8-3DCC35EF34E6}"/>
    <cellStyle name="Saída 2 2 2 46 3" xfId="47548" xr:uid="{A765D9E8-4C84-4A73-AF38-115BAF48C67B}"/>
    <cellStyle name="Saída 2 2 2 47" xfId="12220" xr:uid="{88EDAE54-06A8-4938-8573-9B04C7AC7E14}"/>
    <cellStyle name="Saída 2 2 2 47 2" xfId="29475" xr:uid="{459F7707-9CAF-45C9-8018-52F7760260EB}"/>
    <cellStyle name="Saída 2 2 2 47 3" xfId="46345" xr:uid="{FFCF26B0-A371-407E-A183-617FE140D8FD}"/>
    <cellStyle name="Saída 2 2 2 48" xfId="14500" xr:uid="{1812F93B-876C-4606-823B-FEA92788388F}"/>
    <cellStyle name="Saída 2 2 2 48 2" xfId="31755" xr:uid="{95392588-7303-481F-B2C4-A3AB61A2F191}"/>
    <cellStyle name="Saída 2 2 2 48 3" xfId="48625" xr:uid="{935B8BBF-1309-4C01-B27E-BD3DCA41D4ED}"/>
    <cellStyle name="Saída 2 2 2 49" xfId="13974" xr:uid="{65A0AFF5-FDA9-4182-A43F-060EE4C80A21}"/>
    <cellStyle name="Saída 2 2 2 49 2" xfId="31229" xr:uid="{16054EC2-965B-45A2-8880-010D1B94B6E4}"/>
    <cellStyle name="Saída 2 2 2 49 3" xfId="48099" xr:uid="{5395F82D-D509-4A9C-83C2-B1C72DDDC1D6}"/>
    <cellStyle name="Saída 2 2 2 5" xfId="473" xr:uid="{F0B11516-A975-44A4-BA84-C7613C568D04}"/>
    <cellStyle name="Saída 2 2 2 5 2" xfId="17728" xr:uid="{F36439E8-714E-4910-8D78-7A261E5E4445}"/>
    <cellStyle name="Saída 2 2 2 5 3" xfId="34837" xr:uid="{D4FFE33F-9300-4E17-9716-B669A8A2D626}"/>
    <cellStyle name="Saída 2 2 2 50" xfId="14705" xr:uid="{7C5F71BA-D2B9-4C17-BE00-E52F47ADE9A4}"/>
    <cellStyle name="Saída 2 2 2 50 2" xfId="31960" xr:uid="{0C479C93-316C-4440-8CC0-AB92C74ABBB7}"/>
    <cellStyle name="Saída 2 2 2 50 3" xfId="48830" xr:uid="{24E66A50-6AFE-4B56-88A5-94CEC4D2869A}"/>
    <cellStyle name="Saída 2 2 2 51" xfId="14240" xr:uid="{0CB7A701-A4B4-49F1-B8FE-3C9F905AE553}"/>
    <cellStyle name="Saída 2 2 2 51 2" xfId="31495" xr:uid="{DAC00C7C-A99E-4052-832F-2F85FA8CF2CC}"/>
    <cellStyle name="Saída 2 2 2 51 3" xfId="48365" xr:uid="{EFFE9017-77DF-46F3-8082-1BD4D35D01A0}"/>
    <cellStyle name="Saída 2 2 2 52" xfId="14796" xr:uid="{017BAB20-BAA5-4205-9284-44B1C16777BD}"/>
    <cellStyle name="Saída 2 2 2 52 2" xfId="32051" xr:uid="{FD0CE982-A270-4DD5-982E-E169AE797F7E}"/>
    <cellStyle name="Saída 2 2 2 52 3" xfId="48921" xr:uid="{93B281DF-4ED6-407D-BA73-E982AC67DA38}"/>
    <cellStyle name="Saída 2 2 2 53" xfId="14636" xr:uid="{54911B02-CAEA-4241-AF05-FDDDC59A6723}"/>
    <cellStyle name="Saída 2 2 2 53 2" xfId="31891" xr:uid="{D889A6C8-5957-4207-9F30-EF0676765A60}"/>
    <cellStyle name="Saída 2 2 2 53 3" xfId="48761" xr:uid="{70C7FB55-DA32-4612-9ED3-A832ABE440AB}"/>
    <cellStyle name="Saída 2 2 2 54" xfId="14301" xr:uid="{ECD13E5E-97ED-4388-86C5-34CAB784743E}"/>
    <cellStyle name="Saída 2 2 2 54 2" xfId="31556" xr:uid="{EC6E10A5-8030-4BA4-9601-697A829B6884}"/>
    <cellStyle name="Saída 2 2 2 54 3" xfId="48426" xr:uid="{166BBDB5-79F2-49D6-B87C-D0906F00A590}"/>
    <cellStyle name="Saída 2 2 2 55" xfId="13719" xr:uid="{C69DACFA-7383-462C-83D2-1EAFC21E50A5}"/>
    <cellStyle name="Saída 2 2 2 55 2" xfId="30974" xr:uid="{87351C4A-7ABD-451B-B085-F6AE9E7E4B14}"/>
    <cellStyle name="Saída 2 2 2 55 3" xfId="47844" xr:uid="{B84D73BF-0F26-475E-844F-3A4AC1D73F1D}"/>
    <cellStyle name="Saída 2 2 2 56" xfId="15126" xr:uid="{1A103474-B394-4542-8EDB-7276F07240C2}"/>
    <cellStyle name="Saída 2 2 2 56 2" xfId="32381" xr:uid="{80837AB1-218B-4394-8F18-C20548FCBA18}"/>
    <cellStyle name="Saída 2 2 2 56 3" xfId="49251" xr:uid="{DB8DD322-AD7A-4FC5-81E2-325D99ADE6FF}"/>
    <cellStyle name="Saída 2 2 2 57" xfId="14898" xr:uid="{820B12F7-00D1-45A4-8F31-EB1B76376EAD}"/>
    <cellStyle name="Saída 2 2 2 57 2" xfId="32153" xr:uid="{AEDA4AA4-C5EE-4557-BF86-C44CB8C06A23}"/>
    <cellStyle name="Saída 2 2 2 57 3" xfId="49023" xr:uid="{DDD63D32-70F1-481F-BE1B-E4D540EBF4D1}"/>
    <cellStyle name="Saída 2 2 2 58" xfId="16367" xr:uid="{DD20A7AA-2DDE-4F19-9F03-ECCCA9DE31B8}"/>
    <cellStyle name="Saída 2 2 2 58 2" xfId="33622" xr:uid="{BA9316BF-B310-440C-B17C-15915B10FB72}"/>
    <cellStyle name="Saída 2 2 2 58 3" xfId="50492" xr:uid="{8256D47D-2A17-4223-B1C6-EAFD6048B227}"/>
    <cellStyle name="Saída 2 2 2 59" xfId="17490" xr:uid="{EA79339F-CB06-4B65-BB20-31D790EF25EC}"/>
    <cellStyle name="Saída 2 2 2 6" xfId="932" xr:uid="{26436789-2C47-4D18-A724-40E0899377AD}"/>
    <cellStyle name="Saída 2 2 2 6 2" xfId="18187" xr:uid="{02E5727F-CA7D-417A-9752-6E1D7DE8F739}"/>
    <cellStyle name="Saída 2 2 2 6 3" xfId="35209" xr:uid="{E7C55FD3-E8A9-4486-9958-8EC2F636E611}"/>
    <cellStyle name="Saída 2 2 2 60" xfId="34675" xr:uid="{9FB470F0-E980-4D63-9E1A-1480FF3AC687}"/>
    <cellStyle name="Saída 2 2 2 7" xfId="278" xr:uid="{B7366285-9C96-4006-9A31-C68F09871B24}"/>
    <cellStyle name="Saída 2 2 2 7 2" xfId="17533" xr:uid="{994A0249-A425-4F2B-B906-78C47BD62CC2}"/>
    <cellStyle name="Saída 2 2 2 7 3" xfId="34702" xr:uid="{A5A71F11-A584-4FFB-9F79-021E5B11A637}"/>
    <cellStyle name="Saída 2 2 2 8" xfId="1579" xr:uid="{C69686A9-C6D2-451A-B213-38E025777726}"/>
    <cellStyle name="Saída 2 2 2 8 2" xfId="18834" xr:uid="{D6D9ABDA-57CD-4173-9ADD-D048016154BD}"/>
    <cellStyle name="Saída 2 2 2 8 3" xfId="35856" xr:uid="{E125F4DA-D119-4FAC-83B3-67F4318ED618}"/>
    <cellStyle name="Saída 2 2 2 9" xfId="1072" xr:uid="{AA1BCB55-764F-49ED-87CC-B45BDE9FB820}"/>
    <cellStyle name="Saída 2 2 2 9 2" xfId="18327" xr:uid="{8326F198-A46F-4E52-9962-749883EB07A0}"/>
    <cellStyle name="Saída 2 2 2 9 3" xfId="35349" xr:uid="{49E9DF86-43CC-49D3-B5BD-15CDD871E153}"/>
    <cellStyle name="Saída 2 2 20" xfId="4488" xr:uid="{7A92D468-268D-4712-B322-071A953F4CC7}"/>
    <cellStyle name="Saída 2 2 20 2" xfId="21743" xr:uid="{3C81C67E-1BF1-4B29-AB70-E73C684FD820}"/>
    <cellStyle name="Saída 2 2 20 3" xfId="38765" xr:uid="{7AF8E3A6-2139-4051-B37D-C17C598B5ADF}"/>
    <cellStyle name="Saída 2 2 21" xfId="3795" xr:uid="{43CA3944-CB0A-4DBD-AF34-427480C86F8F}"/>
    <cellStyle name="Saída 2 2 21 2" xfId="21050" xr:uid="{A524EEC8-628B-4704-A94E-EA170565A31A}"/>
    <cellStyle name="Saída 2 2 21 3" xfId="38072" xr:uid="{C8DB1479-DF65-4AA2-9167-62DDC16EFE52}"/>
    <cellStyle name="Saída 2 2 22" xfId="5698" xr:uid="{55D84097-B0C5-49C7-9D7B-936778BEBA20}"/>
    <cellStyle name="Saída 2 2 22 2" xfId="22953" xr:uid="{102F1568-3C41-475B-86D4-90186ED10ED5}"/>
    <cellStyle name="Saída 2 2 22 3" xfId="39975" xr:uid="{C30112FD-96E1-4C35-A7B7-C3310C95C88E}"/>
    <cellStyle name="Saída 2 2 23" xfId="5688" xr:uid="{787AADCC-42C9-4A1E-A5A5-14C883A22927}"/>
    <cellStyle name="Saída 2 2 23 2" xfId="22943" xr:uid="{2C7276C1-32BA-4AB6-8676-A14C1FC56AA2}"/>
    <cellStyle name="Saída 2 2 23 3" xfId="39965" xr:uid="{4302000F-1FD0-4CF1-985E-D21E2EA63826}"/>
    <cellStyle name="Saída 2 2 24" xfId="5083" xr:uid="{E8F5F368-ACF4-4A89-B5E0-368B8B079028}"/>
    <cellStyle name="Saída 2 2 24 2" xfId="22338" xr:uid="{1CF15AFA-94DB-4907-A05D-03704F33A084}"/>
    <cellStyle name="Saída 2 2 24 3" xfId="39360" xr:uid="{B954172A-443C-45DC-8958-3AC6F917AA4E}"/>
    <cellStyle name="Saída 2 2 25" xfId="6117" xr:uid="{97EB8082-4701-40D3-9ACB-977D0FB7EA15}"/>
    <cellStyle name="Saída 2 2 25 2" xfId="23372" xr:uid="{24D12146-84ED-4344-9E41-D8B0966FBF16}"/>
    <cellStyle name="Saída 2 2 25 3" xfId="40394" xr:uid="{2AAB43D2-3F7E-4216-88FA-60B4B9149E4F}"/>
    <cellStyle name="Saída 2 2 26" xfId="6728" xr:uid="{5EA2EEB7-CF90-48DF-B8B8-2C71A1AB5F88}"/>
    <cellStyle name="Saída 2 2 26 2" xfId="23983" xr:uid="{51E571A9-83CE-4E38-93DE-E23B36DE70D8}"/>
    <cellStyle name="Saída 2 2 26 3" xfId="41005" xr:uid="{E12EB8CB-51A5-42AE-8AE7-DBD198389103}"/>
    <cellStyle name="Saída 2 2 27" xfId="5944" xr:uid="{0F261B84-34C3-401F-8D38-8833A6812843}"/>
    <cellStyle name="Saída 2 2 27 2" xfId="23199" xr:uid="{42FF6790-05BC-45B1-86B2-56EF10BC6FF4}"/>
    <cellStyle name="Saída 2 2 27 3" xfId="40221" xr:uid="{81BD016B-0296-4869-8F8A-AFFAA0BD4BE4}"/>
    <cellStyle name="Saída 2 2 28" xfId="7043" xr:uid="{B88FEB7F-4694-4F8E-8D47-596F619D6FCA}"/>
    <cellStyle name="Saída 2 2 28 2" xfId="24298" xr:uid="{F3B52DEA-162A-4997-8EFC-00E7F69EE5A9}"/>
    <cellStyle name="Saída 2 2 28 3" xfId="41320" xr:uid="{FC697D31-7E3E-48A2-8001-B8178FBBE8D3}"/>
    <cellStyle name="Saída 2 2 29" xfId="7353" xr:uid="{9FB437E7-B3A9-4968-B7C6-6CED811CFF23}"/>
    <cellStyle name="Saída 2 2 29 2" xfId="24608" xr:uid="{0F6E4F51-3314-4F7C-9740-F341A2389EB3}"/>
    <cellStyle name="Saída 2 2 29 3" xfId="41630" xr:uid="{FCC63B1A-7D6A-4B0C-BE00-AAB3D897CF68}"/>
    <cellStyle name="Saída 2 2 3" xfId="583" xr:uid="{87022D3D-5F71-46B0-A166-AC708BC9AD04}"/>
    <cellStyle name="Saída 2 2 3 10" xfId="3547" xr:uid="{1E2DD54D-9687-46EB-8F2E-F45448402D59}"/>
    <cellStyle name="Saída 2 2 3 10 2" xfId="20802" xr:uid="{DC518636-D186-4004-971C-99D01DC2AA2F}"/>
    <cellStyle name="Saída 2 2 3 10 3" xfId="37824" xr:uid="{51258CB6-477F-4FD1-898E-176C02D99703}"/>
    <cellStyle name="Saída 2 2 3 11" xfId="3853" xr:uid="{C2AC18FF-DB84-4DD7-826B-7BCFD5881383}"/>
    <cellStyle name="Saída 2 2 3 11 2" xfId="21108" xr:uid="{AD8EF37D-D828-4DC7-980E-C5986A7D2D96}"/>
    <cellStyle name="Saída 2 2 3 11 3" xfId="38130" xr:uid="{A811BBF0-81BF-4ECE-BFE1-20E2D369234D}"/>
    <cellStyle name="Saída 2 2 3 12" xfId="4158" xr:uid="{37199874-7D9B-493D-978B-609E816E5673}"/>
    <cellStyle name="Saída 2 2 3 12 2" xfId="21413" xr:uid="{E5851206-AF6C-4E46-8E9D-58D59C06C593}"/>
    <cellStyle name="Saída 2 2 3 12 3" xfId="38435" xr:uid="{5FEF1FA6-5761-49AB-832B-229C496BF8F9}"/>
    <cellStyle name="Saída 2 2 3 13" xfId="4460" xr:uid="{60BD3E83-2133-41D9-A645-3F4279CA1E8F}"/>
    <cellStyle name="Saída 2 2 3 13 2" xfId="21715" xr:uid="{0D9D5318-CA39-4205-9AE1-174BFCD7B64B}"/>
    <cellStyle name="Saída 2 2 3 13 3" xfId="38737" xr:uid="{E4067A05-2B5E-4298-B9E1-5B4CD278301B}"/>
    <cellStyle name="Saída 2 2 3 14" xfId="4756" xr:uid="{5C28095C-83F7-436A-BD86-87BB6B418726}"/>
    <cellStyle name="Saída 2 2 3 14 2" xfId="22011" xr:uid="{0C9A5CD8-8777-482E-9E52-B7BBE0ABECFE}"/>
    <cellStyle name="Saída 2 2 3 14 3" xfId="39033" xr:uid="{68BD5D75-4A5F-49D1-A80C-87958A454ECD}"/>
    <cellStyle name="Saída 2 2 3 15" xfId="5051" xr:uid="{5461A7AC-F87B-4451-8895-24BC4FD10840}"/>
    <cellStyle name="Saída 2 2 3 15 2" xfId="22306" xr:uid="{7F7F35ED-F9DE-4C0B-85D4-F6636D8EE753}"/>
    <cellStyle name="Saída 2 2 3 15 3" xfId="39328" xr:uid="{1FD318DD-FFC9-47FC-9428-0E62967F6DA1}"/>
    <cellStyle name="Saída 2 2 3 16" xfId="5419" xr:uid="{FBBB864E-8D4B-4788-87D1-F7E62D59A3EC}"/>
    <cellStyle name="Saída 2 2 3 16 2" xfId="22674" xr:uid="{C9F85C8B-653F-4BC4-B59D-ECFC6AD966D7}"/>
    <cellStyle name="Saída 2 2 3 16 3" xfId="39696" xr:uid="{AECD2FBC-ECF9-4806-B910-F314DF29B146}"/>
    <cellStyle name="Saída 2 2 3 17" xfId="5947" xr:uid="{A9CF301F-AA92-494B-9C50-F2D96C42BF88}"/>
    <cellStyle name="Saída 2 2 3 17 2" xfId="23202" xr:uid="{893A494A-4414-4295-B046-947145E9CAD8}"/>
    <cellStyle name="Saída 2 2 3 17 3" xfId="40224" xr:uid="{9E9F465A-32C2-44BE-A3D3-F02B442BA268}"/>
    <cellStyle name="Saída 2 2 3 18" xfId="6050" xr:uid="{D2534581-F060-457E-869E-BDE57CFF7045}"/>
    <cellStyle name="Saída 2 2 3 18 2" xfId="23305" xr:uid="{C2DE1ED2-10DB-48D1-9F3C-1058F6830BD4}"/>
    <cellStyle name="Saída 2 2 3 18 3" xfId="40327" xr:uid="{D6856B65-6963-47EA-9EB8-C209AD8AC366}"/>
    <cellStyle name="Saída 2 2 3 19" xfId="6365" xr:uid="{7CAA81E9-0D09-43E7-8A06-0FDE8C448B42}"/>
    <cellStyle name="Saída 2 2 3 19 2" xfId="23620" xr:uid="{4B1C98A4-A7F5-4D6B-A5FF-AE6690A14B11}"/>
    <cellStyle name="Saída 2 2 3 19 3" xfId="40642" xr:uid="{54E6EEAF-DF1A-437A-98DD-AD2412CAADB7}"/>
    <cellStyle name="Saída 2 2 3 2" xfId="1038" xr:uid="{4C5E3E4C-D249-48BF-B24E-149BBBD33288}"/>
    <cellStyle name="Saída 2 2 3 2 2" xfId="18293" xr:uid="{687A4611-FC62-4211-9350-5A4257D25200}"/>
    <cellStyle name="Saída 2 2 3 2 3" xfId="35315" xr:uid="{AEB65E11-017F-4436-87E9-12F73CCEA9D0}"/>
    <cellStyle name="Saída 2 2 3 20" xfId="6680" xr:uid="{DBB05ABC-7960-4FCC-971A-ABEECD34418B}"/>
    <cellStyle name="Saída 2 2 3 20 2" xfId="23935" xr:uid="{9A9B2A38-5CA8-4545-84EB-A425E852A8A3}"/>
    <cellStyle name="Saída 2 2 3 20 3" xfId="40957" xr:uid="{57EB9941-49CE-48F0-A4A8-E5AA10798D41}"/>
    <cellStyle name="Saída 2 2 3 21" xfId="6992" xr:uid="{B480DB4D-CF5C-4E70-884F-7C0AC86A0CCF}"/>
    <cellStyle name="Saída 2 2 3 21 2" xfId="24247" xr:uid="{F329B6F7-F08D-4314-9405-F0F4A04E4A11}"/>
    <cellStyle name="Saída 2 2 3 21 3" xfId="41269" xr:uid="{40E6A72A-9009-4F55-9370-238D8A72644A}"/>
    <cellStyle name="Saída 2 2 3 22" xfId="7301" xr:uid="{D824EBE5-0BE3-4F85-8D70-C98AF724982B}"/>
    <cellStyle name="Saída 2 2 3 22 2" xfId="24556" xr:uid="{6F30EB9A-1E54-4EA7-A294-0B2FE12ADB16}"/>
    <cellStyle name="Saída 2 2 3 22 3" xfId="41578" xr:uid="{9A9810D0-955B-4A9A-87D9-A26264570138}"/>
    <cellStyle name="Saída 2 2 3 23" xfId="7611" xr:uid="{9573EA15-3307-4ADD-A46C-0C5A4A13DF33}"/>
    <cellStyle name="Saída 2 2 3 23 2" xfId="24866" xr:uid="{E4213154-3C2F-419B-AC5E-D01FDEC46C44}"/>
    <cellStyle name="Saída 2 2 3 23 3" xfId="41888" xr:uid="{49B99128-190E-40A5-8362-2ACF9BC33AB3}"/>
    <cellStyle name="Saída 2 2 3 24" xfId="7921" xr:uid="{182A6757-51AF-472A-90F2-52E984044B4B}"/>
    <cellStyle name="Saída 2 2 3 24 2" xfId="25176" xr:uid="{6D5A3839-DDF6-4F94-B4FE-915A07A56B2B}"/>
    <cellStyle name="Saída 2 2 3 24 3" xfId="42198" xr:uid="{19162F2D-886E-4974-BDD3-13B51B2D2748}"/>
    <cellStyle name="Saída 2 2 3 25" xfId="8234" xr:uid="{AE63C53E-6DFB-4EF4-BBD7-5B3248CCE8BC}"/>
    <cellStyle name="Saída 2 2 3 25 2" xfId="25489" xr:uid="{C1F67F52-A420-4388-8F8C-5EBE11E1A67B}"/>
    <cellStyle name="Saída 2 2 3 25 3" xfId="42511" xr:uid="{5619F063-94B9-426B-B419-F02F999B743C}"/>
    <cellStyle name="Saída 2 2 3 26" xfId="8544" xr:uid="{568102A4-FDC5-4D42-B6B7-84B8DEE25E99}"/>
    <cellStyle name="Saída 2 2 3 26 2" xfId="25799" xr:uid="{F411D447-3869-49CE-85DA-5EA785445E8B}"/>
    <cellStyle name="Saída 2 2 3 26 3" xfId="42821" xr:uid="{86321D3F-6586-4979-8203-E9B0DFA3E98C}"/>
    <cellStyle name="Saída 2 2 3 27" xfId="8852" xr:uid="{83A1C619-93CB-469C-A505-09B1A2BF6D3D}"/>
    <cellStyle name="Saída 2 2 3 27 2" xfId="26107" xr:uid="{B9337E08-444F-4B26-959E-14930895327F}"/>
    <cellStyle name="Saída 2 2 3 27 3" xfId="43129" xr:uid="{F80C954A-5400-46FD-9B48-823E71C453A6}"/>
    <cellStyle name="Saída 2 2 3 28" xfId="8546" xr:uid="{B0CC240A-3BD2-4980-B02E-76669D4EBF6B}"/>
    <cellStyle name="Saída 2 2 3 28 2" xfId="25801" xr:uid="{C3AFBF93-88FC-4AAB-B2CC-179E416F2436}"/>
    <cellStyle name="Saída 2 2 3 28 3" xfId="42823" xr:uid="{8E6D982F-8CEF-4983-BFB4-EC4F4200612F}"/>
    <cellStyle name="Saída 2 2 3 29" xfId="9476" xr:uid="{C6B7D782-6F89-4737-8F02-1213D86C978D}"/>
    <cellStyle name="Saída 2 2 3 29 2" xfId="26731" xr:uid="{878DDD40-D2E5-4FCA-A05B-BDF3181012D4}"/>
    <cellStyle name="Saída 2 2 3 29 3" xfId="43753" xr:uid="{11E37DD5-1E72-4543-BC9F-30B0868782F2}"/>
    <cellStyle name="Saída 2 2 3 3" xfId="1338" xr:uid="{A92CC583-3AD0-43BA-BBFA-1F12218EA6C5}"/>
    <cellStyle name="Saída 2 2 3 3 2" xfId="18593" xr:uid="{277ECA79-B2C6-4FB4-827E-997887CD5FF4}"/>
    <cellStyle name="Saída 2 2 3 3 3" xfId="35615" xr:uid="{88A04217-6FE7-4A67-8980-A331CC5DCCDA}"/>
    <cellStyle name="Saída 2 2 3 30" xfId="9776" xr:uid="{6E99617E-7559-43AF-AFBC-91A85FB630D6}"/>
    <cellStyle name="Saída 2 2 3 30 2" xfId="27031" xr:uid="{75150595-7362-4D11-BC55-019BEDDB67F8}"/>
    <cellStyle name="Saída 2 2 3 30 3" xfId="44053" xr:uid="{49FFF585-93AD-4450-945B-8FA4F7131D46}"/>
    <cellStyle name="Saída 2 2 3 31" xfId="10076" xr:uid="{FE251864-B120-4794-808F-F8F973A2449F}"/>
    <cellStyle name="Saída 2 2 3 31 2" xfId="27331" xr:uid="{F8F46D61-E01A-407C-992F-A64E5198D21E}"/>
    <cellStyle name="Saída 2 2 3 31 3" xfId="44353" xr:uid="{2B0F1A26-9DB8-48FF-B3D3-F34984CB841E}"/>
    <cellStyle name="Saída 2 2 3 32" xfId="10370" xr:uid="{78F9B296-ECA2-40BE-9F93-CE2CDEBF3B38}"/>
    <cellStyle name="Saída 2 2 3 32 2" xfId="27625" xr:uid="{0944A9BD-0AA4-4F2C-AB0C-7D937581D4D6}"/>
    <cellStyle name="Saída 2 2 3 32 3" xfId="44647" xr:uid="{CE2433E3-B517-4118-AA9D-71347479EA65}"/>
    <cellStyle name="Saída 2 2 3 33" xfId="10661" xr:uid="{566E1600-E9BC-4E3A-A6DA-95DA543B5B23}"/>
    <cellStyle name="Saída 2 2 3 33 2" xfId="27916" xr:uid="{2FDFC7CD-B59A-434F-A722-E55929D1B182}"/>
    <cellStyle name="Saída 2 2 3 33 3" xfId="44938" xr:uid="{92243BDE-5D5D-4557-A91B-DAB915F886D7}"/>
    <cellStyle name="Saída 2 2 3 34" xfId="10946" xr:uid="{B2314292-8F15-4EC9-9E09-6049BEEC49A0}"/>
    <cellStyle name="Saída 2 2 3 34 2" xfId="28201" xr:uid="{507791E7-D90A-488E-BF25-00082110A956}"/>
    <cellStyle name="Saída 2 2 3 34 3" xfId="45223" xr:uid="{9E0FB9F6-8083-449F-AEFF-DCD96EA0DF85}"/>
    <cellStyle name="Saída 2 2 3 35" xfId="11215" xr:uid="{E41A0FB7-3043-4284-BC69-1D85C07A2A42}"/>
    <cellStyle name="Saída 2 2 3 35 2" xfId="28470" xr:uid="{34DFB949-ACCC-4EA2-9D62-D68DF1E8624F}"/>
    <cellStyle name="Saída 2 2 3 35 3" xfId="45492" xr:uid="{73D74FC6-56B0-46F8-8DB3-6CFC97A88F8A}"/>
    <cellStyle name="Saída 2 2 3 36" xfId="11464" xr:uid="{45688EA3-8C83-4EF8-A738-DDD1D940DA17}"/>
    <cellStyle name="Saída 2 2 3 36 2" xfId="28719" xr:uid="{D8E79BFC-0217-4C64-8321-1798D6B11CF3}"/>
    <cellStyle name="Saída 2 2 3 36 3" xfId="45741" xr:uid="{D36F8CD7-BC27-4A0F-B753-34EB8166245D}"/>
    <cellStyle name="Saída 2 2 3 37" xfId="11978" xr:uid="{94DAF354-59F8-40BF-B0F7-4F5038A373D8}"/>
    <cellStyle name="Saída 2 2 3 37 2" xfId="29233" xr:uid="{662615F4-0E15-4E5A-9F10-C945C3A67629}"/>
    <cellStyle name="Saída 2 2 3 37 3" xfId="46152" xr:uid="{4FABCE25-2724-445C-81F3-A5621BD76E5D}"/>
    <cellStyle name="Saída 2 2 3 38" xfId="12445" xr:uid="{B359F9CD-83B6-44A2-8B8E-6C5DA902B126}"/>
    <cellStyle name="Saída 2 2 3 38 2" xfId="29700" xr:uid="{B5B6C4FB-6F51-4496-A041-BB66587D311D}"/>
    <cellStyle name="Saída 2 2 3 38 3" xfId="46570" xr:uid="{2BEC9496-1C39-482C-A31B-4491A1EB572D}"/>
    <cellStyle name="Saída 2 2 3 39" xfId="12755" xr:uid="{E59FBA3A-039E-4DB2-895D-F213A8889CE3}"/>
    <cellStyle name="Saída 2 2 3 39 2" xfId="30010" xr:uid="{33F61A25-726F-48C9-A54E-C3146DE03297}"/>
    <cellStyle name="Saída 2 2 3 39 3" xfId="46880" xr:uid="{15F65117-B59E-456B-B2CE-60B7E3B815F6}"/>
    <cellStyle name="Saída 2 2 3 4" xfId="1689" xr:uid="{59A59BD1-967D-4163-9707-611A4809453C}"/>
    <cellStyle name="Saída 2 2 3 4 2" xfId="18944" xr:uid="{C39634DD-BD4C-405E-9402-214C892602A3}"/>
    <cellStyle name="Saída 2 2 3 4 3" xfId="35966" xr:uid="{512D295C-7D74-4EB0-AACC-EBC4E87462DE}"/>
    <cellStyle name="Saída 2 2 3 40" xfId="13118" xr:uid="{A738D745-046A-4345-86BB-0BBFDF1A39C6}"/>
    <cellStyle name="Saída 2 2 3 40 2" xfId="30373" xr:uid="{F90F93B0-EB24-48F7-82A6-64B6C5F148F4}"/>
    <cellStyle name="Saída 2 2 3 40 3" xfId="47243" xr:uid="{68B3F5B5-5B1F-4BF3-A830-C5FAEB46B1CD}"/>
    <cellStyle name="Saída 2 2 3 41" xfId="13303" xr:uid="{66ACBE6A-379F-4555-AC62-5FD8AEDE4072}"/>
    <cellStyle name="Saída 2 2 3 41 2" xfId="30558" xr:uid="{8E171BE8-5030-4CF5-9EF5-8666D0FCB53A}"/>
    <cellStyle name="Saída 2 2 3 41 3" xfId="47428" xr:uid="{3F51F403-6C2D-4E4C-B386-491AF1F088E7}"/>
    <cellStyle name="Saída 2 2 3 42" xfId="13695" xr:uid="{6FD03C9B-6E90-4010-8D03-39B1CAE855D8}"/>
    <cellStyle name="Saída 2 2 3 42 2" xfId="30950" xr:uid="{6B8ED237-5B00-414E-A754-7CDE3856473E}"/>
    <cellStyle name="Saída 2 2 3 42 3" xfId="47820" xr:uid="{C8CD1D4F-E042-4DA7-B72D-5D6BADE4A5B8}"/>
    <cellStyle name="Saída 2 2 3 43" xfId="14005" xr:uid="{2758AEFC-12DD-4797-982E-A1F6200E5C2E}"/>
    <cellStyle name="Saída 2 2 3 43 2" xfId="31260" xr:uid="{37FFC122-5D3D-4E6F-BFB1-078B6349B140}"/>
    <cellStyle name="Saída 2 2 3 43 3" xfId="48130" xr:uid="{453A1171-E7F5-407B-ADCC-69B3832ABFB8}"/>
    <cellStyle name="Saída 2 2 3 44" xfId="14238" xr:uid="{84A5A2A2-0AB6-4E18-9CA0-7F28C44BEB0A}"/>
    <cellStyle name="Saída 2 2 3 44 2" xfId="31493" xr:uid="{6D278DA0-6412-44B7-8E9E-4B3BA3A7F1C8}"/>
    <cellStyle name="Saída 2 2 3 44 3" xfId="48363" xr:uid="{87EC0653-3C71-4C73-8F28-48DF39EFBEBA}"/>
    <cellStyle name="Saída 2 2 3 45" xfId="14895" xr:uid="{B78F49DB-58BA-4150-9726-1E52C41C6A6C}"/>
    <cellStyle name="Saída 2 2 3 45 2" xfId="32150" xr:uid="{0C3FD2F9-F417-42F6-BBE0-51A8692E96A0}"/>
    <cellStyle name="Saída 2 2 3 45 3" xfId="49020" xr:uid="{2F8FA03F-8431-4FAC-B71E-AD5F6557BD5F}"/>
    <cellStyle name="Saída 2 2 3 46" xfId="15207" xr:uid="{46D62463-7E7E-4BF4-B48E-7D098F752CAE}"/>
    <cellStyle name="Saída 2 2 3 46 2" xfId="32462" xr:uid="{0013814C-5D29-41C2-8C95-0531B012B144}"/>
    <cellStyle name="Saída 2 2 3 46 3" xfId="49332" xr:uid="{63513B5A-501A-4BF3-A3BF-5B50513245A8}"/>
    <cellStyle name="Saída 2 2 3 47" xfId="15514" xr:uid="{A2CA7C54-EF41-4E1F-8926-DE552AB8AAB7}"/>
    <cellStyle name="Saída 2 2 3 47 2" xfId="32769" xr:uid="{CC7C5E27-B1C3-4CCF-9FD2-C1AEE4DDAEE4}"/>
    <cellStyle name="Saída 2 2 3 47 3" xfId="49639" xr:uid="{4995CBCE-2EFF-47C2-A0C5-9FE724E27A38}"/>
    <cellStyle name="Saída 2 2 3 48" xfId="15813" xr:uid="{D9734501-6BA5-4B1F-A8CC-CCC98DBD45CB}"/>
    <cellStyle name="Saída 2 2 3 48 2" xfId="33068" xr:uid="{CAEFC7E1-7144-4E24-994B-619A76863DD3}"/>
    <cellStyle name="Saída 2 2 3 48 3" xfId="49938" xr:uid="{3D69CE7A-DDAA-436F-B51E-4E6A4A980817}"/>
    <cellStyle name="Saída 2 2 3 49" xfId="16107" xr:uid="{53E814A6-4DCC-42CF-9D51-67A76D374266}"/>
    <cellStyle name="Saída 2 2 3 49 2" xfId="33362" xr:uid="{8451C20C-F6DA-48A7-BB12-AE78F72BBBF5}"/>
    <cellStyle name="Saída 2 2 3 49 3" xfId="50232" xr:uid="{C0460402-7E3D-49C8-8ADD-E2E94AF3E2A0}"/>
    <cellStyle name="Saída 2 2 3 5" xfId="2002" xr:uid="{9CFAFC5E-D048-49BA-9964-73213245E2A2}"/>
    <cellStyle name="Saída 2 2 3 5 2" xfId="19257" xr:uid="{F61204D5-BBD6-42B4-A907-20EBEDA4165F}"/>
    <cellStyle name="Saída 2 2 3 5 3" xfId="36279" xr:uid="{5C1E3E46-3C78-4DBA-ADDF-3838E4B230A9}"/>
    <cellStyle name="Saída 2 2 3 50" xfId="16392" xr:uid="{5BA6198C-670E-4F24-B2A3-E442CF17A481}"/>
    <cellStyle name="Saída 2 2 3 50 2" xfId="33647" xr:uid="{44B0627F-483C-453C-9030-4C0B9DF05017}"/>
    <cellStyle name="Saída 2 2 3 50 3" xfId="50517" xr:uid="{48371C58-E5A1-41C8-99A4-952E5064C6D3}"/>
    <cellStyle name="Saída 2 2 3 51" xfId="16668" xr:uid="{E5CE1069-7C6C-4DB9-827B-A4F218F54F12}"/>
    <cellStyle name="Saída 2 2 3 51 2" xfId="33923" xr:uid="{202BFB42-E981-420C-AEA6-8AE976EEAC5E}"/>
    <cellStyle name="Saída 2 2 3 51 3" xfId="50793" xr:uid="{E7DCFD51-46DB-4E8C-98B8-52E5BC635170}"/>
    <cellStyle name="Saída 2 2 3 52" xfId="16932" xr:uid="{379A55CD-0FC7-4C12-866D-6C800EEB4A8C}"/>
    <cellStyle name="Saída 2 2 3 52 2" xfId="34187" xr:uid="{7A1DC337-E079-4C41-A1FF-334A93899123}"/>
    <cellStyle name="Saída 2 2 3 52 3" xfId="51057" xr:uid="{3810B5EC-2394-4214-816F-EC94B45A1A53}"/>
    <cellStyle name="Saída 2 2 3 53" xfId="17181" xr:uid="{E0173A9F-3997-468F-A08E-E56D1F4635EA}"/>
    <cellStyle name="Saída 2 2 3 53 2" xfId="34436" xr:uid="{1E0E04B0-72AE-45B6-92AD-35BD984ED07B}"/>
    <cellStyle name="Saída 2 2 3 53 3" xfId="51306" xr:uid="{0CE765A3-1A17-4462-9F2B-E1C880826C79}"/>
    <cellStyle name="Saída 2 2 3 54" xfId="17838" xr:uid="{894D6B05-33C9-4EEB-9A29-ACA80E139664}"/>
    <cellStyle name="Saída 2 2 3 55" xfId="34909" xr:uid="{F51331E4-4C6B-410B-9F4C-B52210B3C4F7}"/>
    <cellStyle name="Saída 2 2 3 6" xfId="2312" xr:uid="{75E144AA-6CA1-4E8D-B300-BC66A0EE507C}"/>
    <cellStyle name="Saída 2 2 3 6 2" xfId="19567" xr:uid="{B86723C4-04FA-4582-A330-2F879A18A233}"/>
    <cellStyle name="Saída 2 2 3 6 3" xfId="36589" xr:uid="{889A1F4A-1C57-4D90-9FF3-C0FFEBA4F49E}"/>
    <cellStyle name="Saída 2 2 3 7" xfId="2622" xr:uid="{A71518F4-BB81-4FB4-9FD7-10B1EEE348D7}"/>
    <cellStyle name="Saída 2 2 3 7 2" xfId="19877" xr:uid="{7B37BCDC-A983-4815-9F02-1811D989EB8B}"/>
    <cellStyle name="Saída 2 2 3 7 3" xfId="36899" xr:uid="{871753C5-DED0-4137-8A65-CA578AAD52ED}"/>
    <cellStyle name="Saída 2 2 3 8" xfId="2929" xr:uid="{F3E5998A-0BDA-4777-B709-F1D271FFBADE}"/>
    <cellStyle name="Saída 2 2 3 8 2" xfId="20184" xr:uid="{95823466-F07B-4F4A-AA5A-4B9BF1034702}"/>
    <cellStyle name="Saída 2 2 3 8 3" xfId="37206" xr:uid="{8C74EDEA-C6DB-4D8D-869B-C1D442C19C26}"/>
    <cellStyle name="Saída 2 2 3 9" xfId="3237" xr:uid="{7E48F62A-7E18-4049-95A7-C94663C946F4}"/>
    <cellStyle name="Saída 2 2 3 9 2" xfId="20492" xr:uid="{A7AE1305-A2CC-454C-B7AE-239D9D585843}"/>
    <cellStyle name="Saída 2 2 3 9 3" xfId="37514" xr:uid="{C8FBE54B-2FB3-458C-BA7A-63B38206F958}"/>
    <cellStyle name="Saída 2 2 30" xfId="7642" xr:uid="{72BDB4AA-28D4-4806-9C48-DCB2BF5613ED}"/>
    <cellStyle name="Saída 2 2 30 2" xfId="24897" xr:uid="{539C3E49-78F0-47E8-A487-06657B47076A}"/>
    <cellStyle name="Saída 2 2 30 3" xfId="41919" xr:uid="{3337F817-A744-47DF-99D5-DBAE0AEBE27D}"/>
    <cellStyle name="Saída 2 2 31" xfId="7638" xr:uid="{662F22C4-153C-4073-A95C-33F3151A3661}"/>
    <cellStyle name="Saída 2 2 31 2" xfId="24893" xr:uid="{C5AC9F4F-D6D2-465C-B2B9-B5448AD9F78C}"/>
    <cellStyle name="Saída 2 2 31 3" xfId="41915" xr:uid="{69B4F3EB-8A39-411D-8DBB-00ABE2CF886E}"/>
    <cellStyle name="Saída 2 2 32" xfId="8286" xr:uid="{E58A0F90-3E25-4306-B1F8-004D8928FD9A}"/>
    <cellStyle name="Saída 2 2 32 2" xfId="25541" xr:uid="{3FCBA540-4C61-4707-AD0F-7FE9D0797D26}"/>
    <cellStyle name="Saída 2 2 32 3" xfId="42563" xr:uid="{E676965B-6B22-4140-B973-EBA69E4D41D5}"/>
    <cellStyle name="Saída 2 2 33" xfId="8818" xr:uid="{F0D40849-1ECC-4977-B401-C3910CC08E7F}"/>
    <cellStyle name="Saída 2 2 33 2" xfId="26073" xr:uid="{EBF13591-1511-4494-9457-2145CC391E6C}"/>
    <cellStyle name="Saída 2 2 33 3" xfId="43095" xr:uid="{9019C657-7827-448E-BA1B-9571D55EA09C}"/>
    <cellStyle name="Saída 2 2 34" xfId="7922" xr:uid="{276A0D61-C0F4-4C9D-A2C3-F0E102C3E934}"/>
    <cellStyle name="Saída 2 2 34 2" xfId="25177" xr:uid="{3F9647E2-33F6-418A-979F-D6B3826E9F04}"/>
    <cellStyle name="Saída 2 2 34 3" xfId="42199" xr:uid="{01933DAC-9454-41A0-B4B4-40D7FF638154}"/>
    <cellStyle name="Saída 2 2 35" xfId="9205" xr:uid="{3E40D747-A22D-4F6D-BAC4-2103B5EE389B}"/>
    <cellStyle name="Saída 2 2 35 2" xfId="26460" xr:uid="{421AC7DC-854A-43BD-BD8E-FABD6BC6595A}"/>
    <cellStyle name="Saída 2 2 35 3" xfId="43482" xr:uid="{EF535851-646D-411D-94CD-40599F0A6387}"/>
    <cellStyle name="Saída 2 2 36" xfId="9526" xr:uid="{4B1047CA-7EDA-4C40-88BE-78D43DE649E5}"/>
    <cellStyle name="Saída 2 2 36 2" xfId="26781" xr:uid="{6A89A24B-9112-4937-ADE1-46B314D80D1F}"/>
    <cellStyle name="Saída 2 2 36 3" xfId="43803" xr:uid="{0DCD7CF6-5662-40A9-BE90-DD20BE3983D2}"/>
    <cellStyle name="Saída 2 2 37" xfId="9822" xr:uid="{510CF875-5086-49EE-BD1E-1F7B841E01AC}"/>
    <cellStyle name="Saída 2 2 37 2" xfId="27077" xr:uid="{A839236C-1EC5-4B99-AAD3-F0CA0D094C3C}"/>
    <cellStyle name="Saída 2 2 37 3" xfId="44099" xr:uid="{EF57E883-8462-4A5C-99A6-FA373D6F4929}"/>
    <cellStyle name="Saída 2 2 38" xfId="10103" xr:uid="{23A2BAA0-E63B-410B-80BB-46C3DF010E87}"/>
    <cellStyle name="Saída 2 2 38 2" xfId="27358" xr:uid="{E6B4A071-4208-4FAD-B800-7F36A87500C9}"/>
    <cellStyle name="Saída 2 2 38 3" xfId="44380" xr:uid="{B37B20AE-1B54-42FE-895A-4B0371C8C1F4}"/>
    <cellStyle name="Saída 2 2 39" xfId="10700" xr:uid="{5A83A46F-9D24-4CA6-ACFE-DD4613AA65EB}"/>
    <cellStyle name="Saída 2 2 39 2" xfId="27955" xr:uid="{32E1C990-6063-45B4-8C9C-AE5DDDFE69AA}"/>
    <cellStyle name="Saída 2 2 39 3" xfId="44977" xr:uid="{C7FD1574-39AD-44BD-A315-06C763AAB325}"/>
    <cellStyle name="Saída 2 2 4" xfId="709" xr:uid="{1D0EC753-C1C1-4ED9-835B-61BE67171256}"/>
    <cellStyle name="Saída 2 2 4 10" xfId="3671" xr:uid="{6FC4FF4D-41A7-4D04-A883-7C2C708C23EF}"/>
    <cellStyle name="Saída 2 2 4 10 2" xfId="20926" xr:uid="{DD8456BB-20D8-49F3-800C-EF0E936F587C}"/>
    <cellStyle name="Saída 2 2 4 10 3" xfId="37948" xr:uid="{C2C0DA04-BBD0-4B2C-B539-4804C1D8B1D1}"/>
    <cellStyle name="Saída 2 2 4 11" xfId="3978" xr:uid="{3DF38294-3DD5-49B0-A3A0-680016B18983}"/>
    <cellStyle name="Saída 2 2 4 11 2" xfId="21233" xr:uid="{24ECBAB0-59FE-4944-81FF-B83A23F2ADB0}"/>
    <cellStyle name="Saída 2 2 4 11 3" xfId="38255" xr:uid="{8A556DD5-F575-49A7-BF7A-3E1646A7D81C}"/>
    <cellStyle name="Saída 2 2 4 12" xfId="4279" xr:uid="{C26BE8AD-2455-41A4-9C33-1C1921E53123}"/>
    <cellStyle name="Saída 2 2 4 12 2" xfId="21534" xr:uid="{C1B0E185-A336-4633-B61E-ADF98800121A}"/>
    <cellStyle name="Saída 2 2 4 12 3" xfId="38556" xr:uid="{8F4D56E4-6B14-4256-A643-DBE88B70810D}"/>
    <cellStyle name="Saída 2 2 4 13" xfId="4577" xr:uid="{74082F37-5175-4471-96FA-18A2A79CD33B}"/>
    <cellStyle name="Saída 2 2 4 13 2" xfId="21832" xr:uid="{A1A1E643-BCDF-4ABB-9B9A-AB9582EF4A83}"/>
    <cellStyle name="Saída 2 2 4 13 3" xfId="38854" xr:uid="{9B914A9C-B801-44FE-BE8D-D0A2C2AB5211}"/>
    <cellStyle name="Saída 2 2 4 14" xfId="4876" xr:uid="{00C34CA6-0D3C-4563-90C7-E6958AC5C9EB}"/>
    <cellStyle name="Saída 2 2 4 14 2" xfId="22131" xr:uid="{E594E46A-BE63-4FCD-BAB8-39357A8962E5}"/>
    <cellStyle name="Saída 2 2 4 14 3" xfId="39153" xr:uid="{08F5245F-556F-4C41-A427-F6239E54BD30}"/>
    <cellStyle name="Saída 2 2 4 15" xfId="5158" xr:uid="{1F5A3A45-CFB1-427A-8979-CD92F74DF34F}"/>
    <cellStyle name="Saída 2 2 4 15 2" xfId="22413" xr:uid="{0F735255-E8C3-4889-855F-A8BFC0C0077D}"/>
    <cellStyle name="Saída 2 2 4 15 3" xfId="39435" xr:uid="{70D6425A-27C7-42BE-AE31-9967A76F2C89}"/>
    <cellStyle name="Saída 2 2 4 16" xfId="5545" xr:uid="{252436DB-C186-4DFC-A367-4C551EE2D65E}"/>
    <cellStyle name="Saída 2 2 4 16 2" xfId="22800" xr:uid="{507E4827-C76B-4383-B9C9-26EC2ED91FA6}"/>
    <cellStyle name="Saída 2 2 4 16 3" xfId="39822" xr:uid="{0D3347BB-3D41-4E89-A916-0BAE3DE811EB}"/>
    <cellStyle name="Saída 2 2 4 17" xfId="4524" xr:uid="{9A5F6AE9-1685-4419-846F-B682908649BC}"/>
    <cellStyle name="Saída 2 2 4 17 2" xfId="21779" xr:uid="{688C2FB5-74CA-4FEB-A6E0-890C9968586F}"/>
    <cellStyle name="Saída 2 2 4 17 3" xfId="38801" xr:uid="{32D34343-9B43-4D1A-BE8D-7ADA264B5F20}"/>
    <cellStyle name="Saída 2 2 4 18" xfId="6176" xr:uid="{2D110250-AD32-47A6-97B8-62CD302CB668}"/>
    <cellStyle name="Saída 2 2 4 18 2" xfId="23431" xr:uid="{AD006A45-B202-4003-B6CD-F02D3E1AE6BB}"/>
    <cellStyle name="Saída 2 2 4 18 3" xfId="40453" xr:uid="{7DCE29D1-3638-47E2-B99B-F19ABAC86399}"/>
    <cellStyle name="Saída 2 2 4 19" xfId="6491" xr:uid="{B5EBF7B6-3AE9-4A20-8130-3608CF5959D2}"/>
    <cellStyle name="Saída 2 2 4 19 2" xfId="23746" xr:uid="{A4B1D40C-DA90-41A7-BF19-B855A8812C72}"/>
    <cellStyle name="Saída 2 2 4 19 3" xfId="40768" xr:uid="{19C54B44-AC0A-4719-9A14-0D956693B169}"/>
    <cellStyle name="Saída 2 2 4 2" xfId="1158" xr:uid="{AECE00FD-0135-456E-9696-C749B5879897}"/>
    <cellStyle name="Saída 2 2 4 2 2" xfId="18413" xr:uid="{0E38A55B-47D6-45BA-A763-72DC9C58CA81}"/>
    <cellStyle name="Saída 2 2 4 2 3" xfId="35435" xr:uid="{E7BE9533-8434-4AAF-8986-44B6CA0EEC43}"/>
    <cellStyle name="Saída 2 2 4 20" xfId="6806" xr:uid="{7C3B50A8-EE71-492B-8A67-55F4FD4A757E}"/>
    <cellStyle name="Saída 2 2 4 20 2" xfId="24061" xr:uid="{A8E56ED1-7609-46C0-8049-A01A6165B9F0}"/>
    <cellStyle name="Saída 2 2 4 20 3" xfId="41083" xr:uid="{D3765598-55B1-4DD4-BE4F-1D1B6A84089A}"/>
    <cellStyle name="Saída 2 2 4 21" xfId="7117" xr:uid="{79AF49B2-1053-4A49-AD71-B388EE77C621}"/>
    <cellStyle name="Saída 2 2 4 21 2" xfId="24372" xr:uid="{314D00D6-0CB5-429D-931B-E3657F2097AC}"/>
    <cellStyle name="Saída 2 2 4 21 3" xfId="41394" xr:uid="{E9FFB9DD-A6C4-48D7-8CFF-0262508D52FB}"/>
    <cellStyle name="Saída 2 2 4 22" xfId="7427" xr:uid="{B6292928-1806-4819-B56B-29FF0309BCAD}"/>
    <cellStyle name="Saída 2 2 4 22 2" xfId="24682" xr:uid="{8F39147B-2898-4B46-B05B-2A25FF7A7C2A}"/>
    <cellStyle name="Saída 2 2 4 22 3" xfId="41704" xr:uid="{3DCE20BF-0A4E-478F-B0F5-EC81FA70CBFF}"/>
    <cellStyle name="Saída 2 2 4 23" xfId="7737" xr:uid="{0D9C44F5-23A5-45DA-956F-8F9C36AC6DBF}"/>
    <cellStyle name="Saída 2 2 4 23 2" xfId="24992" xr:uid="{03545359-B518-42C8-B94C-BDE2EC3BBE75}"/>
    <cellStyle name="Saída 2 2 4 23 3" xfId="42014" xr:uid="{013DC766-9B67-44A1-8BD2-3243F4A5AC9B}"/>
    <cellStyle name="Saída 2 2 4 24" xfId="8047" xr:uid="{FD40B0B4-93C2-46CE-B75F-797280BA7191}"/>
    <cellStyle name="Saída 2 2 4 24 2" xfId="25302" xr:uid="{57ECAE97-4A1B-4E0B-B52A-946EB06D08E5}"/>
    <cellStyle name="Saída 2 2 4 24 3" xfId="42324" xr:uid="{49A7044B-0385-4DE9-A64F-7688129929E4}"/>
    <cellStyle name="Saída 2 2 4 25" xfId="8360" xr:uid="{7102B880-2AF8-4697-BCFC-DB58B518BA8B}"/>
    <cellStyle name="Saída 2 2 4 25 2" xfId="25615" xr:uid="{75DBA5FC-FF78-4C80-A80C-12BC14236340}"/>
    <cellStyle name="Saída 2 2 4 25 3" xfId="42637" xr:uid="{C9F04F1A-2FE2-4C7A-A2C7-EDF815AB21ED}"/>
    <cellStyle name="Saída 2 2 4 26" xfId="8668" xr:uid="{6FCDAEEF-D733-4053-B370-44BA51FE4C43}"/>
    <cellStyle name="Saída 2 2 4 26 2" xfId="25923" xr:uid="{59914750-E0F9-47BE-9914-2F045166029B}"/>
    <cellStyle name="Saída 2 2 4 26 3" xfId="42945" xr:uid="{BFDEB01B-6F5E-4859-87D3-87773A11EA5D}"/>
    <cellStyle name="Saída 2 2 4 27" xfId="8978" xr:uid="{2746F771-E96F-45EE-836A-05174AA7A1B8}"/>
    <cellStyle name="Saída 2 2 4 27 2" xfId="26233" xr:uid="{227616DE-5D22-4C3C-8642-EC5B60079BA0}"/>
    <cellStyle name="Saída 2 2 4 27 3" xfId="43255" xr:uid="{1EA2A45F-297D-4A24-811E-FF8BFF3CBD9F}"/>
    <cellStyle name="Saída 2 2 4 28" xfId="9323" xr:uid="{10F968F2-75A0-4F76-8C33-82789916B0E3}"/>
    <cellStyle name="Saída 2 2 4 28 2" xfId="26578" xr:uid="{7136B630-7763-4B46-96EE-5AFC112C3ACF}"/>
    <cellStyle name="Saída 2 2 4 28 3" xfId="43600" xr:uid="{5300145C-2A86-464F-9B6F-72529428C65B}"/>
    <cellStyle name="Saída 2 2 4 29" xfId="9600" xr:uid="{966B5FC2-97D6-4DA6-8A21-6AE8E071F722}"/>
    <cellStyle name="Saída 2 2 4 29 2" xfId="26855" xr:uid="{888C55E9-9851-47DD-9F50-99B467DC8D80}"/>
    <cellStyle name="Saída 2 2 4 29 3" xfId="43877" xr:uid="{3DDDB79D-C8E5-45B5-82FA-A43919EEA29E}"/>
    <cellStyle name="Saída 2 2 4 3" xfId="1449" xr:uid="{1C942DE8-BC25-448F-BF42-43AE7DBC92D9}"/>
    <cellStyle name="Saída 2 2 4 3 2" xfId="18704" xr:uid="{B8D97B6C-E971-4499-A304-361209CDABAE}"/>
    <cellStyle name="Saída 2 2 4 3 3" xfId="35726" xr:uid="{E2857DC6-ED7C-451A-B551-88469FDF8919}"/>
    <cellStyle name="Saída 2 2 4 30" xfId="9895" xr:uid="{6CCA52CA-DE25-41B2-8F13-7E32A98CDDC7}"/>
    <cellStyle name="Saída 2 2 4 30 2" xfId="27150" xr:uid="{F707F8FD-A78F-4BB7-8EBC-45BD08940C24}"/>
    <cellStyle name="Saída 2 2 4 30 3" xfId="44172" xr:uid="{D9E9B77A-85DC-4B07-860F-00A468242FD1}"/>
    <cellStyle name="Saída 2 2 4 31" xfId="10195" xr:uid="{B5C7CF82-71AC-4292-B59E-80A9E6472C8B}"/>
    <cellStyle name="Saída 2 2 4 31 2" xfId="27450" xr:uid="{229B626F-7FD7-45DA-AAE5-7106BBFE37AD}"/>
    <cellStyle name="Saída 2 2 4 31 3" xfId="44472" xr:uid="{3AD85795-DE54-42E7-AD40-B709AC0CA5D7}"/>
    <cellStyle name="Saída 2 2 4 32" xfId="10483" xr:uid="{AA0CB944-5A9F-4829-B8DF-8261F81B6479}"/>
    <cellStyle name="Saída 2 2 4 32 2" xfId="27738" xr:uid="{7CEA084B-9912-4573-8A99-0D00677F2210}"/>
    <cellStyle name="Saída 2 2 4 32 3" xfId="44760" xr:uid="{8E38E61F-6FBC-4DFB-BF6B-0BF9B1829DCB}"/>
    <cellStyle name="Saída 2 2 4 33" xfId="10773" xr:uid="{841A2E85-B321-46F8-AF43-D1EF161F412A}"/>
    <cellStyle name="Saída 2 2 4 33 2" xfId="28028" xr:uid="{90F9C5E1-AD9E-46FF-979D-8E7ED901A24D}"/>
    <cellStyle name="Saída 2 2 4 33 3" xfId="45050" xr:uid="{88A46915-19BE-442C-A8A9-89E86125303A}"/>
    <cellStyle name="Saída 2 2 4 34" xfId="11047" xr:uid="{310E548A-5D62-455F-8B99-502FD6268FE3}"/>
    <cellStyle name="Saída 2 2 4 34 2" xfId="28302" xr:uid="{0EBD8E14-AF99-41C0-89F1-6962CA7CBC9C}"/>
    <cellStyle name="Saída 2 2 4 34 3" xfId="45324" xr:uid="{3BFE9BAC-8254-4EFD-AAFE-14AD8CAD3AAA}"/>
    <cellStyle name="Saída 2 2 4 35" xfId="11304" xr:uid="{1C472F38-2EE4-4460-86EA-CA63702212B7}"/>
    <cellStyle name="Saída 2 2 4 35 2" xfId="28559" xr:uid="{E020968B-B5FB-4031-AFF3-CFA000F7BA4F}"/>
    <cellStyle name="Saída 2 2 4 35 3" xfId="45581" xr:uid="{70F8914C-806E-49A0-8404-5E15DAF0807E}"/>
    <cellStyle name="Saída 2 2 4 36" xfId="11541" xr:uid="{9AFA751D-B446-484E-AB1E-B21C210038F0}"/>
    <cellStyle name="Saída 2 2 4 36 2" xfId="28796" xr:uid="{1A3914CB-3FBB-496F-9B5D-FB62603E02F2}"/>
    <cellStyle name="Saída 2 2 4 36 3" xfId="45818" xr:uid="{B7E6F37E-D584-4D70-AF33-6518615FD82E}"/>
    <cellStyle name="Saída 2 2 4 37" xfId="12104" xr:uid="{DDE1F147-CB7A-4213-86A0-2E512F47907C}"/>
    <cellStyle name="Saída 2 2 4 37 2" xfId="29359" xr:uid="{2DAC1F0B-B5BF-4A3E-9B46-E82A40B5E53F}"/>
    <cellStyle name="Saída 2 2 4 37 3" xfId="46229" xr:uid="{2C33659B-66ED-4CAF-B21B-F838FD1122CE}"/>
    <cellStyle name="Saída 2 2 4 38" xfId="12571" xr:uid="{B65A3FF5-0A11-49C6-AF57-6C365FFB6AF0}"/>
    <cellStyle name="Saída 2 2 4 38 2" xfId="29826" xr:uid="{E31F35A2-9C49-4EB7-BABB-AEF52067A56F}"/>
    <cellStyle name="Saída 2 2 4 38 3" xfId="46696" xr:uid="{7D82D78E-5D3D-490D-9869-0B5FAEA25B1E}"/>
    <cellStyle name="Saída 2 2 4 39" xfId="12881" xr:uid="{7415CDFE-DDBC-418B-A85B-D2C8F1A50A0D}"/>
    <cellStyle name="Saída 2 2 4 39 2" xfId="30136" xr:uid="{DCFC91CA-BB90-496E-9827-AD93DA1D19A9}"/>
    <cellStyle name="Saída 2 2 4 39 3" xfId="47006" xr:uid="{E9FC7AFA-CDB1-4053-80C5-F25406181151}"/>
    <cellStyle name="Saída 2 2 4 4" xfId="1815" xr:uid="{4260423D-E880-4DC3-85CD-F991D8EA7838}"/>
    <cellStyle name="Saída 2 2 4 4 2" xfId="19070" xr:uid="{5E55D951-AAA1-45F1-804B-9B58BE47DB5B}"/>
    <cellStyle name="Saída 2 2 4 4 3" xfId="36092" xr:uid="{ABC85273-FDCE-4F6E-8B2B-336D1A182EE9}"/>
    <cellStyle name="Saída 2 2 4 40" xfId="13056" xr:uid="{6F84578E-B627-4299-A3B4-109A97A4190C}"/>
    <cellStyle name="Saída 2 2 4 40 2" xfId="30311" xr:uid="{137A5B83-31F4-42A8-8762-654783911EBF}"/>
    <cellStyle name="Saída 2 2 4 40 3" xfId="47181" xr:uid="{65ECA2AB-AC18-49FD-A950-15F0CF9D649D}"/>
    <cellStyle name="Saída 2 2 4 41" xfId="13444" xr:uid="{36ACF088-186C-4E56-BD54-5AE34676961F}"/>
    <cellStyle name="Saída 2 2 4 41 2" xfId="30699" xr:uid="{AE6BC81D-3E43-42DF-B456-3380C839526B}"/>
    <cellStyle name="Saída 2 2 4 41 3" xfId="47569" xr:uid="{7F73144A-9B09-4464-9387-B33A5A7ED8D7}"/>
    <cellStyle name="Saída 2 2 4 42" xfId="13821" xr:uid="{055664DD-1219-4BB4-9E38-548440F41ADC}"/>
    <cellStyle name="Saída 2 2 4 42 2" xfId="31076" xr:uid="{41184F4A-D955-4140-9251-1B374BF6BF05}"/>
    <cellStyle name="Saída 2 2 4 42 3" xfId="47946" xr:uid="{1E1DD0F2-886C-4871-90E4-3C28CDE5D76B}"/>
    <cellStyle name="Saída 2 2 4 43" xfId="14131" xr:uid="{ECF1B8C5-3188-497D-908F-C2FD7F47C872}"/>
    <cellStyle name="Saída 2 2 4 43 2" xfId="31386" xr:uid="{12BD5777-5416-4952-849E-86B856B852C9}"/>
    <cellStyle name="Saída 2 2 4 43 3" xfId="48256" xr:uid="{CA328E2B-B9E2-426F-B801-F3531E1E7675}"/>
    <cellStyle name="Saída 2 2 4 44" xfId="14377" xr:uid="{BADC0FB3-715B-458B-AF3A-274B5395C54C}"/>
    <cellStyle name="Saída 2 2 4 44 2" xfId="31632" xr:uid="{1CD40065-9B6F-4EC1-8D5D-903920DD5647}"/>
    <cellStyle name="Saída 2 2 4 44 3" xfId="48502" xr:uid="{CD200BE6-FECF-417A-9CD6-EFEB86143C3B}"/>
    <cellStyle name="Saída 2 2 4 45" xfId="15021" xr:uid="{03F37169-11F0-48EA-A193-BB32A1E8B2A1}"/>
    <cellStyle name="Saída 2 2 4 45 2" xfId="32276" xr:uid="{396BF825-178A-41A5-8356-2E4C39372A68}"/>
    <cellStyle name="Saída 2 2 4 45 3" xfId="49146" xr:uid="{2E7596DA-325D-4496-B290-57DB586C00C9}"/>
    <cellStyle name="Saída 2 2 4 46" xfId="15330" xr:uid="{1BDD2657-F3AD-45EA-A1AE-E8A5427D9429}"/>
    <cellStyle name="Saída 2 2 4 46 2" xfId="32585" xr:uid="{52F6747D-C5D6-4365-BDB0-D2A130B4A720}"/>
    <cellStyle name="Saída 2 2 4 46 3" xfId="49455" xr:uid="{AF8B5B8F-0C0A-4951-B13B-ABA815363FD9}"/>
    <cellStyle name="Saída 2 2 4 47" xfId="15635" xr:uid="{AC728EEF-2B4E-4C6A-B39A-751F24E83748}"/>
    <cellStyle name="Saída 2 2 4 47 2" xfId="32890" xr:uid="{CBC71D48-F86F-4D04-B052-177A2F9020F3}"/>
    <cellStyle name="Saída 2 2 4 47 3" xfId="49760" xr:uid="{63AE80C2-D1DD-43F9-893A-BB85930C5E9A}"/>
    <cellStyle name="Saída 2 2 4 48" xfId="15931" xr:uid="{6E78A130-F9F5-4EF1-81B1-586F57A58876}"/>
    <cellStyle name="Saída 2 2 4 48 2" xfId="33186" xr:uid="{FF31A9B3-DAB7-4BEA-A958-F5DB9BDD6CFF}"/>
    <cellStyle name="Saída 2 2 4 48 3" xfId="50056" xr:uid="{64CAA067-61CC-4D58-970F-65E033CBD150}"/>
    <cellStyle name="Saída 2 2 4 49" xfId="16223" xr:uid="{0BFB1DDC-2E52-4757-A22B-AB26F0768287}"/>
    <cellStyle name="Saída 2 2 4 49 2" xfId="33478" xr:uid="{78712FCE-2204-4C4C-870E-192EA7E906A0}"/>
    <cellStyle name="Saída 2 2 4 49 3" xfId="50348" xr:uid="{2006CECE-6CAE-4AB4-8BD7-6349A7D85952}"/>
    <cellStyle name="Saída 2 2 4 5" xfId="2128" xr:uid="{E53BCC87-1605-48BD-88D9-DAD6AD4F5475}"/>
    <cellStyle name="Saída 2 2 4 5 2" xfId="19383" xr:uid="{ACDC52E0-C1EC-45DB-8CA8-667DE3888168}"/>
    <cellStyle name="Saída 2 2 4 5 3" xfId="36405" xr:uid="{A4DF54C8-2F38-4E90-BD24-B523ACBE7E1F}"/>
    <cellStyle name="Saída 2 2 4 50" xfId="16501" xr:uid="{689022D5-F2F6-40C2-8F6F-6028DB3D4D04}"/>
    <cellStyle name="Saída 2 2 4 50 2" xfId="33756" xr:uid="{7262C115-8474-4ACF-B727-FFC2C326268F}"/>
    <cellStyle name="Saída 2 2 4 50 3" xfId="50626" xr:uid="{EB6AA731-D608-4D86-BD79-0D116D8EF5F5}"/>
    <cellStyle name="Saída 2 2 4 51" xfId="16769" xr:uid="{9D167801-A0C8-41C5-AE23-A1896BF2E282}"/>
    <cellStyle name="Saída 2 2 4 51 2" xfId="34024" xr:uid="{FC0B6EB8-5036-4866-A63C-D45C050CB707}"/>
    <cellStyle name="Saída 2 2 4 51 3" xfId="50894" xr:uid="{C2DE24E6-E3CD-4F24-861E-207B56EECD0D}"/>
    <cellStyle name="Saída 2 2 4 52" xfId="17021" xr:uid="{EA5DCAF1-9993-43EB-A393-A8841DB43315}"/>
    <cellStyle name="Saída 2 2 4 52 2" xfId="34276" xr:uid="{2B4F0C38-D2AC-40EE-81B7-83BE5EEC4CCD}"/>
    <cellStyle name="Saída 2 2 4 52 3" xfId="51146" xr:uid="{5CF14E68-8B41-41FB-8957-54C6112866C9}"/>
    <cellStyle name="Saída 2 2 4 53" xfId="17258" xr:uid="{08AECCC2-B09A-464F-90CD-4E439D55F6AA}"/>
    <cellStyle name="Saída 2 2 4 53 2" xfId="34513" xr:uid="{6181B280-34AF-4E64-915C-DE534D013896}"/>
    <cellStyle name="Saída 2 2 4 53 3" xfId="51383" xr:uid="{30AB359F-86BA-4524-87BC-AB3496DF2285}"/>
    <cellStyle name="Saída 2 2 4 54" xfId="17964" xr:uid="{5619EF96-E614-43A4-8048-DEE9E530A782}"/>
    <cellStyle name="Saída 2 2 4 55" xfId="34986" xr:uid="{5A401485-6D70-4EEB-9395-05835D454D0F}"/>
    <cellStyle name="Saída 2 2 4 6" xfId="2438" xr:uid="{BBF61E20-BBDE-453F-A48B-19B2DFFEE009}"/>
    <cellStyle name="Saída 2 2 4 6 2" xfId="19693" xr:uid="{299FDEDC-DDEA-47E8-9EC5-B9EF1590CE8B}"/>
    <cellStyle name="Saída 2 2 4 6 3" xfId="36715" xr:uid="{E93AA25B-31D1-4CCF-AD9B-3235399FB6A1}"/>
    <cellStyle name="Saída 2 2 4 7" xfId="2747" xr:uid="{15D6EEA0-8986-4E2E-8C06-2EE96E2FE550}"/>
    <cellStyle name="Saída 2 2 4 7 2" xfId="20002" xr:uid="{C1DC16A2-E518-4336-9118-DB289C19C7AF}"/>
    <cellStyle name="Saída 2 2 4 7 3" xfId="37024" xr:uid="{A2CA4DBB-5F90-44B2-BDE1-008BEC9768A4}"/>
    <cellStyle name="Saída 2 2 4 8" xfId="3053" xr:uid="{6ED96A62-5BD3-4CD2-ABB4-317D6357695D}"/>
    <cellStyle name="Saída 2 2 4 8 2" xfId="20308" xr:uid="{C60C7385-F21E-4DFB-AE8B-A783E1888AB7}"/>
    <cellStyle name="Saída 2 2 4 8 3" xfId="37330" xr:uid="{3D68CE0B-F003-46C8-B602-BB5132FCAF65}"/>
    <cellStyle name="Saída 2 2 4 9" xfId="3363" xr:uid="{AE279D01-6819-43EE-AC69-724F7D0F5A07}"/>
    <cellStyle name="Saída 2 2 4 9 2" xfId="20618" xr:uid="{4DE685AF-71EA-42A6-A95D-1D1B149FDA41}"/>
    <cellStyle name="Saída 2 2 4 9 3" xfId="37640" xr:uid="{2C138FAB-D423-4DDB-B9AB-64581A141A0F}"/>
    <cellStyle name="Saída 2 2 40" xfId="10652" xr:uid="{DADDDBA2-4284-49FC-9001-CBE4AF6C14A2}"/>
    <cellStyle name="Saída 2 2 40 2" xfId="27907" xr:uid="{8FF63496-16A9-41F0-B471-9EF2B76E6B24}"/>
    <cellStyle name="Saída 2 2 40 3" xfId="44929" xr:uid="{AB5585A7-6FC2-4919-8C9B-472E8909CFF6}"/>
    <cellStyle name="Saída 2 2 41" xfId="10996" xr:uid="{3880E08A-7F21-43DF-B85D-7985557AA12A}"/>
    <cellStyle name="Saída 2 2 41 2" xfId="28251" xr:uid="{3B2BDC19-28B9-4C7E-97B6-DEF90D9E8F8C}"/>
    <cellStyle name="Saída 2 2 41 3" xfId="45273" xr:uid="{DA655DC2-0A50-4465-A83F-35F38811F867}"/>
    <cellStyle name="Saída 2 2 42" xfId="11790" xr:uid="{7FD0EB7B-8DA7-4F82-8165-CFB21F3E0009}"/>
    <cellStyle name="Saída 2 2 42 2" xfId="29045" xr:uid="{E28B6EEC-940D-42F5-9103-772C2C5B873E}"/>
    <cellStyle name="Saída 2 2 42 3" xfId="46040" xr:uid="{B5C12C9F-1A93-4516-B7E3-95BE97F568D5}"/>
    <cellStyle name="Saída 2 2 43" xfId="12257" xr:uid="{6B94EE34-67D3-46CC-B40B-6E339D023416}"/>
    <cellStyle name="Saída 2 2 43 2" xfId="29512" xr:uid="{A727AA0D-954B-4DDA-8801-6A4D7F92A031}"/>
    <cellStyle name="Saída 2 2 43 3" xfId="46382" xr:uid="{AFD1234E-7B0F-4AB9-8F20-C29E795469CE}"/>
    <cellStyle name="Saída 2 2 44" xfId="12266" xr:uid="{2CD6271F-EA97-408A-AFA1-EE0C94B51186}"/>
    <cellStyle name="Saída 2 2 44 2" xfId="29521" xr:uid="{A8DFEE82-DCD6-4ABD-8849-5526FCA1A035}"/>
    <cellStyle name="Saída 2 2 44 3" xfId="46391" xr:uid="{9BD7F80B-FD78-4ABD-905C-5C726CCC5589}"/>
    <cellStyle name="Saída 2 2 45" xfId="12834" xr:uid="{B030A3E1-0FA5-4C06-908E-D1A14E7D1309}"/>
    <cellStyle name="Saída 2 2 45 2" xfId="30089" xr:uid="{5672A546-C139-4BA1-9DD9-598481D7DC6C}"/>
    <cellStyle name="Saída 2 2 45 3" xfId="46959" xr:uid="{CE4A4092-500D-4CCE-A3EE-A214C8C2D4C7}"/>
    <cellStyle name="Saída 2 2 46" xfId="12295" xr:uid="{FE383E3A-F9B5-44F5-A17C-9B04727B499A}"/>
    <cellStyle name="Saída 2 2 46 2" xfId="29550" xr:uid="{4B6A15E8-6D59-4D83-BCC1-02BE4D8E3730}"/>
    <cellStyle name="Saída 2 2 46 3" xfId="46420" xr:uid="{03E07261-4F60-4F55-BCDE-069917D0BB04}"/>
    <cellStyle name="Saída 2 2 47" xfId="12836" xr:uid="{F17169F3-54B4-4D3F-A6D7-43CE1F226BB0}"/>
    <cellStyle name="Saída 2 2 47 2" xfId="30091" xr:uid="{2EE462D7-D6EF-4EE9-861A-4A2D16ABFB13}"/>
    <cellStyle name="Saída 2 2 47 3" xfId="46961" xr:uid="{2B63E463-A8C1-40BB-B6EC-F92EB5B05C96}"/>
    <cellStyle name="Saída 2 2 48" xfId="12269" xr:uid="{57A2EB18-2BB2-43C8-9953-6846CA386E7A}"/>
    <cellStyle name="Saída 2 2 48 2" xfId="29524" xr:uid="{27451810-226D-4018-B7D3-3B103288BE1F}"/>
    <cellStyle name="Saída 2 2 48 3" xfId="46394" xr:uid="{4C1EE80C-2D4D-45D4-B8B2-6A94DB9702EA}"/>
    <cellStyle name="Saída 2 2 49" xfId="13971" xr:uid="{E17E698D-07B4-4AA2-9B5E-5AC8E5E184D5}"/>
    <cellStyle name="Saída 2 2 49 2" xfId="31226" xr:uid="{0F6C4C78-2A51-4CA1-AEF0-E8B07DFB153D}"/>
    <cellStyle name="Saída 2 2 49 3" xfId="48096" xr:uid="{66A1A99C-C17E-4B87-AD25-0DE98991EFA0}"/>
    <cellStyle name="Saída 2 2 5" xfId="531" xr:uid="{23B5428A-674E-4C17-9774-3BC4A0B54DED}"/>
    <cellStyle name="Saída 2 2 5 10" xfId="3495" xr:uid="{9C5A1BE4-4F05-4F1D-B1BD-40050D47F0CF}"/>
    <cellStyle name="Saída 2 2 5 10 2" xfId="20750" xr:uid="{B7AB59BF-172B-4CC1-9EBB-26505617A9E9}"/>
    <cellStyle name="Saída 2 2 5 10 3" xfId="37772" xr:uid="{A013233E-CB36-45C1-B040-B1CC2CD58B04}"/>
    <cellStyle name="Saída 2 2 5 11" xfId="3803" xr:uid="{96D5A89B-1025-4EC0-96BF-BB1C15470622}"/>
    <cellStyle name="Saída 2 2 5 11 2" xfId="21058" xr:uid="{8B418A51-CCED-4870-BD84-C2C1742FF3AF}"/>
    <cellStyle name="Saída 2 2 5 11 3" xfId="38080" xr:uid="{ADBEAE09-296B-4E08-8E35-58A455F63894}"/>
    <cellStyle name="Saída 2 2 5 12" xfId="4108" xr:uid="{A7084A3C-F62D-4ED6-8709-572FD275CB6E}"/>
    <cellStyle name="Saída 2 2 5 12 2" xfId="21363" xr:uid="{3A0B02C2-50B7-4CCB-87A2-D85F4F9FFC39}"/>
    <cellStyle name="Saída 2 2 5 12 3" xfId="38385" xr:uid="{B083C6C0-E22E-451D-80E5-A81A11D8A6FD}"/>
    <cellStyle name="Saída 2 2 5 13" xfId="4413" xr:uid="{D2B330AE-D6E7-445F-B460-87EFF942B9E6}"/>
    <cellStyle name="Saída 2 2 5 13 2" xfId="21668" xr:uid="{B9762505-D9C1-42D8-AA9B-F489978F1FE5}"/>
    <cellStyle name="Saída 2 2 5 13 3" xfId="38690" xr:uid="{D65400D4-086A-47CC-AA0C-5DE422A49AFA}"/>
    <cellStyle name="Saída 2 2 5 14" xfId="4708" xr:uid="{308B33F0-CCC8-4CA5-933F-C86DB8272F35}"/>
    <cellStyle name="Saída 2 2 5 14 2" xfId="21963" xr:uid="{26D72FD3-F897-4ED0-AB76-023A7E28E9D1}"/>
    <cellStyle name="Saída 2 2 5 14 3" xfId="38985" xr:uid="{98D0EDBB-1B8A-4847-A41F-2E906419999C}"/>
    <cellStyle name="Saída 2 2 5 15" xfId="5007" xr:uid="{C6BD0471-988B-4D7A-8A3C-1A0062CCF0CF}"/>
    <cellStyle name="Saída 2 2 5 15 2" xfId="22262" xr:uid="{5EDE1E1F-76DA-4D2E-86E0-CCA567231E33}"/>
    <cellStyle name="Saída 2 2 5 15 3" xfId="39284" xr:uid="{CE3DF7A8-4763-4979-BFF0-DA5901B5073F}"/>
    <cellStyle name="Saída 2 2 5 16" xfId="5367" xr:uid="{1AA024D7-0BD9-445C-9BCD-CEF70D5B68C1}"/>
    <cellStyle name="Saída 2 2 5 16 2" xfId="22622" xr:uid="{9E118AEE-DC0B-490E-9900-72F4A1B902C8}"/>
    <cellStyle name="Saída 2 2 5 16 3" xfId="39644" xr:uid="{6F5CE8DE-4947-4BDA-977C-A3284991F952}"/>
    <cellStyle name="Saída 2 2 5 17" xfId="4818" xr:uid="{8062FE55-A4EA-490B-B317-FFBE87CCC325}"/>
    <cellStyle name="Saída 2 2 5 17 2" xfId="22073" xr:uid="{E1D26528-E4C1-40CD-8D26-AE4995FE01DC}"/>
    <cellStyle name="Saída 2 2 5 17 3" xfId="39095" xr:uid="{B1BF2D4D-4DD6-4494-8613-103EFA5BCDAB}"/>
    <cellStyle name="Saída 2 2 5 18" xfId="5998" xr:uid="{2DDF7543-D0B0-411E-B254-082068998354}"/>
    <cellStyle name="Saída 2 2 5 18 2" xfId="23253" xr:uid="{AF853D67-D5E8-4AE0-A152-E682D2A3DB8B}"/>
    <cellStyle name="Saída 2 2 5 18 3" xfId="40275" xr:uid="{D07A7FC7-E0B5-49EE-9138-920FBEFC3206}"/>
    <cellStyle name="Saída 2 2 5 19" xfId="6313" xr:uid="{6562F9FF-D016-43B3-BD62-AFBD43E3A10A}"/>
    <cellStyle name="Saída 2 2 5 19 2" xfId="23568" xr:uid="{78D39A9F-2EA5-4717-96C8-73C6B9B1C09A}"/>
    <cellStyle name="Saída 2 2 5 19 3" xfId="40590" xr:uid="{3BAB3476-9B06-44CB-8D03-E07ABBC3B437}"/>
    <cellStyle name="Saída 2 2 5 2" xfId="989" xr:uid="{3AEBB44C-ADDE-433E-9462-559BB0FD35F9}"/>
    <cellStyle name="Saída 2 2 5 2 2" xfId="18244" xr:uid="{D957B665-397E-4C08-8369-8B6DA9C36A9A}"/>
    <cellStyle name="Saída 2 2 5 2 3" xfId="35266" xr:uid="{846F4E86-AAC3-41D8-8928-D6BFD18E98D4}"/>
    <cellStyle name="Saída 2 2 5 20" xfId="6628" xr:uid="{18C066F5-1311-4429-9173-47429E47DA6F}"/>
    <cellStyle name="Saída 2 2 5 20 2" xfId="23883" xr:uid="{8D358FFF-B3EC-45CC-A86E-1D4B9282B1F8}"/>
    <cellStyle name="Saída 2 2 5 20 3" xfId="40905" xr:uid="{76E06CF2-7179-4666-B199-F0AE0767151E}"/>
    <cellStyle name="Saída 2 2 5 21" xfId="6940" xr:uid="{42E71BBC-05CB-435F-8A8F-39AB885A1D36}"/>
    <cellStyle name="Saída 2 2 5 21 2" xfId="24195" xr:uid="{8523018B-9354-4081-879F-9F9DA42DD5E9}"/>
    <cellStyle name="Saída 2 2 5 21 3" xfId="41217" xr:uid="{1D96D348-FA31-42BA-8A46-50834C2D080D}"/>
    <cellStyle name="Saída 2 2 5 22" xfId="7249" xr:uid="{D026838E-F9E0-4750-8BD5-DB2D3E8C7D4B}"/>
    <cellStyle name="Saída 2 2 5 22 2" xfId="24504" xr:uid="{F4BD77A1-B5F7-403B-801D-21E55D4CE6BA}"/>
    <cellStyle name="Saída 2 2 5 22 3" xfId="41526" xr:uid="{CE17FAD2-502A-4E71-A920-41EDCE4C03F0}"/>
    <cellStyle name="Saída 2 2 5 23" xfId="7559" xr:uid="{DAD8ECA6-752B-4B63-99E9-249A512E78D4}"/>
    <cellStyle name="Saída 2 2 5 23 2" xfId="24814" xr:uid="{0373A693-42C9-47EC-B62E-42047E7AC7C4}"/>
    <cellStyle name="Saída 2 2 5 23 3" xfId="41836" xr:uid="{59507189-80D5-4486-B11C-A4252C51288C}"/>
    <cellStyle name="Saída 2 2 5 24" xfId="7869" xr:uid="{C33CA3AD-255E-48C7-8DED-17BE0F963387}"/>
    <cellStyle name="Saída 2 2 5 24 2" xfId="25124" xr:uid="{60A89329-76BC-4487-9248-D331C1768CBD}"/>
    <cellStyle name="Saída 2 2 5 24 3" xfId="42146" xr:uid="{4D5A09F4-BA92-4892-B2E4-79F9A5F6B157}"/>
    <cellStyle name="Saída 2 2 5 25" xfId="8182" xr:uid="{3C855A32-A08B-4BBC-AB1F-0ACD5ED0C792}"/>
    <cellStyle name="Saída 2 2 5 25 2" xfId="25437" xr:uid="{86889455-495F-49AF-A590-85920CD07342}"/>
    <cellStyle name="Saída 2 2 5 25 3" xfId="42459" xr:uid="{C9C0EC64-0FE9-4F33-9D3A-BA601EF8DFFF}"/>
    <cellStyle name="Saída 2 2 5 26" xfId="8492" xr:uid="{0EF77914-C5C4-4DAC-A983-21492F7B110F}"/>
    <cellStyle name="Saída 2 2 5 26 2" xfId="25747" xr:uid="{C3C1AAD8-17AD-48FB-BC93-21D494BC2C16}"/>
    <cellStyle name="Saída 2 2 5 26 3" xfId="42769" xr:uid="{ACFAB4D4-16A5-4E79-A1AE-F9F92EF0B315}"/>
    <cellStyle name="Saída 2 2 5 27" xfId="8800" xr:uid="{09E5ECE5-F1B5-46E5-B5E3-08D49BAC1667}"/>
    <cellStyle name="Saída 2 2 5 27 2" xfId="26055" xr:uid="{F603EDF4-FDB7-4124-949C-AC3485607005}"/>
    <cellStyle name="Saída 2 2 5 27 3" xfId="43077" xr:uid="{B37EFCD8-D500-41A3-B630-C454F9124E3E}"/>
    <cellStyle name="Saída 2 2 5 28" xfId="8002" xr:uid="{B400995E-406E-44B2-93F5-7694AD888F5B}"/>
    <cellStyle name="Saída 2 2 5 28 2" xfId="25257" xr:uid="{575F8E8B-2F16-4E11-B616-E893A458733B}"/>
    <cellStyle name="Saída 2 2 5 28 3" xfId="42279" xr:uid="{3CAE68D7-E1F1-49AF-86D3-6829EEA8A370}"/>
    <cellStyle name="Saída 2 2 5 29" xfId="9424" xr:uid="{30AD4680-7B70-4E1A-951B-4DFD15962D34}"/>
    <cellStyle name="Saída 2 2 5 29 2" xfId="26679" xr:uid="{A71C373E-0D7C-4CBA-B747-C4C275280CE8}"/>
    <cellStyle name="Saída 2 2 5 29 3" xfId="43701" xr:uid="{EC37DE20-6047-468F-89C5-33A9D9EF9FCF}"/>
    <cellStyle name="Saída 2 2 5 3" xfId="1292" xr:uid="{DB550E4A-9A0A-4E0F-A1FA-23787083D74C}"/>
    <cellStyle name="Saída 2 2 5 3 2" xfId="18547" xr:uid="{CEF4BCDA-D438-4A02-B5CC-88B35638AAB5}"/>
    <cellStyle name="Saída 2 2 5 3 3" xfId="35569" xr:uid="{FD7528D0-364E-46B5-81B0-4857E2AC9BB9}"/>
    <cellStyle name="Saída 2 2 5 30" xfId="9730" xr:uid="{0BF3BFBD-81D9-4B8D-B7FD-CBC7B74ADA2A}"/>
    <cellStyle name="Saída 2 2 5 30 2" xfId="26985" xr:uid="{D04E7DE3-1B7A-49A1-89B8-EE542E90EED3}"/>
    <cellStyle name="Saída 2 2 5 30 3" xfId="44007" xr:uid="{017E962A-4D93-42A6-A28D-A37EA1C524B9}"/>
    <cellStyle name="Saída 2 2 5 31" xfId="10027" xr:uid="{E2B0E85F-8251-4B14-8E1E-D49AFEB24710}"/>
    <cellStyle name="Saída 2 2 5 31 2" xfId="27282" xr:uid="{D0E5A8B2-A6D2-4B5C-94D6-5488B8CC8A25}"/>
    <cellStyle name="Saída 2 2 5 31 3" xfId="44304" xr:uid="{6E273818-55E2-4EA1-9393-E7C5D7C87F6E}"/>
    <cellStyle name="Saída 2 2 5 32" xfId="10324" xr:uid="{5FFCC14B-7539-4103-8C51-6E02792D5CCF}"/>
    <cellStyle name="Saída 2 2 5 32 2" xfId="27579" xr:uid="{83810ADA-55EF-41E3-B286-007E31C667C4}"/>
    <cellStyle name="Saída 2 2 5 32 3" xfId="44601" xr:uid="{6907D847-8A08-460E-8F87-487FCABF1C86}"/>
    <cellStyle name="Saída 2 2 5 33" xfId="10613" xr:uid="{8E8DCD32-565A-473E-B908-FBAE76DCFC26}"/>
    <cellStyle name="Saída 2 2 5 33 2" xfId="27868" xr:uid="{5FE30483-9AE7-4C01-87C4-0920D19EBAF5}"/>
    <cellStyle name="Saída 2 2 5 33 3" xfId="44890" xr:uid="{EAA7DFB5-951A-4A8A-9D21-0BDBC52B46FF}"/>
    <cellStyle name="Saída 2 2 5 34" xfId="10904" xr:uid="{23E4BEA9-3F60-475E-ADDD-8E0D6D94CFA1}"/>
    <cellStyle name="Saída 2 2 5 34 2" xfId="28159" xr:uid="{AE068AB7-7448-49C4-AE3D-4ED075ACD212}"/>
    <cellStyle name="Saída 2 2 5 34 3" xfId="45181" xr:uid="{E1B82CE5-FAE7-4AED-B700-E4D3D5307FA0}"/>
    <cellStyle name="Saída 2 2 5 35" xfId="11177" xr:uid="{4DD61E00-2F15-4684-A9DD-C20672D6F959}"/>
    <cellStyle name="Saída 2 2 5 35 2" xfId="28432" xr:uid="{D185134B-F430-44D3-8192-53F51CBC663B}"/>
    <cellStyle name="Saída 2 2 5 35 3" xfId="45454" xr:uid="{00744F41-47E4-4D8D-878A-0DDA6C8DA4D5}"/>
    <cellStyle name="Saída 2 2 5 36" xfId="11429" xr:uid="{92E06AB6-6FA1-4547-A1E3-263B1F8412B1}"/>
    <cellStyle name="Saída 2 2 5 36 2" xfId="28684" xr:uid="{04DF0524-BA5C-4320-BE68-70D1ABCF431C}"/>
    <cellStyle name="Saída 2 2 5 36 3" xfId="45706" xr:uid="{10FC8A4A-FF51-4171-BC7B-2BE6E61AB8DB}"/>
    <cellStyle name="Saída 2 2 5 37" xfId="11926" xr:uid="{F127019E-BDAB-4C85-BB20-1B89027AC6F8}"/>
    <cellStyle name="Saída 2 2 5 37 2" xfId="29181" xr:uid="{C0B78965-0BE0-4F5E-BBF0-326932A7B5F3}"/>
    <cellStyle name="Saída 2 2 5 37 3" xfId="46117" xr:uid="{CF936AC8-6830-4F9C-9927-93FE8808C0E0}"/>
    <cellStyle name="Saída 2 2 5 38" xfId="12393" xr:uid="{35B52AF3-A226-4BB7-B117-451AB1BFB0D0}"/>
    <cellStyle name="Saída 2 2 5 38 2" xfId="29648" xr:uid="{AE7131E2-CDFF-43C5-B02F-BA9988F2098B}"/>
    <cellStyle name="Saída 2 2 5 38 3" xfId="46518" xr:uid="{12FD099C-9353-4A51-A798-A08BD5B25A46}"/>
    <cellStyle name="Saída 2 2 5 39" xfId="12703" xr:uid="{8972F0ED-153C-44FC-B67F-5F57E0B43AA6}"/>
    <cellStyle name="Saída 2 2 5 39 2" xfId="29958" xr:uid="{0428DEC6-CE0F-4A70-B487-50677C038B52}"/>
    <cellStyle name="Saída 2 2 5 39 3" xfId="46828" xr:uid="{AAD40C32-B168-4996-8D58-C1ABCD818B67}"/>
    <cellStyle name="Saída 2 2 5 4" xfId="1637" xr:uid="{66150EC9-6D9B-4FCC-9BCA-F461DA088248}"/>
    <cellStyle name="Saída 2 2 5 4 2" xfId="18892" xr:uid="{7961EFB8-E663-4DC5-BA09-AB9311BA85B5}"/>
    <cellStyle name="Saída 2 2 5 4 3" xfId="35914" xr:uid="{9715F86A-A1C2-48CC-855A-81E2488080AF}"/>
    <cellStyle name="Saída 2 2 5 40" xfId="13240" xr:uid="{D1CE709A-F779-40AE-816A-14F9DF8234D7}"/>
    <cellStyle name="Saída 2 2 5 40 2" xfId="30495" xr:uid="{8ADF3AF9-56FF-42E5-ADFA-81D64ECE1B40}"/>
    <cellStyle name="Saída 2 2 5 40 3" xfId="47365" xr:uid="{45F71C7E-3E2F-4D7B-AEBC-3E7002FCC059}"/>
    <cellStyle name="Saída 2 2 5 41" xfId="12205" xr:uid="{D622CF18-C871-47DC-AAC2-25574AFB5E55}"/>
    <cellStyle name="Saída 2 2 5 41 2" xfId="29460" xr:uid="{4C8D378C-6662-419B-A5B8-BA1318D6A90D}"/>
    <cellStyle name="Saída 2 2 5 41 3" xfId="46330" xr:uid="{9704C4A2-DEE7-4AA7-8A59-D5191518C86C}"/>
    <cellStyle name="Saída 2 2 5 42" xfId="13643" xr:uid="{BC27E3ED-912D-4D5F-AFD9-53B92E37B55B}"/>
    <cellStyle name="Saída 2 2 5 42 2" xfId="30898" xr:uid="{1F1A89B4-1072-45C0-9EDE-3421B3E1DC5E}"/>
    <cellStyle name="Saída 2 2 5 42 3" xfId="47768" xr:uid="{CB413EA0-54B2-447F-8537-B1B6AFAC7A2A}"/>
    <cellStyle name="Saída 2 2 5 43" xfId="13953" xr:uid="{C293C8D8-99F5-4F43-9FF5-336F464124D5}"/>
    <cellStyle name="Saída 2 2 5 43 2" xfId="31208" xr:uid="{8CF8270C-305F-4897-A637-829C0C4CB7A7}"/>
    <cellStyle name="Saída 2 2 5 43 3" xfId="48078" xr:uid="{79ADA44C-BDAF-4BA7-80E7-E2420EA8970C}"/>
    <cellStyle name="Saída 2 2 5 44" xfId="13119" xr:uid="{9A80ED80-FC3E-4D48-94BC-CA42EFAC6581}"/>
    <cellStyle name="Saída 2 2 5 44 2" xfId="30374" xr:uid="{7FD2EB98-1B40-4359-B134-6418A4B81AFE}"/>
    <cellStyle name="Saída 2 2 5 44 3" xfId="47244" xr:uid="{1583FDBE-710B-43B4-94AF-5841C3BA94C6}"/>
    <cellStyle name="Saída 2 2 5 45" xfId="14371" xr:uid="{1E2C6647-0005-4209-8B2E-5A89584414E8}"/>
    <cellStyle name="Saída 2 2 5 45 2" xfId="31626" xr:uid="{567F88D8-465F-43C1-A326-5D87C190F05E}"/>
    <cellStyle name="Saída 2 2 5 45 3" xfId="48496" xr:uid="{A70B1DE7-700B-46E7-B945-008F8545FCDF}"/>
    <cellStyle name="Saída 2 2 5 46" xfId="15155" xr:uid="{E2615360-B80C-4318-8A08-B80A6D2DC2AF}"/>
    <cellStyle name="Saída 2 2 5 46 2" xfId="32410" xr:uid="{7731AAAB-8391-494D-90C3-C4D625991988}"/>
    <cellStyle name="Saída 2 2 5 46 3" xfId="49280" xr:uid="{74C84987-D2B3-4229-B3CA-FB23C120DF7E}"/>
    <cellStyle name="Saída 2 2 5 47" xfId="15463" xr:uid="{4AE528DB-1062-4A36-8565-645661256708}"/>
    <cellStyle name="Saída 2 2 5 47 2" xfId="32718" xr:uid="{86CDA704-1A40-4F47-A77C-FAA05DCCFF44}"/>
    <cellStyle name="Saída 2 2 5 47 3" xfId="49588" xr:uid="{82A987FE-28ED-48E8-A6D6-0348D99C26AB}"/>
    <cellStyle name="Saída 2 2 5 48" xfId="15764" xr:uid="{6DE75B6D-DEC3-42C7-BEF4-8CF894C6FE68}"/>
    <cellStyle name="Saída 2 2 5 48 2" xfId="33019" xr:uid="{A5763A6C-448B-428F-BD6F-C8861FB135FA}"/>
    <cellStyle name="Saída 2 2 5 48 3" xfId="49889" xr:uid="{64206AA8-7C3C-4434-A481-037242250790}"/>
    <cellStyle name="Saída 2 2 5 49" xfId="16061" xr:uid="{BF520850-6985-4EDB-ADC3-7F4A1B1CDCD4}"/>
    <cellStyle name="Saída 2 2 5 49 2" xfId="33316" xr:uid="{DDF1744C-643F-4AE7-A4A0-05A668CD58C3}"/>
    <cellStyle name="Saída 2 2 5 49 3" xfId="50186" xr:uid="{9D3D7EA4-5226-4E9B-814F-A7803CE068F6}"/>
    <cellStyle name="Saída 2 2 5 5" xfId="1950" xr:uid="{C5561213-6065-4286-BF2D-08D8CA3C99D6}"/>
    <cellStyle name="Saída 2 2 5 5 2" xfId="19205" xr:uid="{1D0A6F33-8814-4FA5-9FB0-6E40F6DBE277}"/>
    <cellStyle name="Saída 2 2 5 5 3" xfId="36227" xr:uid="{7D525EC1-773F-42E2-9123-24F869BA6332}"/>
    <cellStyle name="Saída 2 2 5 50" xfId="16351" xr:uid="{04B33635-D384-4323-A340-161B93909F5B}"/>
    <cellStyle name="Saída 2 2 5 50 2" xfId="33606" xr:uid="{12784FEB-916C-4921-BD83-3905AB6BBFCA}"/>
    <cellStyle name="Saída 2 2 5 50 3" xfId="50476" xr:uid="{47A08C18-D2C8-4319-BD7A-78ADB702884C}"/>
    <cellStyle name="Saída 2 2 5 51" xfId="16629" xr:uid="{56B64C6E-A857-4B4E-AE74-A2E05A3EAF0F}"/>
    <cellStyle name="Saída 2 2 5 51 2" xfId="33884" xr:uid="{9EC6B3A0-14B9-4B9D-8951-50838BB9ACB5}"/>
    <cellStyle name="Saída 2 2 5 51 3" xfId="50754" xr:uid="{1D94D9B0-9886-44ED-A413-B1FC2A1C18C1}"/>
    <cellStyle name="Saída 2 2 5 52" xfId="16894" xr:uid="{17C8B79B-3C73-42FD-B520-9FA1284720C9}"/>
    <cellStyle name="Saída 2 2 5 52 2" xfId="34149" xr:uid="{265590B7-F5B2-4667-85C9-F7D88C55017B}"/>
    <cellStyle name="Saída 2 2 5 52 3" xfId="51019" xr:uid="{B13AFB35-36F3-44C6-87CD-D5C7CC44AD54}"/>
    <cellStyle name="Saída 2 2 5 53" xfId="17146" xr:uid="{8C3EF442-F5B4-4248-BA70-7108D68F0A95}"/>
    <cellStyle name="Saída 2 2 5 53 2" xfId="34401" xr:uid="{8A4665C2-A321-41F9-BC7A-D0E4D6EA3F6D}"/>
    <cellStyle name="Saída 2 2 5 53 3" xfId="51271" xr:uid="{A10E62CB-3565-4DEF-9679-5F2896D7E900}"/>
    <cellStyle name="Saída 2 2 5 54" xfId="17786" xr:uid="{B710C862-86E5-4721-AD40-253E9EEED594}"/>
    <cellStyle name="Saída 2 2 5 55" xfId="34874" xr:uid="{0156B18E-8404-438C-A41D-AAB1F60147FA}"/>
    <cellStyle name="Saída 2 2 5 6" xfId="2260" xr:uid="{A4A08D27-7422-4021-9DF1-BEAF85CE266C}"/>
    <cellStyle name="Saída 2 2 5 6 2" xfId="19515" xr:uid="{8BC746FA-A865-40CE-9BE5-45A30BEE28E8}"/>
    <cellStyle name="Saída 2 2 5 6 3" xfId="36537" xr:uid="{6E3C1EBF-A849-4949-A82D-7512C78ACF02}"/>
    <cellStyle name="Saída 2 2 5 7" xfId="2570" xr:uid="{482061DE-3B62-4E8C-B24A-432E98DEF3BE}"/>
    <cellStyle name="Saída 2 2 5 7 2" xfId="19825" xr:uid="{ECDCE2FB-0ADA-4951-A00D-FD3156343227}"/>
    <cellStyle name="Saída 2 2 5 7 3" xfId="36847" xr:uid="{ABA7391A-37E3-4A18-80A3-4069C14227D9}"/>
    <cellStyle name="Saída 2 2 5 8" xfId="2879" xr:uid="{E71C9944-7860-4B3F-95D7-EB54DBF55FF0}"/>
    <cellStyle name="Saída 2 2 5 8 2" xfId="20134" xr:uid="{DE962ACC-A4C5-4EF8-8AF5-E20E4327856C}"/>
    <cellStyle name="Saída 2 2 5 8 3" xfId="37156" xr:uid="{DC80621F-2EAD-45AF-85D8-784BFCD6D304}"/>
    <cellStyle name="Saída 2 2 5 9" xfId="3185" xr:uid="{9CF95249-440A-4DB4-8DCC-C8207C7C2DFD}"/>
    <cellStyle name="Saída 2 2 5 9 2" xfId="20440" xr:uid="{CC505E3C-A9C5-4FDB-B091-B01AA9715EA7}"/>
    <cellStyle name="Saída 2 2 5 9 3" xfId="37462" xr:uid="{C3410966-996A-4C6C-962D-E57D5084B170}"/>
    <cellStyle name="Saída 2 2 50" xfId="14436" xr:uid="{F7043C2A-0098-413B-ADCE-0BD910535662}"/>
    <cellStyle name="Saída 2 2 50 2" xfId="31691" xr:uid="{0D7922EA-61DB-4BC5-AD1B-89C8C5836F22}"/>
    <cellStyle name="Saída 2 2 50 3" xfId="48561" xr:uid="{42B07C67-5C3E-4D93-9BE3-B7CD8DF7E673}"/>
    <cellStyle name="Saída 2 2 51" xfId="13946" xr:uid="{B1E29C17-3795-45DA-9545-D225F4FDA461}"/>
    <cellStyle name="Saída 2 2 51 2" xfId="31201" xr:uid="{72AA30A4-9950-4A74-8D59-ABBA60086302}"/>
    <cellStyle name="Saída 2 2 51 3" xfId="48071" xr:uid="{9437C905-7869-45CE-81DD-7EB036DEDD8C}"/>
    <cellStyle name="Saída 2 2 52" xfId="14681" xr:uid="{9E61DFF5-18BE-4D60-9AEB-DF3363407872}"/>
    <cellStyle name="Saída 2 2 52 2" xfId="31936" xr:uid="{EFB678C9-FF4B-48A2-8168-D805C03B6E5A}"/>
    <cellStyle name="Saída 2 2 52 3" xfId="48806" xr:uid="{D7BC92DE-574C-4DAB-8767-838745706E2F}"/>
    <cellStyle name="Saída 2 2 53" xfId="15177" xr:uid="{316F663B-D2CA-48BA-93D6-0F11FDA095FD}"/>
    <cellStyle name="Saída 2 2 53 2" xfId="32432" xr:uid="{E56E21AB-B034-40EF-B0F0-2EE78190BDD9}"/>
    <cellStyle name="Saída 2 2 53 3" xfId="49302" xr:uid="{D88E60C4-17CF-4C63-9D62-721DA59E5DC4}"/>
    <cellStyle name="Saída 2 2 54" xfId="13767" xr:uid="{017853C1-7D3C-4A02-9663-297E9B7E54CC}"/>
    <cellStyle name="Saída 2 2 54 2" xfId="31022" xr:uid="{A8B5003E-8EE5-43E1-A4CF-F004970A34C7}"/>
    <cellStyle name="Saída 2 2 54 3" xfId="47892" xr:uid="{A9947BB5-454D-4E8C-90B8-B91259B4F5AB}"/>
    <cellStyle name="Saída 2 2 55" xfId="15562" xr:uid="{6C1157D9-F5AD-4A1B-B686-A1104F7E841E}"/>
    <cellStyle name="Saída 2 2 55 2" xfId="32817" xr:uid="{608FC765-D564-4069-ABC4-FB974253965F}"/>
    <cellStyle name="Saída 2 2 55 3" xfId="49687" xr:uid="{66C9E081-8427-4B25-A58E-2172B0860B1F}"/>
    <cellStyle name="Saída 2 2 56" xfId="15859" xr:uid="{E2828B83-A572-43E2-A746-050F0EA34F18}"/>
    <cellStyle name="Saída 2 2 56 2" xfId="33114" xr:uid="{8A86B748-3F8C-4EDA-9C86-71493EFC6B89}"/>
    <cellStyle name="Saída 2 2 56 3" xfId="49984" xr:uid="{9D676EEF-81E8-43E1-9283-75928F7D5F01}"/>
    <cellStyle name="Saída 2 2 57" xfId="16151" xr:uid="{1487CFE7-344D-47C0-8CDC-4BDE97C4BF9C}"/>
    <cellStyle name="Saída 2 2 57 2" xfId="33406" xr:uid="{566B7158-1898-414A-9D57-AAE1C1A2B9FF}"/>
    <cellStyle name="Saída 2 2 57 3" xfId="50276" xr:uid="{2266403F-817B-46D4-8BEF-E31D7DF483C7}"/>
    <cellStyle name="Saída 2 2 58" xfId="16432" xr:uid="{9ABD6278-09CC-409B-AF0C-65FA27282D91}"/>
    <cellStyle name="Saída 2 2 58 2" xfId="33687" xr:uid="{E919F5BE-1582-40A4-9DEC-643EC61960C0}"/>
    <cellStyle name="Saída 2 2 58 3" xfId="50557" xr:uid="{2ECFA685-04EF-4C38-8D5B-9664AA0E9534}"/>
    <cellStyle name="Saída 2 2 59" xfId="16690" xr:uid="{FF024F7E-2DA6-459C-AC1C-58F8603788EA}"/>
    <cellStyle name="Saída 2 2 59 2" xfId="33945" xr:uid="{5F4DFABF-DBB2-464F-9E79-0A46E88AF042}"/>
    <cellStyle name="Saída 2 2 59 3" xfId="50815" xr:uid="{32917A04-ADF2-492E-AF2B-61614ED67195}"/>
    <cellStyle name="Saída 2 2 6" xfId="395" xr:uid="{AAC1E122-CDD6-4B50-89C7-FBD1DD6C42AF}"/>
    <cellStyle name="Saída 2 2 6 2" xfId="17650" xr:uid="{96FF4847-A611-46F3-B5C6-C98387DD2101}"/>
    <cellStyle name="Saída 2 2 6 3" xfId="34797" xr:uid="{C9C83130-3A9C-4A13-A942-97E160906ACA}"/>
    <cellStyle name="Saída 2 2 60" xfId="17412" xr:uid="{1950C9E8-F000-482E-AFED-D8A2E0A6EC5A}"/>
    <cellStyle name="Saída 2 2 61" xfId="34635" xr:uid="{2B42F084-78F1-425A-A2EC-8FD26A648C98}"/>
    <cellStyle name="Saída 2 2 7" xfId="857" xr:uid="{33373F01-FB76-433D-9F51-3D932FFE2959}"/>
    <cellStyle name="Saída 2 2 7 2" xfId="18112" xr:uid="{62C0D606-957A-4B9C-9068-FFBC9C9EBB9E}"/>
    <cellStyle name="Saída 2 2 7 3" xfId="35134" xr:uid="{80DFA42F-A511-4075-8467-9213A0B65AD1}"/>
    <cellStyle name="Saída 2 2 8" xfId="903" xr:uid="{B49D66D0-A336-4FE7-ABA6-248EC48FB483}"/>
    <cellStyle name="Saída 2 2 8 2" xfId="18158" xr:uid="{1058A2FB-623D-4C2D-BADE-FE4985B5CCCB}"/>
    <cellStyle name="Saída 2 2 8 3" xfId="35180" xr:uid="{23CA3EC2-CF6A-4403-BAB4-DDD38FF8A975}"/>
    <cellStyle name="Saída 2 2 9" xfId="812" xr:uid="{6D12FBD9-1E06-4203-B480-E413BC1D0F3B}"/>
    <cellStyle name="Saída 2 2 9 2" xfId="18067" xr:uid="{3591C494-0CEC-4EEA-B715-B3BD678352CC}"/>
    <cellStyle name="Saída 2 2 9 3" xfId="35089" xr:uid="{09AC72B6-B3C7-4F0F-9A3A-E1ABCAA9D4F9}"/>
    <cellStyle name="Saída 2 20" xfId="5804" xr:uid="{F761C3C2-14CC-40EB-8DC7-2CCF2BD097F1}"/>
    <cellStyle name="Saída 2 20 2" xfId="23059" xr:uid="{07D40655-1D3A-4D00-9DB3-A747897D65FC}"/>
    <cellStyle name="Saída 2 20 3" xfId="40081" xr:uid="{9B38EF1D-1062-45AF-B497-20CB042D4840}"/>
    <cellStyle name="Saída 2 21" xfId="6016" xr:uid="{02E043D6-293A-440B-906A-1EFFC46A5574}"/>
    <cellStyle name="Saída 2 21 2" xfId="23271" xr:uid="{A06805E9-C212-4A16-92E1-50E3EA6A8E79}"/>
    <cellStyle name="Saída 2 21 3" xfId="40293" xr:uid="{702CC68D-B12C-4C6A-B571-6B2AFE1152A3}"/>
    <cellStyle name="Saída 2 22" xfId="7302" xr:uid="{5B2DA803-A8E5-4FFC-89E8-023C1412B8C5}"/>
    <cellStyle name="Saída 2 22 2" xfId="24557" xr:uid="{153B4479-E710-42CE-B4FE-8C324C70A74D}"/>
    <cellStyle name="Saída 2 22 3" xfId="41579" xr:uid="{21B249D6-8598-4E6A-A685-BB166AB3E154}"/>
    <cellStyle name="Saída 2 23" xfId="8235" xr:uid="{23AE30A3-3B15-44BB-B89A-EA71E48ABFD2}"/>
    <cellStyle name="Saída 2 23 2" xfId="25490" xr:uid="{74A948F2-01B0-4B7A-B6C4-E4CB0B73D2E2}"/>
    <cellStyle name="Saída 2 23 3" xfId="42512" xr:uid="{14565E42-868F-4BEF-809F-7E133C2537B9}"/>
    <cellStyle name="Saída 2 24" xfId="8510" xr:uid="{A64ADC73-2E54-47CC-85F0-7A241F9DD61F}"/>
    <cellStyle name="Saída 2 24 2" xfId="25765" xr:uid="{190B3020-F55A-4916-A922-36651AEC9B89}"/>
    <cellStyle name="Saída 2 24 3" xfId="42787" xr:uid="{169896D8-A8CF-44FA-A42F-ECAE79C757A9}"/>
    <cellStyle name="Saída 2 25" xfId="9300" xr:uid="{52DDA93A-6E74-4279-B1B5-4CFDC00EBC23}"/>
    <cellStyle name="Saída 2 25 2" xfId="26555" xr:uid="{AC1E8BCC-C412-4FAB-9FE3-6FE48A0F63F8}"/>
    <cellStyle name="Saída 2 25 3" xfId="43577" xr:uid="{04855F42-7C05-4A28-AF32-380F7BEA5FCB}"/>
    <cellStyle name="Saída 2 26" xfId="9777" xr:uid="{A43045CF-9FAF-4E1E-9318-A5A0D60D0F09}"/>
    <cellStyle name="Saída 2 26 2" xfId="27032" xr:uid="{BA268729-0859-4DE9-BA0D-7231B5061F18}"/>
    <cellStyle name="Saída 2 26 3" xfId="44054" xr:uid="{BAFDB8B2-D158-4A6E-AE2A-D9D287B4DA78}"/>
    <cellStyle name="Saída 2 27" xfId="10622" xr:uid="{AF68B9EA-D569-4F26-98B7-31466C37FDAB}"/>
    <cellStyle name="Saída 2 27 2" xfId="27877" xr:uid="{EA98F4E9-77C3-42EB-8CC6-ECB703CFDD09}"/>
    <cellStyle name="Saída 2 27 3" xfId="44899" xr:uid="{5B1F0A8F-18F1-43DF-9C7C-CDF7A496339A}"/>
    <cellStyle name="Saída 2 28" xfId="10395" xr:uid="{9E768937-7216-4714-B57A-9B53A8B8F6B6}"/>
    <cellStyle name="Saída 2 28 2" xfId="27650" xr:uid="{B88301F2-376F-446D-BDE4-D385ED9D8E11}"/>
    <cellStyle name="Saída 2 28 3" xfId="44672" xr:uid="{9E9EAFC6-DD85-4E05-B5C6-D4A461991CAE}"/>
    <cellStyle name="Saída 2 29" xfId="10918" xr:uid="{36B9595C-67C5-4152-B89A-A8ECD7FE7858}"/>
    <cellStyle name="Saída 2 29 2" xfId="28173" xr:uid="{B6229827-0B7D-435C-89F3-2D6CDA68795F}"/>
    <cellStyle name="Saída 2 29 3" xfId="45195" xr:uid="{62C89FEC-7A83-4BDD-ACD3-341C679F9F5C}"/>
    <cellStyle name="Saída 2 3" xfId="134" xr:uid="{628D49B5-18FE-402E-A305-798E08F389AD}"/>
    <cellStyle name="Saída 2 3 10" xfId="1040" xr:uid="{DD9382E4-DD1E-439A-B103-FFB1F600F6FC}"/>
    <cellStyle name="Saída 2 3 10 2" xfId="18295" xr:uid="{13ED74D1-3E1B-48BA-95B8-8A0F4437261F}"/>
    <cellStyle name="Saída 2 3 10 3" xfId="35317" xr:uid="{9CD28284-8383-4262-8388-D07257D5ECD5}"/>
    <cellStyle name="Saída 2 3 11" xfId="820" xr:uid="{98149F4F-FE8B-4225-8F05-3710CE9DF272}"/>
    <cellStyle name="Saída 2 3 11 2" xfId="18075" xr:uid="{22B3402C-570C-4059-BD05-9106AEBEF89C}"/>
    <cellStyle name="Saída 2 3 11 3" xfId="35097" xr:uid="{27D1AF0F-135F-4E9C-B2EE-9924CAA56017}"/>
    <cellStyle name="Saída 2 3 12" xfId="851" xr:uid="{150CD715-9DE4-4CE4-848D-949CEE812317}"/>
    <cellStyle name="Saída 2 3 12 2" xfId="18106" xr:uid="{BD138211-6E8A-4BC3-8A8C-0AD5FB403FD4}"/>
    <cellStyle name="Saída 2 3 12 3" xfId="35128" xr:uid="{32A07098-6E40-43C8-9249-6D441C26567B}"/>
    <cellStyle name="Saída 2 3 13" xfId="1995" xr:uid="{E687A642-57B6-4E4C-92A6-A9AC87CF4B41}"/>
    <cellStyle name="Saída 2 3 13 2" xfId="19250" xr:uid="{479CA825-BB44-4B59-B28A-5E0DF333EB3E}"/>
    <cellStyle name="Saída 2 3 13 3" xfId="36272" xr:uid="{288176C2-4F88-416C-9F47-7C6C16429E44}"/>
    <cellStyle name="Saída 2 3 14" xfId="2305" xr:uid="{F8654FC0-BADF-4CEB-8DEB-992327683347}"/>
    <cellStyle name="Saída 2 3 14 2" xfId="19560" xr:uid="{B0630FD5-E1FD-4878-ADD8-0225C2A6EB64}"/>
    <cellStyle name="Saída 2 3 14 3" xfId="36582" xr:uid="{33F381B8-F6E4-4C11-B454-3D16F18F2D05}"/>
    <cellStyle name="Saída 2 3 15" xfId="2615" xr:uid="{0716E044-32A7-4005-97E5-0371DA4AB6E7}"/>
    <cellStyle name="Saída 2 3 15 2" xfId="19870" xr:uid="{70FD2705-3A4B-419F-A71C-DE0DBB686B3A}"/>
    <cellStyle name="Saída 2 3 15 3" xfId="36892" xr:uid="{529539F2-D16C-49FE-941A-DB722C1B474C}"/>
    <cellStyle name="Saída 2 3 16" xfId="2922" xr:uid="{4E267F14-DBF9-4F82-9A5A-1BF5B7732821}"/>
    <cellStyle name="Saída 2 3 16 2" xfId="20177" xr:uid="{FF35EB6F-CF3E-424B-A7A0-50D33D649C0D}"/>
    <cellStyle name="Saída 2 3 16 3" xfId="37199" xr:uid="{1C2447F1-B198-41F9-9D4F-D85C23DD9390}"/>
    <cellStyle name="Saída 2 3 17" xfId="3230" xr:uid="{9B07F84D-7659-47DE-8FBA-87D02FADE7DB}"/>
    <cellStyle name="Saída 2 3 17 2" xfId="20485" xr:uid="{76F2F621-97FA-41BA-A554-D0F444C810B9}"/>
    <cellStyle name="Saída 2 3 17 3" xfId="37507" xr:uid="{FBBE428A-38AC-4200-8E42-B62C6A14CA7D}"/>
    <cellStyle name="Saída 2 3 18" xfId="3813" xr:uid="{F3B04EC5-772B-477C-B036-86323A7C1535}"/>
    <cellStyle name="Saída 2 3 18 2" xfId="21068" xr:uid="{C37FA746-FBA1-412D-A158-C71D348FE06C}"/>
    <cellStyle name="Saída 2 3 18 3" xfId="38090" xr:uid="{37F76930-CCA1-44CD-AF73-B03EEB36B871}"/>
    <cellStyle name="Saída 2 3 19" xfId="3846" xr:uid="{DFB27CB1-9684-4EEF-93EF-ED109F547810}"/>
    <cellStyle name="Saída 2 3 19 2" xfId="21101" xr:uid="{C2D97302-63E0-4972-8596-1363AEEF1C5D}"/>
    <cellStyle name="Saída 2 3 19 3" xfId="38123" xr:uid="{D01A4B89-256A-4118-AE09-9EE72FC961C3}"/>
    <cellStyle name="Saída 2 3 2" xfId="212" xr:uid="{B6F4EE26-2D8A-4DA6-ADF9-32A4B1D3780E}"/>
    <cellStyle name="Saída 2 3 2 10" xfId="1267" xr:uid="{9D186DC9-47A6-4F12-AEFD-5B4EEEDDC9D7}"/>
    <cellStyle name="Saída 2 3 2 10 2" xfId="18522" xr:uid="{E5EEA591-65CE-40DB-9B7A-CB8A111458B5}"/>
    <cellStyle name="Saída 2 3 2 10 3" xfId="35544" xr:uid="{DF1F814F-D4E1-4C0F-9010-96E570310467}"/>
    <cellStyle name="Saída 2 3 2 11" xfId="1104" xr:uid="{425FCF8B-179B-4840-B134-84CE37E23EE0}"/>
    <cellStyle name="Saída 2 3 2 11 2" xfId="18359" xr:uid="{4113CA89-914C-4FAF-BC70-C90DF0B3057D}"/>
    <cellStyle name="Saída 2 3 2 11 3" xfId="35381" xr:uid="{71AF9B46-7543-4455-86B4-772128406381}"/>
    <cellStyle name="Saída 2 3 2 12" xfId="1373" xr:uid="{8367A6ED-CD9B-48DD-B51E-36B8A4F871A9}"/>
    <cellStyle name="Saída 2 3 2 12 2" xfId="18628" xr:uid="{EDF43DF9-675C-45E3-B1D9-7C7C7634F497}"/>
    <cellStyle name="Saída 2 3 2 12 3" xfId="35650" xr:uid="{D8992EFE-3A65-408C-8FA7-A4A6BE119ADF}"/>
    <cellStyle name="Saída 2 3 2 13" xfId="1768" xr:uid="{A42DF6F7-50BA-4035-B0DF-7418EFD9DC22}"/>
    <cellStyle name="Saída 2 3 2 13 2" xfId="19023" xr:uid="{33D11532-5164-4F74-8710-7922E5F02E5E}"/>
    <cellStyle name="Saída 2 3 2 13 3" xfId="36045" xr:uid="{0A3C8604-DD2A-458F-99F0-0E815F392C4C}"/>
    <cellStyle name="Saída 2 3 2 14" xfId="2003" xr:uid="{1D6F478E-8230-4C20-83BC-AF7328A63BC4}"/>
    <cellStyle name="Saída 2 3 2 14 2" xfId="19258" xr:uid="{DFCAA7B3-4446-40A9-B29B-FDD99446419E}"/>
    <cellStyle name="Saída 2 3 2 14 3" xfId="36280" xr:uid="{DF0F0B8A-62DA-4D8A-9D69-F457545656A5}"/>
    <cellStyle name="Saída 2 3 2 15" xfId="2313" xr:uid="{1D96F57F-A101-4F04-A5BE-B03D766544AF}"/>
    <cellStyle name="Saída 2 3 2 15 2" xfId="19568" xr:uid="{671A91F6-1BA9-42B8-84C1-9BD2C5A93DC0}"/>
    <cellStyle name="Saída 2 3 2 15 3" xfId="36590" xr:uid="{DE91661F-5562-4619-B789-4065D29F0DF8}"/>
    <cellStyle name="Saída 2 3 2 16" xfId="2623" xr:uid="{6E6D2210-4013-4B7E-B549-DA6E8746FDC2}"/>
    <cellStyle name="Saída 2 3 2 16 2" xfId="19878" xr:uid="{A868B4A0-6674-429B-AEE1-07337FBF546A}"/>
    <cellStyle name="Saída 2 3 2 16 3" xfId="36900" xr:uid="{17A18448-0E85-4F89-93B8-5A7ED6E47A74}"/>
    <cellStyle name="Saída 2 3 2 17" xfId="2586" xr:uid="{D182D8EA-E85A-46B6-8A35-2D773F555606}"/>
    <cellStyle name="Saída 2 3 2 17 2" xfId="19841" xr:uid="{FC34BD8B-0132-4C08-9AC9-E50F702D8C1E}"/>
    <cellStyle name="Saída 2 3 2 17 3" xfId="36863" xr:uid="{8549404C-94D0-4A7C-B653-B5A1C7EF3D32}"/>
    <cellStyle name="Saída 2 3 2 18" xfId="3203" xr:uid="{92EC95D3-C0C4-40E6-BEE0-8617E34CA759}"/>
    <cellStyle name="Saída 2 3 2 18 2" xfId="20458" xr:uid="{980878E2-04A7-42D0-BFFB-AA782C10140C}"/>
    <cellStyle name="Saída 2 3 2 18 3" xfId="37480" xr:uid="{3524F9C4-0D01-4EB0-B007-70E73DB53A20}"/>
    <cellStyle name="Saída 2 3 2 19" xfId="3278" xr:uid="{9AAA33DD-D779-4C2B-BD16-876D2C57210E}"/>
    <cellStyle name="Saída 2 3 2 19 2" xfId="20533" xr:uid="{2CE8D4CA-0074-4034-9864-AAFAE75E64D1}"/>
    <cellStyle name="Saída 2 3 2 19 3" xfId="37555" xr:uid="{52F3B666-B092-4D92-8116-5A4034892E8A}"/>
    <cellStyle name="Saída 2 3 2 2" xfId="638" xr:uid="{4D580F7D-76CB-4139-A7FF-AF2A14278CDC}"/>
    <cellStyle name="Saída 2 3 2 2 10" xfId="3601" xr:uid="{C9CBBF51-71A6-4964-B82C-BCB23E05BD57}"/>
    <cellStyle name="Saída 2 3 2 2 10 2" xfId="20856" xr:uid="{FB0BCEA5-747D-4969-A0A9-85D963D1958D}"/>
    <cellStyle name="Saída 2 3 2 2 10 3" xfId="37878" xr:uid="{AA58AE11-D0F5-4676-912E-E0EAD5FD3FE0}"/>
    <cellStyle name="Saída 2 3 2 2 11" xfId="3907" xr:uid="{7D6951C4-81A3-466E-A00C-D1DFA8E07BDF}"/>
    <cellStyle name="Saída 2 3 2 2 11 2" xfId="21162" xr:uid="{1962910D-783A-4C65-B9A1-85627FC3E66C}"/>
    <cellStyle name="Saída 2 3 2 2 11 3" xfId="38184" xr:uid="{B3389EA1-633C-4FF3-AD95-AEB1E70B0B01}"/>
    <cellStyle name="Saída 2 3 2 2 12" xfId="4209" xr:uid="{EA6A27DC-BD85-473B-9013-C42A355B3D0A}"/>
    <cellStyle name="Saída 2 3 2 2 12 2" xfId="21464" xr:uid="{29863460-4512-4EBE-B368-578713EE2077}"/>
    <cellStyle name="Saída 2 3 2 2 12 3" xfId="38486" xr:uid="{90497A6D-061A-4D9E-B079-73E079734204}"/>
    <cellStyle name="Saída 2 3 2 2 13" xfId="4509" xr:uid="{D245F649-AFB0-4B65-8EA4-A2FE83953DC1}"/>
    <cellStyle name="Saída 2 3 2 2 13 2" xfId="21764" xr:uid="{E520F098-7F6D-43ED-AD1C-02D03946637B}"/>
    <cellStyle name="Saída 2 3 2 2 13 3" xfId="38786" xr:uid="{66321E34-7727-4509-88B1-DB30804329EB}"/>
    <cellStyle name="Saída 2 3 2 2 14" xfId="4806" xr:uid="{7AF23C05-DF24-464E-9C25-7DCB49044D02}"/>
    <cellStyle name="Saída 2 3 2 2 14 2" xfId="22061" xr:uid="{F1F701C2-17DF-48BA-8653-5BEDE579FE0F}"/>
    <cellStyle name="Saída 2 3 2 2 14 3" xfId="39083" xr:uid="{E8102A50-F541-490D-B1B6-1277C4AFF1E8}"/>
    <cellStyle name="Saída 2 3 2 2 15" xfId="5091" xr:uid="{1FC07394-4C1A-44B2-8441-7F80E90807E8}"/>
    <cellStyle name="Saída 2 3 2 2 15 2" xfId="22346" xr:uid="{CA6AD15D-2FB5-4007-8787-9B6F57D487FE}"/>
    <cellStyle name="Saída 2 3 2 2 15 3" xfId="39368" xr:uid="{853B7A33-9CB5-4FB9-9D7E-ED2CEC5E6CA7}"/>
    <cellStyle name="Saída 2 3 2 2 16" xfId="5474" xr:uid="{6009F34B-197E-45BA-A563-0899D2E4CE68}"/>
    <cellStyle name="Saída 2 3 2 2 16 2" xfId="22729" xr:uid="{6A9C0A5D-A450-4DEC-AF2B-529BB2160CE8}"/>
    <cellStyle name="Saída 2 3 2 2 16 3" xfId="39751" xr:uid="{E4237AF3-70FE-42EB-AF25-6803C6E67D52}"/>
    <cellStyle name="Saída 2 3 2 2 17" xfId="4768" xr:uid="{8AA7EE46-4BA1-4958-96E7-8949DB93AEAE}"/>
    <cellStyle name="Saída 2 3 2 2 17 2" xfId="22023" xr:uid="{C86BE043-CC96-4BEC-B5F9-E3625CAC3279}"/>
    <cellStyle name="Saída 2 3 2 2 17 3" xfId="39045" xr:uid="{F87F852A-C2D8-4825-94FA-E261664BC2A2}"/>
    <cellStyle name="Saída 2 3 2 2 18" xfId="6105" xr:uid="{2DC3B5E4-7130-4165-8FEB-314264D8E4CE}"/>
    <cellStyle name="Saída 2 3 2 2 18 2" xfId="23360" xr:uid="{66D43877-6F82-4C8E-A00E-594740049947}"/>
    <cellStyle name="Saída 2 3 2 2 18 3" xfId="40382" xr:uid="{C6712AEF-3ACB-4E04-B361-CF4C5DB9F96B}"/>
    <cellStyle name="Saída 2 3 2 2 19" xfId="6420" xr:uid="{340D81B8-27DA-4AA6-B88E-2F7A3616EA75}"/>
    <cellStyle name="Saída 2 3 2 2 19 2" xfId="23675" xr:uid="{EE7F0FCE-AD87-4411-90E4-A1AF73778595}"/>
    <cellStyle name="Saída 2 3 2 2 19 3" xfId="40697" xr:uid="{C5809696-0D2E-49F6-9652-83470947C5AA}"/>
    <cellStyle name="Saída 2 3 2 2 2" xfId="1088" xr:uid="{09FEE2FB-B7D9-4F5C-879F-7CE5CAFC6400}"/>
    <cellStyle name="Saída 2 3 2 2 2 2" xfId="18343" xr:uid="{81B776B4-D193-4128-9631-3DCE6A6D894F}"/>
    <cellStyle name="Saída 2 3 2 2 2 3" xfId="35365" xr:uid="{3A95754F-20E2-4284-B6D6-0A7C8F94CCAE}"/>
    <cellStyle name="Saída 2 3 2 2 20" xfId="6735" xr:uid="{00C4561A-F369-40FD-9ED5-D54CF10FD203}"/>
    <cellStyle name="Saída 2 3 2 2 20 2" xfId="23990" xr:uid="{56F88C2C-4887-49BE-BE27-DBED8FAED82E}"/>
    <cellStyle name="Saída 2 3 2 2 20 3" xfId="41012" xr:uid="{FE2CFFAB-4645-4A12-88DD-A4F215AA5495}"/>
    <cellStyle name="Saída 2 3 2 2 21" xfId="7046" xr:uid="{A0B56659-591B-47E5-B974-881E757BA1D5}"/>
    <cellStyle name="Saída 2 3 2 2 21 2" xfId="24301" xr:uid="{633E6E0F-3E46-4AC4-AD62-0A1E514A61F7}"/>
    <cellStyle name="Saída 2 3 2 2 21 3" xfId="41323" xr:uid="{68C60074-99DE-420A-B18F-4B629CE30E72}"/>
    <cellStyle name="Saída 2 3 2 2 22" xfId="7356" xr:uid="{D55185FD-6E78-4AF8-8428-D8A96DD743B9}"/>
    <cellStyle name="Saída 2 3 2 2 22 2" xfId="24611" xr:uid="{2DD6BDD9-6291-4793-9D7C-7F95E34EF43A}"/>
    <cellStyle name="Saída 2 3 2 2 22 3" xfId="41633" xr:uid="{BCC981B9-A4BA-495D-9939-E255114B35FE}"/>
    <cellStyle name="Saída 2 3 2 2 23" xfId="7666" xr:uid="{2897B82E-7862-4950-8656-E89E1CE3C96E}"/>
    <cellStyle name="Saída 2 3 2 2 23 2" xfId="24921" xr:uid="{F1E1A946-DF91-4A1A-A564-F57A22E979FB}"/>
    <cellStyle name="Saída 2 3 2 2 23 3" xfId="41943" xr:uid="{F254EA89-4D91-40E0-8B3C-12CC61A098DE}"/>
    <cellStyle name="Saída 2 3 2 2 24" xfId="7976" xr:uid="{12F1CB9E-8D2B-446F-AF04-AAA1AA67615C}"/>
    <cellStyle name="Saída 2 3 2 2 24 2" xfId="25231" xr:uid="{2EA28D3C-4926-4395-904E-C20A382E0617}"/>
    <cellStyle name="Saída 2 3 2 2 24 3" xfId="42253" xr:uid="{00F48C21-640D-4183-A37B-5AE92D08F4F6}"/>
    <cellStyle name="Saída 2 3 2 2 25" xfId="8289" xr:uid="{6DACB760-B37E-45DF-BA69-6526DA418B64}"/>
    <cellStyle name="Saída 2 3 2 2 25 2" xfId="25544" xr:uid="{E9C1DCB2-5DE7-4C7B-8022-3F4EAA3FC4BE}"/>
    <cellStyle name="Saída 2 3 2 2 25 3" xfId="42566" xr:uid="{4D13AFDF-55AC-4D3B-B8D5-A1E86E2AFA90}"/>
    <cellStyle name="Saída 2 3 2 2 26" xfId="8599" xr:uid="{BDF14238-4E19-4588-9A1A-86522D1FBDCF}"/>
    <cellStyle name="Saída 2 3 2 2 26 2" xfId="25854" xr:uid="{8973737E-1431-471A-92A9-7354184EE644}"/>
    <cellStyle name="Saída 2 3 2 2 26 3" xfId="42876" xr:uid="{86587080-24AC-4D67-89F8-5D18831BA9B4}"/>
    <cellStyle name="Saída 2 3 2 2 27" xfId="8907" xr:uid="{C1AC4780-B054-4886-9C14-D32DE941405F}"/>
    <cellStyle name="Saída 2 3 2 2 27 2" xfId="26162" xr:uid="{1D713C6D-944D-4902-BC4D-A58AA1C97784}"/>
    <cellStyle name="Saída 2 3 2 2 27 3" xfId="43184" xr:uid="{C063D9C0-DFFD-4473-A7AE-220674732711}"/>
    <cellStyle name="Saída 2 3 2 2 28" xfId="9081" xr:uid="{E4B6452D-F229-440E-BD73-AC1C5AD6EF92}"/>
    <cellStyle name="Saída 2 3 2 2 28 2" xfId="26336" xr:uid="{63108637-23AA-413D-A9D3-026F3B929167}"/>
    <cellStyle name="Saída 2 3 2 2 28 3" xfId="43358" xr:uid="{40DB9029-AC63-4B13-A0FF-06EC7605AA72}"/>
    <cellStyle name="Saída 2 3 2 2 29" xfId="9529" xr:uid="{55368ABA-7753-4FAC-9FEB-4545B9283415}"/>
    <cellStyle name="Saída 2 3 2 2 29 2" xfId="26784" xr:uid="{29F23807-40CE-43E3-B446-9985B8A608F5}"/>
    <cellStyle name="Saída 2 3 2 2 29 3" xfId="43806" xr:uid="{51F5AD13-D645-4866-814D-0C368D982697}"/>
    <cellStyle name="Saída 2 3 2 2 3" xfId="1381" xr:uid="{E27EE4D0-628D-4E4B-85AD-0EAF5B2B37B9}"/>
    <cellStyle name="Saída 2 3 2 2 3 2" xfId="18636" xr:uid="{302A94F3-9A2E-4C5A-AF71-9492F5CB3460}"/>
    <cellStyle name="Saída 2 3 2 2 3 3" xfId="35658" xr:uid="{46AC2F01-7D6D-4D99-BF1D-0B51CBC73E8D}"/>
    <cellStyle name="Saída 2 3 2 2 30" xfId="9825" xr:uid="{4EB8F729-41CF-4C32-B8CD-260FA24586D8}"/>
    <cellStyle name="Saída 2 3 2 2 30 2" xfId="27080" xr:uid="{1D809C0B-54D0-4AB2-A687-574A9ED48388}"/>
    <cellStyle name="Saída 2 3 2 2 30 3" xfId="44102" xr:uid="{76EA143E-09FA-4358-892F-3E16DA7A7738}"/>
    <cellStyle name="Saída 2 3 2 2 31" xfId="10125" xr:uid="{447CD28C-EF4E-4DFC-9B22-44B5E06FEEFB}"/>
    <cellStyle name="Saída 2 3 2 2 31 2" xfId="27380" xr:uid="{E5BA4754-F4F6-4BA7-9EC4-787B7EAD9B4F}"/>
    <cellStyle name="Saída 2 3 2 2 31 3" xfId="44402" xr:uid="{D444B79A-49B1-438E-89D0-D13B66551552}"/>
    <cellStyle name="Saída 2 3 2 2 32" xfId="10417" xr:uid="{39D9781D-E8CE-4C8D-9056-9C1C256C7228}"/>
    <cellStyle name="Saída 2 3 2 2 32 2" xfId="27672" xr:uid="{0388965F-0EC7-4B60-B2BE-897FD3BF4C01}"/>
    <cellStyle name="Saída 2 3 2 2 32 3" xfId="44694" xr:uid="{D9DFFACA-F6F0-4ABA-BE0E-B5A4D9941345}"/>
    <cellStyle name="Saída 2 3 2 2 33" xfId="10707" xr:uid="{39E4E179-9006-40E9-9CBE-5645A7E7CB38}"/>
    <cellStyle name="Saída 2 3 2 2 33 2" xfId="27962" xr:uid="{9E15D2CF-DE36-4338-B3D7-A99974452D64}"/>
    <cellStyle name="Saída 2 3 2 2 33 3" xfId="44984" xr:uid="{3A52D8CC-3196-4A88-B9A0-0C6242677CC2}"/>
    <cellStyle name="Saída 2 3 2 2 34" xfId="10984" xr:uid="{503BF1ED-A153-4B79-8007-BBC0C2A66251}"/>
    <cellStyle name="Saída 2 3 2 2 34 2" xfId="28239" xr:uid="{44C2376B-AE5F-4D1D-A62A-100338F8196E}"/>
    <cellStyle name="Saída 2 3 2 2 34 3" xfId="45261" xr:uid="{C0D61F01-98A5-4079-A118-71301513C112}"/>
    <cellStyle name="Saída 2 3 2 2 35" xfId="11244" xr:uid="{50408A17-AA9E-407C-B354-A83ABF021107}"/>
    <cellStyle name="Saída 2 3 2 2 35 2" xfId="28499" xr:uid="{4D40B338-C9F3-4CBA-A91C-B57EA1701F74}"/>
    <cellStyle name="Saída 2 3 2 2 35 3" xfId="45521" xr:uid="{194F70DC-7B6B-4173-B821-E4E06A1740F8}"/>
    <cellStyle name="Saída 2 3 2 2 36" xfId="11486" xr:uid="{5FDE4A5B-2611-411D-9B84-33457E424888}"/>
    <cellStyle name="Saída 2 3 2 2 36 2" xfId="28741" xr:uid="{A5075A77-B9E3-476F-92F0-B5AF059636E4}"/>
    <cellStyle name="Saída 2 3 2 2 36 3" xfId="45763" xr:uid="{7B1087E4-0AF9-469E-9236-116B616ACE83}"/>
    <cellStyle name="Saída 2 3 2 2 37" xfId="12033" xr:uid="{89EDAB71-5043-4F32-8F57-C4F1AE7260AD}"/>
    <cellStyle name="Saída 2 3 2 2 37 2" xfId="29288" xr:uid="{99D2FD11-BC53-485A-BD21-948C56F70A35}"/>
    <cellStyle name="Saída 2 3 2 2 37 3" xfId="46174" xr:uid="{B261BA0C-5D8D-4757-BD89-8AB237A7AE88}"/>
    <cellStyle name="Saída 2 3 2 2 38" xfId="12500" xr:uid="{73819FCA-E0C7-4B63-973D-EA94BA8D4A9C}"/>
    <cellStyle name="Saída 2 3 2 2 38 2" xfId="29755" xr:uid="{B65B9615-773F-4546-8DAB-9C8AFBD056E2}"/>
    <cellStyle name="Saída 2 3 2 2 38 3" xfId="46625" xr:uid="{782296C8-C363-4351-874A-AD63468606BD}"/>
    <cellStyle name="Saída 2 3 2 2 39" xfId="12810" xr:uid="{617576F7-0118-4CED-A494-E0078FB2C0B9}"/>
    <cellStyle name="Saída 2 3 2 2 39 2" xfId="30065" xr:uid="{76182E19-4966-48DE-A634-DC2BB4F8E3C5}"/>
    <cellStyle name="Saída 2 3 2 2 39 3" xfId="46935" xr:uid="{E808163D-F42F-4144-A9C8-AA2B4AC67453}"/>
    <cellStyle name="Saída 2 3 2 2 4" xfId="1744" xr:uid="{030E9F0C-C7D4-47E8-9ECC-3F93939C30E0}"/>
    <cellStyle name="Saída 2 3 2 2 4 2" xfId="18999" xr:uid="{049A6360-0CCF-4CD8-9B1D-71DD20B8609D}"/>
    <cellStyle name="Saída 2 3 2 2 4 3" xfId="36021" xr:uid="{B5F5B4C4-0362-4887-B2A3-A2719B9F22F5}"/>
    <cellStyle name="Saída 2 3 2 2 40" xfId="11669" xr:uid="{0B52021E-49AD-41B6-9217-81680466A7A4}"/>
    <cellStyle name="Saída 2 3 2 2 40 2" xfId="28924" xr:uid="{D818FD3C-BF88-47C6-B170-0F35054FE855}"/>
    <cellStyle name="Saída 2 3 2 2 40 3" xfId="45941" xr:uid="{3A7AEA3C-F45A-4506-B915-2106F340B7F4}"/>
    <cellStyle name="Saída 2 3 2 2 41" xfId="13405" xr:uid="{4B1E169F-1D8C-49C7-9EB3-E78301AD2F2D}"/>
    <cellStyle name="Saída 2 3 2 2 41 2" xfId="30660" xr:uid="{479344DE-FBD7-49BD-9BCC-79E71042590B}"/>
    <cellStyle name="Saída 2 3 2 2 41 3" xfId="47530" xr:uid="{D2CE6E37-4CA3-48A4-9632-40B404DFC6C7}"/>
    <cellStyle name="Saída 2 3 2 2 42" xfId="13750" xr:uid="{EEF9899B-3C42-4176-91F7-1D9A2F49F3EB}"/>
    <cellStyle name="Saída 2 3 2 2 42 2" xfId="31005" xr:uid="{6AEC6A87-E790-42FA-A5D9-4C70AC52ECCF}"/>
    <cellStyle name="Saída 2 3 2 2 42 3" xfId="47875" xr:uid="{2A6254FB-D299-4829-B2CC-5AD462C86E7B}"/>
    <cellStyle name="Saída 2 3 2 2 43" xfId="14060" xr:uid="{84469F17-72DD-4084-9B87-E4D7151FEE4F}"/>
    <cellStyle name="Saída 2 3 2 2 43 2" xfId="31315" xr:uid="{3956029F-211A-447B-910C-69FB60EE7C7D}"/>
    <cellStyle name="Saída 2 3 2 2 43 3" xfId="48185" xr:uid="{BFF3E7E5-B3C1-49C6-9DAA-DD1A4DE444AF}"/>
    <cellStyle name="Saída 2 3 2 2 44" xfId="14339" xr:uid="{E43B9A44-C7AC-4FF7-98CF-ED18E17D1B0A}"/>
    <cellStyle name="Saída 2 3 2 2 44 2" xfId="31594" xr:uid="{84F37CFA-CF3A-4D55-AA0B-1A1EE537E949}"/>
    <cellStyle name="Saída 2 3 2 2 44 3" xfId="48464" xr:uid="{F33C9EC9-E321-4836-8CE7-843E4851CA6F}"/>
    <cellStyle name="Saída 2 3 2 2 45" xfId="14950" xr:uid="{6D6C0D53-4D6E-4908-BC52-305E9653677F}"/>
    <cellStyle name="Saída 2 3 2 2 45 2" xfId="32205" xr:uid="{D9E6A05F-9D82-4BF3-BA10-362793F6C4DB}"/>
    <cellStyle name="Saída 2 3 2 2 45 3" xfId="49075" xr:uid="{3DF4899C-67D6-4B64-AB9E-DE9AFFCF1378}"/>
    <cellStyle name="Saída 2 3 2 2 46" xfId="15260" xr:uid="{81493F7E-AF4F-47B3-B2BB-D799B3DA5610}"/>
    <cellStyle name="Saída 2 3 2 2 46 2" xfId="32515" xr:uid="{BB2E6A1F-FFD4-44B0-93EB-482086E5F12B}"/>
    <cellStyle name="Saída 2 3 2 2 46 3" xfId="49385" xr:uid="{FAA40DE6-7F5C-4791-B925-785AA6FF043C}"/>
    <cellStyle name="Saída 2 3 2 2 47" xfId="15565" xr:uid="{E09F423B-D44C-4C00-9A2D-BE3BC355DB41}"/>
    <cellStyle name="Saída 2 3 2 2 47 2" xfId="32820" xr:uid="{EB96CE05-287A-4DF9-B4AE-2335E3321763}"/>
    <cellStyle name="Saída 2 3 2 2 47 3" xfId="49690" xr:uid="{1EF26524-07AE-47A4-8D20-F2AD2E64CB50}"/>
    <cellStyle name="Saída 2 3 2 2 48" xfId="15862" xr:uid="{06F08BE7-6BF6-46D7-9D78-0A9E0A9340DF}"/>
    <cellStyle name="Saída 2 3 2 2 48 2" xfId="33117" xr:uid="{DF42B469-3E62-4427-A349-1DB050CE3323}"/>
    <cellStyle name="Saída 2 3 2 2 48 3" xfId="49987" xr:uid="{DDDF021B-2743-4828-9189-C971DE2A2E44}"/>
    <cellStyle name="Saída 2 3 2 2 49" xfId="16154" xr:uid="{9D3B16AD-4485-4426-9CBE-E40B9FFB02FE}"/>
    <cellStyle name="Saída 2 3 2 2 49 2" xfId="33409" xr:uid="{4FCC08ED-A81A-4C63-A58C-63E2413E10E1}"/>
    <cellStyle name="Saída 2 3 2 2 49 3" xfId="50279" xr:uid="{BA713C07-2CAA-4A49-A26D-565EF4A5C313}"/>
    <cellStyle name="Saída 2 3 2 2 5" xfId="2057" xr:uid="{F3440419-3BB5-473F-B779-FD2399A432A2}"/>
    <cellStyle name="Saída 2 3 2 2 5 2" xfId="19312" xr:uid="{8CFEF2D6-68D6-46E1-990B-2FAA90CEBF43}"/>
    <cellStyle name="Saída 2 3 2 2 5 3" xfId="36334" xr:uid="{4141B347-2D95-4E91-B426-E6B0E298D509}"/>
    <cellStyle name="Saída 2 3 2 2 50" xfId="16435" xr:uid="{B60A6572-E66B-4DEB-8334-2E1FF86AF032}"/>
    <cellStyle name="Saída 2 3 2 2 50 2" xfId="33690" xr:uid="{BFD8948F-2A3B-403E-92B4-7266BD8D6200}"/>
    <cellStyle name="Saída 2 3 2 2 50 3" xfId="50560" xr:uid="{56144DFD-6105-45B2-BA93-C8B3DE4E8A84}"/>
    <cellStyle name="Saída 2 3 2 2 51" xfId="16706" xr:uid="{5A04F63F-95D4-48A0-9BD2-867511083037}"/>
    <cellStyle name="Saída 2 3 2 2 51 2" xfId="33961" xr:uid="{6048C4E7-7D9E-426F-B16F-6C0D045E2C89}"/>
    <cellStyle name="Saída 2 3 2 2 51 3" xfId="50831" xr:uid="{C221A693-0BA8-493E-BFE3-0A2CB8FBF325}"/>
    <cellStyle name="Saída 2 3 2 2 52" xfId="16961" xr:uid="{ACD161D2-A69D-4508-8008-84CB7CBD9478}"/>
    <cellStyle name="Saída 2 3 2 2 52 2" xfId="34216" xr:uid="{73DF9966-D7F8-4CA1-BF52-2B45759210E2}"/>
    <cellStyle name="Saída 2 3 2 2 52 3" xfId="51086" xr:uid="{B57E39E1-AF63-4C68-92DE-B7043FABA2D9}"/>
    <cellStyle name="Saída 2 3 2 2 53" xfId="17203" xr:uid="{36121157-FDFF-47EB-9DE7-2B0D5A5D52B2}"/>
    <cellStyle name="Saída 2 3 2 2 53 2" xfId="34458" xr:uid="{DFF4CB4F-9E6E-4B7C-857F-4C1F4F7B2D93}"/>
    <cellStyle name="Saída 2 3 2 2 53 3" xfId="51328" xr:uid="{BA7378A4-CBE4-497F-B7B1-0D4D8D1C4B95}"/>
    <cellStyle name="Saída 2 3 2 2 54" xfId="17893" xr:uid="{DCAB6D70-00D5-4C59-8876-B35B8B58770B}"/>
    <cellStyle name="Saída 2 3 2 2 55" xfId="34931" xr:uid="{89991A8F-DF14-46A3-85F5-CD03264F43D2}"/>
    <cellStyle name="Saída 2 3 2 2 6" xfId="2367" xr:uid="{D880E0EE-FCF9-49E4-87B3-76F3CAE3DD1D}"/>
    <cellStyle name="Saída 2 3 2 2 6 2" xfId="19622" xr:uid="{3E275BBD-5E0C-4F9D-8E33-AE340560755B}"/>
    <cellStyle name="Saída 2 3 2 2 6 3" xfId="36644" xr:uid="{476325CD-C0B8-4E8F-A8F8-BE5A61D0664D}"/>
    <cellStyle name="Saída 2 3 2 2 7" xfId="2676" xr:uid="{11153ACB-A47B-4AB5-AE78-5A548E9F73DF}"/>
    <cellStyle name="Saída 2 3 2 2 7 2" xfId="19931" xr:uid="{3A6CDD0D-8F3B-4755-8507-745A140DB2C4}"/>
    <cellStyle name="Saída 2 3 2 2 7 3" xfId="36953" xr:uid="{798AFB39-3F18-4C95-AE13-4DC12027D3A8}"/>
    <cellStyle name="Saída 2 3 2 2 8" xfId="2983" xr:uid="{C48386D9-3FDC-49E8-AC5A-6D166ABB3337}"/>
    <cellStyle name="Saída 2 3 2 2 8 2" xfId="20238" xr:uid="{040932A8-DDDA-4CCE-9280-752291F9AE10}"/>
    <cellStyle name="Saída 2 3 2 2 8 3" xfId="37260" xr:uid="{9C024B0B-7B81-4823-8E24-4BB2F9027EFA}"/>
    <cellStyle name="Saída 2 3 2 2 9" xfId="3292" xr:uid="{6BAB47F6-20DB-45CB-B503-21785BE4A67A}"/>
    <cellStyle name="Saída 2 3 2 2 9 2" xfId="20547" xr:uid="{23DA2017-6E98-4244-8E2E-F7F4FC3803A0}"/>
    <cellStyle name="Saída 2 3 2 2 9 3" xfId="37569" xr:uid="{FDF4DDF0-D5AE-4804-A8A0-8BF195FFEE8D}"/>
    <cellStyle name="Saída 2 3 2 20" xfId="5286" xr:uid="{8A26B1F0-8BCE-4AA4-9DA8-460CBB92834E}"/>
    <cellStyle name="Saída 2 3 2 20 2" xfId="22541" xr:uid="{81002112-438A-4DE8-8C7A-53288FB87492}"/>
    <cellStyle name="Saída 2 3 2 20 3" xfId="39563" xr:uid="{61920AE1-5F2F-48EA-9E5E-BC9C2033D022}"/>
    <cellStyle name="Saída 2 3 2 21" xfId="5859" xr:uid="{8488BA5A-3EFA-4AD2-9D65-673D29036B64}"/>
    <cellStyle name="Saída 2 3 2 21 2" xfId="23114" xr:uid="{829817A3-F49A-4182-B17B-2B12CDA785C8}"/>
    <cellStyle name="Saída 2 3 2 21 3" xfId="40136" xr:uid="{3348A0E3-CD35-4B4A-94EA-912AF7DDEF0F}"/>
    <cellStyle name="Saída 2 3 2 22" xfId="5001" xr:uid="{D8E3AF70-369F-42DA-884B-BEC603FEF823}"/>
    <cellStyle name="Saída 2 3 2 22 2" xfId="22256" xr:uid="{EBDC9650-D052-4FA0-AE04-5FA3BB9C9B83}"/>
    <cellStyle name="Saída 2 3 2 22 3" xfId="39278" xr:uid="{4862FA8A-446C-47F3-AB88-225F38CDCBBA}"/>
    <cellStyle name="Saída 2 3 2 23" xfId="5863" xr:uid="{3D76413F-B7BA-4F5F-940B-7398B07F4313}"/>
    <cellStyle name="Saída 2 3 2 23 2" xfId="23118" xr:uid="{C47AE745-F46B-4AC6-A8AA-6D5E8EA6120C}"/>
    <cellStyle name="Saída 2 3 2 23 3" xfId="40140" xr:uid="{9BEC6613-78B1-4F69-82BD-35AFD2FCCEF6}"/>
    <cellStyle name="Saída 2 3 2 24" xfId="5940" xr:uid="{CD8E5BFF-9C17-4F46-91A1-F32F22AC1DFB}"/>
    <cellStyle name="Saída 2 3 2 24 2" xfId="23195" xr:uid="{C867479E-C929-4266-ADAB-480C3EE2EF67}"/>
    <cellStyle name="Saída 2 3 2 24 3" xfId="40217" xr:uid="{B96F7625-A728-40A3-96B3-7674E8292AB2}"/>
    <cellStyle name="Saída 2 3 2 25" xfId="4831" xr:uid="{70EFE381-8941-4A67-9664-DFA8E02AEC44}"/>
    <cellStyle name="Saída 2 3 2 25 2" xfId="22086" xr:uid="{E5E4C23B-03FC-47D4-A1EE-29CC6980D580}"/>
    <cellStyle name="Saída 2 3 2 25 3" xfId="39108" xr:uid="{18C0CB2E-4328-41D7-B073-4BE2ABD7953D}"/>
    <cellStyle name="Saída 2 3 2 26" xfId="5360" xr:uid="{E94119B7-58CF-439D-AA95-32972275C40A}"/>
    <cellStyle name="Saída 2 3 2 26 2" xfId="22615" xr:uid="{DC4592C8-9AFE-489C-AA2E-031682242BC7}"/>
    <cellStyle name="Saída 2 3 2 26 3" xfId="39637" xr:uid="{8D7BAD3C-15EA-4C8C-8867-CE9B656BCAAF}"/>
    <cellStyle name="Saída 2 3 2 27" xfId="4790" xr:uid="{C0D550F7-802B-4F3D-B106-5BFDC92B08C9}"/>
    <cellStyle name="Saída 2 3 2 27 2" xfId="22045" xr:uid="{4ADDBB3B-F3AC-4AD3-8C9F-D7D9D1083AD5}"/>
    <cellStyle name="Saída 2 3 2 27 3" xfId="39067" xr:uid="{E9790E9F-D80A-4504-9314-6A10EF787926}"/>
    <cellStyle name="Saída 2 3 2 28" xfId="6331" xr:uid="{80F322DC-CA3D-4F13-8CDF-7E0B4C7AB1B3}"/>
    <cellStyle name="Saída 2 3 2 28 2" xfId="23586" xr:uid="{A2FE2201-3354-44AE-8E37-89572AF9023B}"/>
    <cellStyle name="Saída 2 3 2 28 3" xfId="40608" xr:uid="{5A563C77-A2DD-4946-B71A-A68ADC76FEBB}"/>
    <cellStyle name="Saída 2 3 2 29" xfId="4975" xr:uid="{484DC4F0-5F6C-491A-B018-6CDE1C6F2AB3}"/>
    <cellStyle name="Saída 2 3 2 29 2" xfId="22230" xr:uid="{BE0FE77C-5CEA-4587-B612-764FE9F6B4D6}"/>
    <cellStyle name="Saída 2 3 2 29 3" xfId="39252" xr:uid="{1B50239F-4C68-4B89-9808-8623FC2D18FA}"/>
    <cellStyle name="Saída 2 3 2 3" xfId="735" xr:uid="{E86CEBEB-256B-4904-8DB8-73241EE03167}"/>
    <cellStyle name="Saída 2 3 2 3 10" xfId="3697" xr:uid="{57B421B5-E3DA-4F8B-9F24-7255179960B6}"/>
    <cellStyle name="Saída 2 3 2 3 10 2" xfId="20952" xr:uid="{055A2804-04CC-4D9C-B69A-BA9DF31ABB7A}"/>
    <cellStyle name="Saída 2 3 2 3 10 3" xfId="37974" xr:uid="{143D1ECF-7EB8-4A8E-827A-0E93D387D34A}"/>
    <cellStyle name="Saída 2 3 2 3 11" xfId="4004" xr:uid="{6FB5472E-E320-405A-85DD-5CE2281C1488}"/>
    <cellStyle name="Saída 2 3 2 3 11 2" xfId="21259" xr:uid="{199FEBEB-AE32-4AC8-873B-35D06BA886F0}"/>
    <cellStyle name="Saída 2 3 2 3 11 3" xfId="38281" xr:uid="{B71A09E8-4BB9-4E5D-8EC0-88010F625C74}"/>
    <cellStyle name="Saída 2 3 2 3 12" xfId="4305" xr:uid="{5ABEC208-8730-4FE4-810A-46A1A0028148}"/>
    <cellStyle name="Saída 2 3 2 3 12 2" xfId="21560" xr:uid="{B46BA37B-19ED-4AD8-93FF-84EA2B994A10}"/>
    <cellStyle name="Saída 2 3 2 3 12 3" xfId="38582" xr:uid="{693840C4-420B-4A7E-AD72-70EAD47CF68D}"/>
    <cellStyle name="Saída 2 3 2 3 13" xfId="4603" xr:uid="{584CB2E3-D17A-401B-8C34-17A3E24452AD}"/>
    <cellStyle name="Saída 2 3 2 3 13 2" xfId="21858" xr:uid="{522E185C-DD63-4548-ABAD-14CD556AD58E}"/>
    <cellStyle name="Saída 2 3 2 3 13 3" xfId="38880" xr:uid="{5ACC210D-B3C6-4EFE-9CAB-6E1290A8D640}"/>
    <cellStyle name="Saída 2 3 2 3 14" xfId="4902" xr:uid="{57A4AA20-2099-42C9-901D-98861E014CEA}"/>
    <cellStyle name="Saída 2 3 2 3 14 2" xfId="22157" xr:uid="{9336DAE3-885A-43CD-AD77-61E508F26820}"/>
    <cellStyle name="Saída 2 3 2 3 14 3" xfId="39179" xr:uid="{83F8F8FC-B4FB-40A2-997C-FD8F9DA43BBC}"/>
    <cellStyle name="Saída 2 3 2 3 15" xfId="5184" xr:uid="{35765512-D82C-4C94-927E-E945CEABEF77}"/>
    <cellStyle name="Saída 2 3 2 3 15 2" xfId="22439" xr:uid="{B94D3F58-F206-4BD5-AFFE-3459BC094EF1}"/>
    <cellStyle name="Saída 2 3 2 3 15 3" xfId="39461" xr:uid="{C090D6DE-6852-485F-B1AD-324E2361AAF5}"/>
    <cellStyle name="Saída 2 3 2 3 16" xfId="5571" xr:uid="{CF83C8F2-2971-4A7D-881E-C3DD0A53DB58}"/>
    <cellStyle name="Saída 2 3 2 3 16 2" xfId="22826" xr:uid="{9DD699C5-5748-4973-BFA0-28D0807520F8}"/>
    <cellStyle name="Saída 2 3 2 3 16 3" xfId="39848" xr:uid="{E1D65EB8-1551-442A-AB8D-E36B0D19157C}"/>
    <cellStyle name="Saída 2 3 2 3 17" xfId="4786" xr:uid="{D5BB932B-E142-4964-92BB-187BF791DBD8}"/>
    <cellStyle name="Saída 2 3 2 3 17 2" xfId="22041" xr:uid="{1C9D33B4-22FC-42A7-815E-ACA0E5B2AAD5}"/>
    <cellStyle name="Saída 2 3 2 3 17 3" xfId="39063" xr:uid="{A785E5B6-EE37-4308-A5A3-46E89D6329B4}"/>
    <cellStyle name="Saída 2 3 2 3 18" xfId="6202" xr:uid="{56E65E34-C3B0-4D98-AC09-C65FB5A47582}"/>
    <cellStyle name="Saída 2 3 2 3 18 2" xfId="23457" xr:uid="{03B1AA6C-A91D-4712-85C7-43EA75C2E6EB}"/>
    <cellStyle name="Saída 2 3 2 3 18 3" xfId="40479" xr:uid="{374BE73D-91B4-4236-95BA-5BC5A31A9DA9}"/>
    <cellStyle name="Saída 2 3 2 3 19" xfId="6517" xr:uid="{D0573669-CBEF-4A39-9FF8-CEE0CE950E94}"/>
    <cellStyle name="Saída 2 3 2 3 19 2" xfId="23772" xr:uid="{9C6368B1-C2F4-41BF-B37E-5408FE60A50D}"/>
    <cellStyle name="Saída 2 3 2 3 19 3" xfId="40794" xr:uid="{53F269A0-9BBC-4D8C-9F77-CFDE8D74EED3}"/>
    <cellStyle name="Saída 2 3 2 3 2" xfId="1184" xr:uid="{DB47C40B-26CB-4266-9FD0-A8219E6715BB}"/>
    <cellStyle name="Saída 2 3 2 3 2 2" xfId="18439" xr:uid="{85122EE2-DC76-407C-8B12-0277015799F1}"/>
    <cellStyle name="Saída 2 3 2 3 2 3" xfId="35461" xr:uid="{119486BA-A1D6-458B-85B0-E1233B48BDFB}"/>
    <cellStyle name="Saída 2 3 2 3 20" xfId="6832" xr:uid="{6717B830-BB0D-48F1-B7C9-4BE08DB17672}"/>
    <cellStyle name="Saída 2 3 2 3 20 2" xfId="24087" xr:uid="{A90920A8-1974-4EF2-9350-2BCCE29558DA}"/>
    <cellStyle name="Saída 2 3 2 3 20 3" xfId="41109" xr:uid="{6373195A-9B88-4518-BEF9-B92371A48594}"/>
    <cellStyle name="Saída 2 3 2 3 21" xfId="7143" xr:uid="{B0B042C3-9392-487F-B251-0195B70DBCE9}"/>
    <cellStyle name="Saída 2 3 2 3 21 2" xfId="24398" xr:uid="{B8167788-7738-429F-A91E-1C193D90D358}"/>
    <cellStyle name="Saída 2 3 2 3 21 3" xfId="41420" xr:uid="{BD0FC163-ED7D-480B-8CC6-5E3B3E31E13F}"/>
    <cellStyle name="Saída 2 3 2 3 22" xfId="7453" xr:uid="{9CA7A6D6-6CFA-406B-87E5-DDBA7DB7D7FB}"/>
    <cellStyle name="Saída 2 3 2 3 22 2" xfId="24708" xr:uid="{B6C2FBB5-5A7C-453F-8282-9BA976391CDF}"/>
    <cellStyle name="Saída 2 3 2 3 22 3" xfId="41730" xr:uid="{575F8745-8207-4369-A8C2-06795E41C84D}"/>
    <cellStyle name="Saída 2 3 2 3 23" xfId="7763" xr:uid="{42407042-75A5-4DF5-B5EE-3D7397CFF84D}"/>
    <cellStyle name="Saída 2 3 2 3 23 2" xfId="25018" xr:uid="{36664FB7-2C68-4C17-BF87-0D55260398BE}"/>
    <cellStyle name="Saída 2 3 2 3 23 3" xfId="42040" xr:uid="{3CD87C11-63F2-48AC-8BDD-E1816731EBA3}"/>
    <cellStyle name="Saída 2 3 2 3 24" xfId="8073" xr:uid="{00F05FBD-15EA-4296-A6DE-09BE5E9A866D}"/>
    <cellStyle name="Saída 2 3 2 3 24 2" xfId="25328" xr:uid="{CB25B43B-6F98-4043-9917-7352529BE498}"/>
    <cellStyle name="Saída 2 3 2 3 24 3" xfId="42350" xr:uid="{BF11B4A6-C4B9-4EBF-BE5F-797D39093BCA}"/>
    <cellStyle name="Saída 2 3 2 3 25" xfId="8386" xr:uid="{1FC8C8F3-8E71-4394-BBA4-9910B16A9782}"/>
    <cellStyle name="Saída 2 3 2 3 25 2" xfId="25641" xr:uid="{5CF8B4D4-7B49-4530-A58B-E2A04F80B4FC}"/>
    <cellStyle name="Saída 2 3 2 3 25 3" xfId="42663" xr:uid="{8C54F4E1-D4AD-47B0-9458-5B9539D48B3B}"/>
    <cellStyle name="Saída 2 3 2 3 26" xfId="8694" xr:uid="{E23AEFE7-CC8B-44AA-9300-0FB753C78D09}"/>
    <cellStyle name="Saída 2 3 2 3 26 2" xfId="25949" xr:uid="{08817707-96E0-43E3-AFE1-4EED90F5C60A}"/>
    <cellStyle name="Saída 2 3 2 3 26 3" xfId="42971" xr:uid="{D53C81C5-CA94-4D4E-AAA5-6F362D8A2859}"/>
    <cellStyle name="Saída 2 3 2 3 27" xfId="9004" xr:uid="{7FDA9332-37BD-4125-B404-371A93E35AE5}"/>
    <cellStyle name="Saída 2 3 2 3 27 2" xfId="26259" xr:uid="{45D43E2F-5AB8-461D-9CBF-3A73B2A03DD5}"/>
    <cellStyle name="Saída 2 3 2 3 27 3" xfId="43281" xr:uid="{91F53B99-DC8B-4878-95EF-B884E9F436C7}"/>
    <cellStyle name="Saída 2 3 2 3 28" xfId="8615" xr:uid="{CD097CE8-355C-4696-8287-DF40FB47A7D9}"/>
    <cellStyle name="Saída 2 3 2 3 28 2" xfId="25870" xr:uid="{2B82B49B-4CC2-4A3A-8BCB-5B82D3F8DA01}"/>
    <cellStyle name="Saída 2 3 2 3 28 3" xfId="42892" xr:uid="{99BDB5FA-C594-42D3-8837-0A5C4B9B3DE1}"/>
    <cellStyle name="Saída 2 3 2 3 29" xfId="9626" xr:uid="{DB5F85F7-0F6C-4DAC-BF26-464903BE03DE}"/>
    <cellStyle name="Saída 2 3 2 3 29 2" xfId="26881" xr:uid="{D7FC4E24-EEAA-4101-AA9D-0A26D52CC52F}"/>
    <cellStyle name="Saída 2 3 2 3 29 3" xfId="43903" xr:uid="{7366011B-B42E-4C17-A1E6-F6BEF9F7118B}"/>
    <cellStyle name="Saída 2 3 2 3 3" xfId="1475" xr:uid="{D2E7EC03-4004-4B68-B07F-71C490168013}"/>
    <cellStyle name="Saída 2 3 2 3 3 2" xfId="18730" xr:uid="{3A429D4A-B17E-4CD4-9EE8-D990F70CAFA8}"/>
    <cellStyle name="Saída 2 3 2 3 3 3" xfId="35752" xr:uid="{89DFDDB3-533F-4E87-96C6-DB771E2A5C64}"/>
    <cellStyle name="Saída 2 3 2 3 30" xfId="9921" xr:uid="{414CAB9F-8F38-4A95-99DF-53922C0581FA}"/>
    <cellStyle name="Saída 2 3 2 3 30 2" xfId="27176" xr:uid="{BCB45508-0152-4D26-B2BE-8A5FE4CC16DE}"/>
    <cellStyle name="Saída 2 3 2 3 30 3" xfId="44198" xr:uid="{842FA60A-7C91-4F8B-AF70-8A64A67D1B35}"/>
    <cellStyle name="Saída 2 3 2 3 31" xfId="10221" xr:uid="{09C02DE7-FDE3-48AD-BDCC-BA7A633A5628}"/>
    <cellStyle name="Saída 2 3 2 3 31 2" xfId="27476" xr:uid="{4CF17D97-F2E1-4124-B187-8BC05B2BCAF5}"/>
    <cellStyle name="Saída 2 3 2 3 31 3" xfId="44498" xr:uid="{CC0C3248-9B08-4D35-8E5C-E034AAEB3E45}"/>
    <cellStyle name="Saída 2 3 2 3 32" xfId="10509" xr:uid="{806E0F0D-7E6C-475F-8869-6C96379604DC}"/>
    <cellStyle name="Saída 2 3 2 3 32 2" xfId="27764" xr:uid="{2C5527C7-4DC8-4975-8F79-618B34C0D457}"/>
    <cellStyle name="Saída 2 3 2 3 32 3" xfId="44786" xr:uid="{0A1150A0-3747-47DE-949F-BC1481B45A3A}"/>
    <cellStyle name="Saída 2 3 2 3 33" xfId="10799" xr:uid="{49D95118-9DEC-47CE-9EB1-625545543D4B}"/>
    <cellStyle name="Saída 2 3 2 3 33 2" xfId="28054" xr:uid="{F3116D9C-8956-4AEE-BB2D-E03405549826}"/>
    <cellStyle name="Saída 2 3 2 3 33 3" xfId="45076" xr:uid="{F6CEA70B-A3D6-4200-A4EB-B9F93D73261C}"/>
    <cellStyle name="Saída 2 3 2 3 34" xfId="11073" xr:uid="{1D9EC64A-CEBF-4283-9E71-F203B8E6B7B0}"/>
    <cellStyle name="Saída 2 3 2 3 34 2" xfId="28328" xr:uid="{B875C5E4-7445-43AD-B090-7728F40C40E4}"/>
    <cellStyle name="Saída 2 3 2 3 34 3" xfId="45350" xr:uid="{1345FC97-8BA2-4C55-99BF-DA329B6D20ED}"/>
    <cellStyle name="Saída 2 3 2 3 35" xfId="11330" xr:uid="{A9ED206D-C46C-40D8-98A9-58ABAC40977A}"/>
    <cellStyle name="Saída 2 3 2 3 35 2" xfId="28585" xr:uid="{1649DCEF-BFE9-40C7-9595-4A4B879E8111}"/>
    <cellStyle name="Saída 2 3 2 3 35 3" xfId="45607" xr:uid="{01C1D44A-55B2-430C-B3DD-617E3B6CE3F3}"/>
    <cellStyle name="Saída 2 3 2 3 36" xfId="11567" xr:uid="{32CE3636-F216-4C72-B0E9-974681C27C4E}"/>
    <cellStyle name="Saída 2 3 2 3 36 2" xfId="28822" xr:uid="{783AD9C4-BD22-43DA-9554-6D458411124E}"/>
    <cellStyle name="Saída 2 3 2 3 36 3" xfId="45844" xr:uid="{A2AC286B-C54D-4A36-872E-AA7A6AB1A441}"/>
    <cellStyle name="Saída 2 3 2 3 37" xfId="12130" xr:uid="{B5F5F6CD-E57D-4D19-9B1C-0E9391C9E856}"/>
    <cellStyle name="Saída 2 3 2 3 37 2" xfId="29385" xr:uid="{C07CFA63-84EB-4943-8E81-41C5D3A5BD35}"/>
    <cellStyle name="Saída 2 3 2 3 37 3" xfId="46255" xr:uid="{42074AAD-0C84-442C-9147-556F5C4D0472}"/>
    <cellStyle name="Saída 2 3 2 3 38" xfId="12597" xr:uid="{506353B6-1ACD-4805-A095-7C444CF36134}"/>
    <cellStyle name="Saída 2 3 2 3 38 2" xfId="29852" xr:uid="{6EE5EF17-A83C-4D3D-BBC2-5F6A5C8E1623}"/>
    <cellStyle name="Saída 2 3 2 3 38 3" xfId="46722" xr:uid="{EC30C781-8C87-4636-A89B-609A254AABD8}"/>
    <cellStyle name="Saída 2 3 2 3 39" xfId="12907" xr:uid="{5E1E16D0-96A8-4C45-939B-3937F12E9645}"/>
    <cellStyle name="Saída 2 3 2 3 39 2" xfId="30162" xr:uid="{18FED042-DFEB-42F2-B95F-4A4F2461CDDD}"/>
    <cellStyle name="Saída 2 3 2 3 39 3" xfId="47032" xr:uid="{AA24A462-D6F2-45A5-923F-4BCF57C430E7}"/>
    <cellStyle name="Saída 2 3 2 3 4" xfId="1841" xr:uid="{E266BB79-1820-470E-9AF6-6143772C2BE5}"/>
    <cellStyle name="Saída 2 3 2 3 4 2" xfId="19096" xr:uid="{D9ED6A3A-6A8B-40AF-8A43-4890DE36B082}"/>
    <cellStyle name="Saída 2 3 2 3 4 3" xfId="36118" xr:uid="{72DD07BD-A77F-4EE7-97D3-E3415AFE99CC}"/>
    <cellStyle name="Saída 2 3 2 3 40" xfId="13161" xr:uid="{A7A2ED6A-E9A9-44B2-A6F8-A2A2DE26F6E9}"/>
    <cellStyle name="Saída 2 3 2 3 40 2" xfId="30416" xr:uid="{CB11EF8C-CE3E-42C5-8CC7-6B70EFAE3836}"/>
    <cellStyle name="Saída 2 3 2 3 40 3" xfId="47286" xr:uid="{6A578BDC-51C8-4F0E-85D6-4E36E7CF2C98}"/>
    <cellStyle name="Saída 2 3 2 3 41" xfId="13517" xr:uid="{D890DD21-11FA-4008-8B21-120C17B39943}"/>
    <cellStyle name="Saída 2 3 2 3 41 2" xfId="30772" xr:uid="{94AC5ED0-FB17-43BF-847A-426B0EB12061}"/>
    <cellStyle name="Saída 2 3 2 3 41 3" xfId="47642" xr:uid="{FD371311-8DD9-4EAD-93FC-12E395DA2D7F}"/>
    <cellStyle name="Saída 2 3 2 3 42" xfId="13847" xr:uid="{8A29A05F-1E7E-458D-BC03-502534C5D87D}"/>
    <cellStyle name="Saída 2 3 2 3 42 2" xfId="31102" xr:uid="{C73CC219-1762-4DDA-BE02-AAC6F09F3D79}"/>
    <cellStyle name="Saída 2 3 2 3 42 3" xfId="47972" xr:uid="{F410D3B9-1558-4BAA-988A-4ED3ACD42269}"/>
    <cellStyle name="Saída 2 3 2 3 43" xfId="14157" xr:uid="{D09AE6F4-9E19-458F-BED4-A067B10BD581}"/>
    <cellStyle name="Saída 2 3 2 3 43 2" xfId="31412" xr:uid="{351CF331-C7FF-4D2B-A747-17A74D53C4E6}"/>
    <cellStyle name="Saída 2 3 2 3 43 3" xfId="48282" xr:uid="{709B42D5-FA1C-409B-A5DC-F5BE8B24D64B}"/>
    <cellStyle name="Saída 2 3 2 3 44" xfId="14450" xr:uid="{6C3DD1AA-1F98-46E2-BCE5-46EC5921C4BB}"/>
    <cellStyle name="Saída 2 3 2 3 44 2" xfId="31705" xr:uid="{8FD20048-2F93-4433-8932-53F00EDBB512}"/>
    <cellStyle name="Saída 2 3 2 3 44 3" xfId="48575" xr:uid="{0C0228FC-35A4-4C3E-9676-460A434BF476}"/>
    <cellStyle name="Saída 2 3 2 3 45" xfId="15047" xr:uid="{E66CA170-084E-4E82-80E4-56A1253366FB}"/>
    <cellStyle name="Saída 2 3 2 3 45 2" xfId="32302" xr:uid="{F33E1E9E-145A-4AB7-BB2B-69CD5C3AF0E2}"/>
    <cellStyle name="Saída 2 3 2 3 45 3" xfId="49172" xr:uid="{CDAD5897-E2D4-47E1-BBFC-BC38476DC2B4}"/>
    <cellStyle name="Saída 2 3 2 3 46" xfId="15356" xr:uid="{2A74757B-CFF9-4A54-8DA9-F2D7060B4A50}"/>
    <cellStyle name="Saída 2 3 2 3 46 2" xfId="32611" xr:uid="{B8483BFE-8446-4BCB-A371-91F6831AD47E}"/>
    <cellStyle name="Saída 2 3 2 3 46 3" xfId="49481" xr:uid="{4091E6EA-665A-4014-B5BC-DB9E69BB0C90}"/>
    <cellStyle name="Saída 2 3 2 3 47" xfId="15661" xr:uid="{0488F4E7-5768-4C1E-8ABD-51778294875E}"/>
    <cellStyle name="Saída 2 3 2 3 47 2" xfId="32916" xr:uid="{D01774FE-C376-4820-A935-05142BF9AA73}"/>
    <cellStyle name="Saída 2 3 2 3 47 3" xfId="49786" xr:uid="{ECFE83C7-BBED-4D2A-B241-109730B479C5}"/>
    <cellStyle name="Saída 2 3 2 3 48" xfId="15957" xr:uid="{1204FEBC-5EFF-44A7-BC68-2A0C6A008927}"/>
    <cellStyle name="Saída 2 3 2 3 48 2" xfId="33212" xr:uid="{C2FE01E6-3F6C-48B5-8596-90719F57CFD7}"/>
    <cellStyle name="Saída 2 3 2 3 48 3" xfId="50082" xr:uid="{DB61A8C9-3304-4750-9FFE-0598EF393BE7}"/>
    <cellStyle name="Saída 2 3 2 3 49" xfId="16249" xr:uid="{F02E8A78-C66E-4F35-88AC-70FC227CDADB}"/>
    <cellStyle name="Saída 2 3 2 3 49 2" xfId="33504" xr:uid="{7BC08F21-BFD6-43A6-B61C-1313F2F36F52}"/>
    <cellStyle name="Saída 2 3 2 3 49 3" xfId="50374" xr:uid="{76194A6D-400C-443F-AE04-E9D1949EC994}"/>
    <cellStyle name="Saída 2 3 2 3 5" xfId="2154" xr:uid="{09AADAE6-F88C-4F01-8A6A-70B7CFF44CF4}"/>
    <cellStyle name="Saída 2 3 2 3 5 2" xfId="19409" xr:uid="{FF0BC086-5F1D-4515-96BE-42515BE14711}"/>
    <cellStyle name="Saída 2 3 2 3 5 3" xfId="36431" xr:uid="{00E6A193-F0EC-4CC2-84EA-C1F39195B3E4}"/>
    <cellStyle name="Saída 2 3 2 3 50" xfId="16527" xr:uid="{2C6C2EA2-F26C-40AD-A263-E2F4D590D982}"/>
    <cellStyle name="Saída 2 3 2 3 50 2" xfId="33782" xr:uid="{DCC9158C-C022-4A17-80B1-3AD75DBC2683}"/>
    <cellStyle name="Saída 2 3 2 3 50 3" xfId="50652" xr:uid="{1BEB9625-31D3-422D-AE97-6B5B888C7073}"/>
    <cellStyle name="Saída 2 3 2 3 51" xfId="16795" xr:uid="{E6A83C05-734A-4E09-8D49-80EA29ED8341}"/>
    <cellStyle name="Saída 2 3 2 3 51 2" xfId="34050" xr:uid="{5EF29A9E-B71C-4410-9224-A64036415762}"/>
    <cellStyle name="Saída 2 3 2 3 51 3" xfId="50920" xr:uid="{2DA003DD-E042-4481-BB2A-9A6F66628494}"/>
    <cellStyle name="Saída 2 3 2 3 52" xfId="17047" xr:uid="{1398137C-9FBF-4DBA-88AB-F99FD00D8668}"/>
    <cellStyle name="Saída 2 3 2 3 52 2" xfId="34302" xr:uid="{092CEC58-AD16-4B18-AC30-E24432C7A1CC}"/>
    <cellStyle name="Saída 2 3 2 3 52 3" xfId="51172" xr:uid="{6A0B4117-FF21-48D3-B8D1-E70AD8458C91}"/>
    <cellStyle name="Saída 2 3 2 3 53" xfId="17284" xr:uid="{3266ADB8-8B05-464D-9308-0E55908C4119}"/>
    <cellStyle name="Saída 2 3 2 3 53 2" xfId="34539" xr:uid="{E4F8717A-0DE2-45B2-AB0D-66048E6407A8}"/>
    <cellStyle name="Saída 2 3 2 3 53 3" xfId="51409" xr:uid="{8FA9AC75-091A-4E80-A809-AA88A2D11C27}"/>
    <cellStyle name="Saída 2 3 2 3 54" xfId="17990" xr:uid="{5CCE1EF3-4FF1-422C-BC4A-2FC97AEC23A2}"/>
    <cellStyle name="Saída 2 3 2 3 55" xfId="35012" xr:uid="{7235F03C-B293-4E8A-A9D7-66AEB9851D44}"/>
    <cellStyle name="Saída 2 3 2 3 6" xfId="2464" xr:uid="{47B4931F-4718-4993-919B-F4E12A51F74C}"/>
    <cellStyle name="Saída 2 3 2 3 6 2" xfId="19719" xr:uid="{9AD61947-E072-461B-ADF7-6294FC9D6524}"/>
    <cellStyle name="Saída 2 3 2 3 6 3" xfId="36741" xr:uid="{9E6DF026-48D5-4075-8260-FC2A592FFAE2}"/>
    <cellStyle name="Saída 2 3 2 3 7" xfId="2773" xr:uid="{F0412610-39A0-4D0C-8674-8888BD110B04}"/>
    <cellStyle name="Saída 2 3 2 3 7 2" xfId="20028" xr:uid="{C078816C-4B64-4BFA-861E-97B94BD681A4}"/>
    <cellStyle name="Saída 2 3 2 3 7 3" xfId="37050" xr:uid="{C9B71F75-85C7-4675-845B-8DD280665493}"/>
    <cellStyle name="Saída 2 3 2 3 8" xfId="3079" xr:uid="{B0D02031-42EA-472E-93A6-8B4577DB6064}"/>
    <cellStyle name="Saída 2 3 2 3 8 2" xfId="20334" xr:uid="{E7948561-90F0-4364-8B0E-F1460A182D36}"/>
    <cellStyle name="Saída 2 3 2 3 8 3" xfId="37356" xr:uid="{18C4B28B-BB40-47FA-9740-198F3CD4EB7C}"/>
    <cellStyle name="Saída 2 3 2 3 9" xfId="3389" xr:uid="{01854766-00FE-452E-92CF-828DB937044D}"/>
    <cellStyle name="Saída 2 3 2 3 9 2" xfId="20644" xr:uid="{B2D75264-A5A2-49CD-B8E1-C88CB63C74CF}"/>
    <cellStyle name="Saída 2 3 2 3 9 3" xfId="37666" xr:uid="{BA7475E7-258E-4FC8-BC30-21CF28878CFA}"/>
    <cellStyle name="Saída 2 3 2 30" xfId="6958" xr:uid="{90E2A4CE-5E17-4CC7-9A7E-CE847C250444}"/>
    <cellStyle name="Saída 2 3 2 30 2" xfId="24213" xr:uid="{08DBCA9F-68BC-4DDC-BCAF-603505604851}"/>
    <cellStyle name="Saída 2 3 2 30 3" xfId="41235" xr:uid="{9EA794E1-C0B0-42A1-A094-69674B42E218}"/>
    <cellStyle name="Saída 2 3 2 31" xfId="7023" xr:uid="{27351735-1127-4876-854F-011DAC1C937D}"/>
    <cellStyle name="Saída 2 3 2 31 2" xfId="24278" xr:uid="{C4D8B2E7-954D-4462-B9C5-99492F1C8311}"/>
    <cellStyle name="Saída 2 3 2 31 3" xfId="41300" xr:uid="{97CE97C8-CC42-42FD-8BE3-EF0AC4DC5F55}"/>
    <cellStyle name="Saída 2 3 2 32" xfId="9326" xr:uid="{7D486689-EED8-4C59-951F-1D5BA296C173}"/>
    <cellStyle name="Saída 2 3 2 32 2" xfId="26581" xr:uid="{27C48181-9C18-4B98-A662-D31CD44287C6}"/>
    <cellStyle name="Saída 2 3 2 32 3" xfId="43603" xr:uid="{808DE29A-A746-4D62-8D12-523229F7863A}"/>
    <cellStyle name="Saída 2 3 2 33" xfId="9168" xr:uid="{D43EAB24-D222-4E6A-8C59-445009BD7A47}"/>
    <cellStyle name="Saída 2 3 2 33 2" xfId="26423" xr:uid="{D6BCD7D9-F755-4C3B-B20B-65339146D26D}"/>
    <cellStyle name="Saída 2 3 2 33 3" xfId="43445" xr:uid="{0848A8A3-0501-4530-8D7B-B5F6227D287B}"/>
    <cellStyle name="Saída 2 3 2 34" xfId="9337" xr:uid="{7E2C644A-588B-4E6A-A3FC-F75D8B37B455}"/>
    <cellStyle name="Saída 2 3 2 34 2" xfId="26592" xr:uid="{A6AA8DF4-BCDF-4F20-8C85-4F0B737E8EEC}"/>
    <cellStyle name="Saída 2 3 2 34 3" xfId="43614" xr:uid="{C278342F-1774-463B-A036-316AB2AF45D9}"/>
    <cellStyle name="Saída 2 3 2 35" xfId="7571" xr:uid="{1900CA14-5024-461D-A09F-10DF0601ED9C}"/>
    <cellStyle name="Saída 2 3 2 35 2" xfId="24826" xr:uid="{ECBAC125-9824-4249-8650-230F01BAE1A8}"/>
    <cellStyle name="Saída 2 3 2 35 3" xfId="41848" xr:uid="{0B873732-FA06-4C20-9558-85C5FE74E6D5}"/>
    <cellStyle name="Saída 2 3 2 36" xfId="9131" xr:uid="{AD525534-C663-472E-B36E-0B4905970F34}"/>
    <cellStyle name="Saída 2 3 2 36 2" xfId="26386" xr:uid="{EC30429C-CDE5-4FA6-80E8-F3D6C8A46FFC}"/>
    <cellStyle name="Saída 2 3 2 36 3" xfId="43408" xr:uid="{06076196-C7C1-4D14-A453-DD5FB92E5874}"/>
    <cellStyle name="Saída 2 3 2 37" xfId="8223" xr:uid="{60D4EEEF-B414-4E3D-9651-A8FDA5DACE44}"/>
    <cellStyle name="Saída 2 3 2 37 2" xfId="25478" xr:uid="{95223721-C7EC-4D61-B2F9-B3285BC1448F}"/>
    <cellStyle name="Saída 2 3 2 37 3" xfId="42500" xr:uid="{5E896B4E-19BB-4233-AF16-CEAC60D5AE92}"/>
    <cellStyle name="Saída 2 3 2 38" xfId="9553" xr:uid="{A052CAF5-B81A-496C-A8D5-19B94F3C73BF}"/>
    <cellStyle name="Saída 2 3 2 38 2" xfId="26808" xr:uid="{697B67C9-480C-423F-8153-8A287203C010}"/>
    <cellStyle name="Saída 2 3 2 38 3" xfId="43830" xr:uid="{41AC50E9-3F02-4E7B-B866-D659D59B4577}"/>
    <cellStyle name="Saída 2 3 2 39" xfId="9740" xr:uid="{1BC2B8AB-9CBA-4E4F-8968-3D50E766A49C}"/>
    <cellStyle name="Saída 2 3 2 39 2" xfId="26995" xr:uid="{EE4A96A1-9BF3-4C0B-8D90-70B9CAF06AD0}"/>
    <cellStyle name="Saída 2 3 2 39 3" xfId="44017" xr:uid="{12CE0E01-3A36-4078-AD3E-CCA8A926618B}"/>
    <cellStyle name="Saída 2 3 2 4" xfId="777" xr:uid="{0049992A-C734-4619-AA3A-19EF7D0AE2B5}"/>
    <cellStyle name="Saída 2 3 2 4 10" xfId="3739" xr:uid="{C10DE7AF-847A-4167-BE1D-F2300A743DB4}"/>
    <cellStyle name="Saída 2 3 2 4 10 2" xfId="20994" xr:uid="{62DF97D4-E85F-48A0-850D-A27DD4BB1A2C}"/>
    <cellStyle name="Saída 2 3 2 4 10 3" xfId="38016" xr:uid="{03E539B5-F585-4575-B62E-21DA84F37F9B}"/>
    <cellStyle name="Saída 2 3 2 4 11" xfId="4046" xr:uid="{7A5FD8FC-F232-4A64-9B97-E948E74D6973}"/>
    <cellStyle name="Saída 2 3 2 4 11 2" xfId="21301" xr:uid="{A2C7594C-3EB4-4523-BB81-F4C382E98FC6}"/>
    <cellStyle name="Saída 2 3 2 4 11 3" xfId="38323" xr:uid="{2277F10D-C8F7-4174-8B6E-A9C52620BA56}"/>
    <cellStyle name="Saída 2 3 2 4 12" xfId="4347" xr:uid="{F9A35429-7BC7-4136-BB67-0069905FD10E}"/>
    <cellStyle name="Saída 2 3 2 4 12 2" xfId="21602" xr:uid="{7EB1FB37-3E3D-483A-B7E9-2D6C9E3D3AFC}"/>
    <cellStyle name="Saída 2 3 2 4 12 3" xfId="38624" xr:uid="{8441B72F-6E01-4615-8CF3-5F54739ABD4D}"/>
    <cellStyle name="Saída 2 3 2 4 13" xfId="4645" xr:uid="{F221DEA8-3557-437E-87C5-1433A22E1B3D}"/>
    <cellStyle name="Saída 2 3 2 4 13 2" xfId="21900" xr:uid="{AD242AB2-3407-4AB6-984B-A141F84B7205}"/>
    <cellStyle name="Saída 2 3 2 4 13 3" xfId="38922" xr:uid="{E5DA1604-A352-4E3F-8785-364162AF44EB}"/>
    <cellStyle name="Saída 2 3 2 4 14" xfId="4944" xr:uid="{0DBB95BA-091F-49BC-9641-1E81E86275D3}"/>
    <cellStyle name="Saída 2 3 2 4 14 2" xfId="22199" xr:uid="{73D0CB67-C97F-422D-BA33-4AC0E7D3086C}"/>
    <cellStyle name="Saída 2 3 2 4 14 3" xfId="39221" xr:uid="{08B8FA94-07B2-40A9-B97E-39DDB791BDC7}"/>
    <cellStyle name="Saída 2 3 2 4 15" xfId="5226" xr:uid="{FE4B5BDC-6F6F-4BD2-AB43-45A96FAFE281}"/>
    <cellStyle name="Saída 2 3 2 4 15 2" xfId="22481" xr:uid="{8650A67B-7289-4DFC-B34D-6FFCC06670C8}"/>
    <cellStyle name="Saída 2 3 2 4 15 3" xfId="39503" xr:uid="{8770BD09-3CB9-4B9B-AA81-E338011C48C1}"/>
    <cellStyle name="Saída 2 3 2 4 16" xfId="5613" xr:uid="{CEBC8864-D381-4128-A466-9CDEBC553B02}"/>
    <cellStyle name="Saída 2 3 2 4 16 2" xfId="22868" xr:uid="{C5E2A0D2-5245-4CD5-9F7E-7177AC3E9CB1}"/>
    <cellStyle name="Saída 2 3 2 4 16 3" xfId="39890" xr:uid="{501E365F-7FAD-4307-A66E-9E0C7C0ECAC5}"/>
    <cellStyle name="Saída 2 3 2 4 17" xfId="5928" xr:uid="{0D4BE17D-1D35-423B-9635-E495A8F30C3B}"/>
    <cellStyle name="Saída 2 3 2 4 17 2" xfId="23183" xr:uid="{0F6455A8-6640-4173-8738-1E5CD501785A}"/>
    <cellStyle name="Saída 2 3 2 4 17 3" xfId="40205" xr:uid="{021CF1EA-749A-4460-9B03-1C9FE4E5B566}"/>
    <cellStyle name="Saída 2 3 2 4 18" xfId="6244" xr:uid="{665FE225-4211-41A7-978E-CABE87D4BE8B}"/>
    <cellStyle name="Saída 2 3 2 4 18 2" xfId="23499" xr:uid="{F3E7EE94-0B24-41AF-8A2F-C9C0A390758D}"/>
    <cellStyle name="Saída 2 3 2 4 18 3" xfId="40521" xr:uid="{CE8ECF4D-4C47-4A82-8B2A-A19475C834C0}"/>
    <cellStyle name="Saída 2 3 2 4 19" xfId="6559" xr:uid="{F553FA6D-FFA9-4A32-8590-2E4CCCBC48B7}"/>
    <cellStyle name="Saída 2 3 2 4 19 2" xfId="23814" xr:uid="{E0031DAB-45BB-4986-89B6-EA2F082178A3}"/>
    <cellStyle name="Saída 2 3 2 4 19 3" xfId="40836" xr:uid="{C13BDC4C-5514-404B-A47F-7BD22AE2D2C2}"/>
    <cellStyle name="Saída 2 3 2 4 2" xfId="1226" xr:uid="{5F7E44EC-D1B0-4485-AC56-EC03750C3C12}"/>
    <cellStyle name="Saída 2 3 2 4 2 2" xfId="18481" xr:uid="{25D1D822-688A-43E2-ACF9-9473D3111523}"/>
    <cellStyle name="Saída 2 3 2 4 2 3" xfId="35503" xr:uid="{736135B8-5479-4487-A3CE-EB29DA5DD3D9}"/>
    <cellStyle name="Saída 2 3 2 4 20" xfId="6874" xr:uid="{BAD39E6E-EA41-4EEC-ADC3-15FC34920FF2}"/>
    <cellStyle name="Saída 2 3 2 4 20 2" xfId="24129" xr:uid="{F4D297AB-3741-43A5-A557-F79C1BDA6A65}"/>
    <cellStyle name="Saída 2 3 2 4 20 3" xfId="41151" xr:uid="{527AACB0-3218-41F4-9502-9B8309416DC1}"/>
    <cellStyle name="Saída 2 3 2 4 21" xfId="7185" xr:uid="{F6D1FCA5-2F98-4649-B7FC-21E7CD3893A6}"/>
    <cellStyle name="Saída 2 3 2 4 21 2" xfId="24440" xr:uid="{ADCF934C-9049-4DC9-BB74-A79D252EA9D2}"/>
    <cellStyle name="Saída 2 3 2 4 21 3" xfId="41462" xr:uid="{53FF9939-1A51-476C-90CC-15FE94AD19C3}"/>
    <cellStyle name="Saída 2 3 2 4 22" xfId="7495" xr:uid="{53EBEACA-F873-4688-B9F8-E8222122E995}"/>
    <cellStyle name="Saída 2 3 2 4 22 2" xfId="24750" xr:uid="{1BBB8BE5-BD5E-4F3D-8983-E7717DCB51B3}"/>
    <cellStyle name="Saída 2 3 2 4 22 3" xfId="41772" xr:uid="{8EA5F3C7-0920-4034-828E-EE7011B9E196}"/>
    <cellStyle name="Saída 2 3 2 4 23" xfId="7805" xr:uid="{6E85F869-1264-4FB0-9628-6378C2ADC28D}"/>
    <cellStyle name="Saída 2 3 2 4 23 2" xfId="25060" xr:uid="{AA27EC99-6168-4397-9748-BF833C0E1A3F}"/>
    <cellStyle name="Saída 2 3 2 4 23 3" xfId="42082" xr:uid="{3D3A7E10-C9D6-4E69-8AF3-BE80CB8515AA}"/>
    <cellStyle name="Saída 2 3 2 4 24" xfId="8115" xr:uid="{09B5FB11-B949-4981-A0F0-37052F587ECA}"/>
    <cellStyle name="Saída 2 3 2 4 24 2" xfId="25370" xr:uid="{C6E8D212-142B-48B1-B82E-26B1762FAD14}"/>
    <cellStyle name="Saída 2 3 2 4 24 3" xfId="42392" xr:uid="{4496FC00-FF2E-49C3-9031-0C0A757C8C1D}"/>
    <cellStyle name="Saída 2 3 2 4 25" xfId="8428" xr:uid="{3BE5A098-BEA9-4B2B-A0D4-4329CAD2DBEC}"/>
    <cellStyle name="Saída 2 3 2 4 25 2" xfId="25683" xr:uid="{83CA57E5-44CD-4AB5-8CCA-F701BA3F861E}"/>
    <cellStyle name="Saída 2 3 2 4 25 3" xfId="42705" xr:uid="{C06C2B68-893C-46BB-A713-3CA3965A7599}"/>
    <cellStyle name="Saída 2 3 2 4 26" xfId="8736" xr:uid="{C870D3A6-81C6-40BB-A214-086F168D8ECA}"/>
    <cellStyle name="Saída 2 3 2 4 26 2" xfId="25991" xr:uid="{73A16A83-73EE-4A3E-AD2C-E64F5ED91FB4}"/>
    <cellStyle name="Saída 2 3 2 4 26 3" xfId="43013" xr:uid="{1CE9C535-2F90-4DC4-BF91-BB85C06A4DB0}"/>
    <cellStyle name="Saída 2 3 2 4 27" xfId="9046" xr:uid="{EC156DED-1F1A-4A79-A4D4-CF77EE0D6EF1}"/>
    <cellStyle name="Saída 2 3 2 4 27 2" xfId="26301" xr:uid="{D0751C26-221B-4258-A1C8-CF7C05E1D713}"/>
    <cellStyle name="Saída 2 3 2 4 27 3" xfId="43323" xr:uid="{D2262395-4207-47CC-9337-5EE3424CECE2}"/>
    <cellStyle name="Saída 2 3 2 4 28" xfId="9273" xr:uid="{7BEBBAF5-A537-45BD-9B46-7978B884CBA5}"/>
    <cellStyle name="Saída 2 3 2 4 28 2" xfId="26528" xr:uid="{FF5118B2-36ED-43D4-B5EB-1041C5950806}"/>
    <cellStyle name="Saída 2 3 2 4 28 3" xfId="43550" xr:uid="{203CE5BE-0928-4035-9D1D-42A5EAE223F4}"/>
    <cellStyle name="Saída 2 3 2 4 29" xfId="9668" xr:uid="{4B3216C4-887F-482A-A9EE-95ECAFFE418A}"/>
    <cellStyle name="Saída 2 3 2 4 29 2" xfId="26923" xr:uid="{693B1ABF-003C-4810-BE10-8C438BF2B89F}"/>
    <cellStyle name="Saída 2 3 2 4 29 3" xfId="43945" xr:uid="{FDD4DA11-B3A6-462B-BBF7-3C08513A7A3C}"/>
    <cellStyle name="Saída 2 3 2 4 3" xfId="1517" xr:uid="{4AEDDD69-D795-45BB-A78D-AF76C1C2F267}"/>
    <cellStyle name="Saída 2 3 2 4 3 2" xfId="18772" xr:uid="{799A91F9-74C7-47AD-978C-DCCA82AC84D5}"/>
    <cellStyle name="Saída 2 3 2 4 3 3" xfId="35794" xr:uid="{7B883A6E-5ED9-40B7-AF49-35D05DF190EA}"/>
    <cellStyle name="Saída 2 3 2 4 30" xfId="9963" xr:uid="{C25296A1-DC5A-44F7-B0C0-B610DA8F989E}"/>
    <cellStyle name="Saída 2 3 2 4 30 2" xfId="27218" xr:uid="{D27C8818-8C44-4DEE-B989-A535C79AC54B}"/>
    <cellStyle name="Saída 2 3 2 4 30 3" xfId="44240" xr:uid="{0314181B-630F-4A0A-AFC0-D1BA6ADE6E66}"/>
    <cellStyle name="Saída 2 3 2 4 31" xfId="10263" xr:uid="{499780BF-8B02-4E57-88E1-749D70ED0492}"/>
    <cellStyle name="Saída 2 3 2 4 31 2" xfId="27518" xr:uid="{CCBE1B17-A41E-48EA-A597-6F19AF24CD99}"/>
    <cellStyle name="Saída 2 3 2 4 31 3" xfId="44540" xr:uid="{14A0CCB2-E501-40A9-ABAF-0BF1862CBB1E}"/>
    <cellStyle name="Saída 2 3 2 4 32" xfId="10551" xr:uid="{F1978756-41FE-412E-AD26-0D8BB8F44F3C}"/>
    <cellStyle name="Saída 2 3 2 4 32 2" xfId="27806" xr:uid="{3BF8E301-2716-42DB-B1C1-654F5267C9D4}"/>
    <cellStyle name="Saída 2 3 2 4 32 3" xfId="44828" xr:uid="{CC7CF234-E5C0-4D65-852E-B08F26F920BB}"/>
    <cellStyle name="Saída 2 3 2 4 33" xfId="10841" xr:uid="{5A234B57-0564-4C4D-B840-4BC81988F063}"/>
    <cellStyle name="Saída 2 3 2 4 33 2" xfId="28096" xr:uid="{49B8CD36-CDD2-447C-AD0D-F584EC2358C1}"/>
    <cellStyle name="Saída 2 3 2 4 33 3" xfId="45118" xr:uid="{78FF5A84-F80D-40BC-92B3-C9DD283C3F03}"/>
    <cellStyle name="Saída 2 3 2 4 34" xfId="11115" xr:uid="{684313CA-C2C7-429C-ACFB-72C6AC52A030}"/>
    <cellStyle name="Saída 2 3 2 4 34 2" xfId="28370" xr:uid="{931E9E2F-43CB-4EBF-A5B5-5EB219222E6D}"/>
    <cellStyle name="Saída 2 3 2 4 34 3" xfId="45392" xr:uid="{5EE7FB57-2801-4D4A-A6CC-3CD6208C4017}"/>
    <cellStyle name="Saída 2 3 2 4 35" xfId="11372" xr:uid="{4278B90E-7367-4DA4-AC1F-A43F308E3BC4}"/>
    <cellStyle name="Saída 2 3 2 4 35 2" xfId="28627" xr:uid="{69810455-5087-4EEE-9A1D-CF9E3AD632B5}"/>
    <cellStyle name="Saída 2 3 2 4 35 3" xfId="45649" xr:uid="{1C50C81E-B94E-456B-B043-BC69B51E2001}"/>
    <cellStyle name="Saída 2 3 2 4 36" xfId="11609" xr:uid="{674E2596-A7DC-4F20-B6AD-207C8D808555}"/>
    <cellStyle name="Saída 2 3 2 4 36 2" xfId="28864" xr:uid="{ACFB0804-BA2E-448A-8119-AB55103B7E43}"/>
    <cellStyle name="Saída 2 3 2 4 36 3" xfId="45886" xr:uid="{4434427F-EC16-4445-8102-31E5611F9218}"/>
    <cellStyle name="Saída 2 3 2 4 37" xfId="12172" xr:uid="{EE879F8E-F421-459F-87A3-C56948FB871E}"/>
    <cellStyle name="Saída 2 3 2 4 37 2" xfId="29427" xr:uid="{0163F414-7A78-4BE7-9D00-AF15AB9794BD}"/>
    <cellStyle name="Saída 2 3 2 4 37 3" xfId="46297" xr:uid="{AD705A68-AC99-46B4-9A17-CB7860B77132}"/>
    <cellStyle name="Saída 2 3 2 4 38" xfId="12639" xr:uid="{A74576DE-798A-4794-9E75-A14D36C929B1}"/>
    <cellStyle name="Saída 2 3 2 4 38 2" xfId="29894" xr:uid="{85DF8170-7945-4491-9A98-4756EA397E36}"/>
    <cellStyle name="Saída 2 3 2 4 38 3" xfId="46764" xr:uid="{B3C5F9D5-B618-413C-98FD-E88F2581410B}"/>
    <cellStyle name="Saída 2 3 2 4 39" xfId="12949" xr:uid="{B131CF30-2AF9-44D4-9875-7C19C691B380}"/>
    <cellStyle name="Saída 2 3 2 4 39 2" xfId="30204" xr:uid="{EDF44475-0B89-428F-94B9-1D37D60ABC74}"/>
    <cellStyle name="Saída 2 3 2 4 39 3" xfId="47074" xr:uid="{C857B280-C6DD-498E-9CA4-7E95E0260ED6}"/>
    <cellStyle name="Saída 2 3 2 4 4" xfId="1883" xr:uid="{5F3F101A-A862-478F-A206-86E4FD40582A}"/>
    <cellStyle name="Saída 2 3 2 4 4 2" xfId="19138" xr:uid="{3DA71E4D-63CA-47F1-8A22-3ED221DE10BB}"/>
    <cellStyle name="Saída 2 3 2 4 4 3" xfId="36160" xr:uid="{3EC7D8D9-98F3-4B6F-A368-62EC00D298EA}"/>
    <cellStyle name="Saída 2 3 2 4 40" xfId="12725" xr:uid="{3F09C71B-65FA-43AA-9178-21E490E6FB88}"/>
    <cellStyle name="Saída 2 3 2 4 40 2" xfId="29980" xr:uid="{C3D0FFB5-795F-4A29-B5E3-5E633C8CCEF8}"/>
    <cellStyle name="Saída 2 3 2 4 40 3" xfId="46850" xr:uid="{F4B32E44-ACDB-4E74-ADA3-C4AE2A7460F9}"/>
    <cellStyle name="Saída 2 3 2 4 41" xfId="13578" xr:uid="{79829760-B193-499B-A4A9-6DB2B56067B5}"/>
    <cellStyle name="Saída 2 3 2 4 41 2" xfId="30833" xr:uid="{6FB0F198-21F0-4C3E-9CCE-277B83BEA152}"/>
    <cellStyle name="Saída 2 3 2 4 41 3" xfId="47703" xr:uid="{997A813C-BF7E-4400-90B2-6F60E61C3A4D}"/>
    <cellStyle name="Saída 2 3 2 4 42" xfId="13889" xr:uid="{B77A06DF-E530-4566-8C42-71A760822825}"/>
    <cellStyle name="Saída 2 3 2 4 42 2" xfId="31144" xr:uid="{95E23659-C663-4AE9-86F2-39C79FC280B3}"/>
    <cellStyle name="Saída 2 3 2 4 42 3" xfId="48014" xr:uid="{82E0560D-AFBE-483A-9830-71EB08739357}"/>
    <cellStyle name="Saída 2 3 2 4 43" xfId="14199" xr:uid="{9AAFE3D4-008F-43B4-BF69-FF8023F7217B}"/>
    <cellStyle name="Saída 2 3 2 4 43 2" xfId="31454" xr:uid="{40B09801-3A34-43A7-8DD6-AFEF634180F6}"/>
    <cellStyle name="Saída 2 3 2 4 43 3" xfId="48324" xr:uid="{51F64775-622A-47B9-8F5F-964EA9F0D287}"/>
    <cellStyle name="Saída 2 3 2 4 44" xfId="14511" xr:uid="{65B41E8C-773C-435D-9BAF-B5889AC7BE37}"/>
    <cellStyle name="Saída 2 3 2 4 44 2" xfId="31766" xr:uid="{3E1C0017-824C-41F1-9B16-C296D1B0C5F3}"/>
    <cellStyle name="Saída 2 3 2 4 44 3" xfId="48636" xr:uid="{E51E896C-BB8E-4083-81CF-B7453E7E7AC6}"/>
    <cellStyle name="Saída 2 3 2 4 45" xfId="15089" xr:uid="{DAC02B08-44E0-4BE7-AE50-39CD0B86190C}"/>
    <cellStyle name="Saída 2 3 2 4 45 2" xfId="32344" xr:uid="{BDC32001-E308-4A28-A58B-951B93EDE56A}"/>
    <cellStyle name="Saída 2 3 2 4 45 3" xfId="49214" xr:uid="{7B54EDB8-448B-4E4F-9721-C782E582406D}"/>
    <cellStyle name="Saída 2 3 2 4 46" xfId="15398" xr:uid="{8E1FC6B2-6875-4518-861E-9DFED8631E0C}"/>
    <cellStyle name="Saída 2 3 2 4 46 2" xfId="32653" xr:uid="{DF12E164-8B61-44EF-9CD8-3B92FCAAA14D}"/>
    <cellStyle name="Saída 2 3 2 4 46 3" xfId="49523" xr:uid="{FFF1C823-4489-49A5-A19C-5D0002DF906D}"/>
    <cellStyle name="Saída 2 3 2 4 47" xfId="15703" xr:uid="{EE8A4A46-D267-489C-9DFA-2BAA9F801E34}"/>
    <cellStyle name="Saída 2 3 2 4 47 2" xfId="32958" xr:uid="{CC434CB5-0A86-47E3-8905-FC54D1380B67}"/>
    <cellStyle name="Saída 2 3 2 4 47 3" xfId="49828" xr:uid="{CF22497E-4C21-422C-AC5B-0DC50D491A18}"/>
    <cellStyle name="Saída 2 3 2 4 48" xfId="15999" xr:uid="{B247A22C-2584-495B-A61B-F4C0854C88F9}"/>
    <cellStyle name="Saída 2 3 2 4 48 2" xfId="33254" xr:uid="{4068969C-CABD-4BC1-9C53-2F597AD3E11C}"/>
    <cellStyle name="Saída 2 3 2 4 48 3" xfId="50124" xr:uid="{3B75171B-A8DA-40B5-A86B-02BF572FF17E}"/>
    <cellStyle name="Saída 2 3 2 4 49" xfId="16291" xr:uid="{A1C4F63B-94A7-4108-BF7A-D0647DCC1799}"/>
    <cellStyle name="Saída 2 3 2 4 49 2" xfId="33546" xr:uid="{480EADA9-FBC6-4ADA-8B0D-4BD5004289D6}"/>
    <cellStyle name="Saída 2 3 2 4 49 3" xfId="50416" xr:uid="{1EF1E10B-5D9A-4CD0-AF8B-DDB1C387B47B}"/>
    <cellStyle name="Saída 2 3 2 4 5" xfId="2196" xr:uid="{BB890682-3237-4F08-9BC3-0F39AD8A1738}"/>
    <cellStyle name="Saída 2 3 2 4 5 2" xfId="19451" xr:uid="{C2B9D32A-E6FC-40F1-9D98-4E62BA636808}"/>
    <cellStyle name="Saída 2 3 2 4 5 3" xfId="36473" xr:uid="{6B70EE64-7C26-4A51-A572-1A68FA8A11EA}"/>
    <cellStyle name="Saída 2 3 2 4 50" xfId="16569" xr:uid="{DF1E6D2C-4A4E-4ACC-9EB7-EDF6BB2032FB}"/>
    <cellStyle name="Saída 2 3 2 4 50 2" xfId="33824" xr:uid="{EC22CCB5-BE63-4A7E-8728-826593D91C6D}"/>
    <cellStyle name="Saída 2 3 2 4 50 3" xfId="50694" xr:uid="{DE719922-F848-4D64-926B-6523541212CA}"/>
    <cellStyle name="Saída 2 3 2 4 51" xfId="16837" xr:uid="{AB328AAB-34A3-45E8-B238-30DF74A831E6}"/>
    <cellStyle name="Saída 2 3 2 4 51 2" xfId="34092" xr:uid="{F0E3442D-FDDF-4063-9601-42EA75BB2A07}"/>
    <cellStyle name="Saída 2 3 2 4 51 3" xfId="50962" xr:uid="{B4F8EF2A-B10C-4231-A4C4-1E7306B77684}"/>
    <cellStyle name="Saída 2 3 2 4 52" xfId="17089" xr:uid="{67B31075-583F-41F9-8B56-5DFF28D76F0E}"/>
    <cellStyle name="Saída 2 3 2 4 52 2" xfId="34344" xr:uid="{5F4309CD-7929-419C-BA4C-40FA5D2C238D}"/>
    <cellStyle name="Saída 2 3 2 4 52 3" xfId="51214" xr:uid="{A44500E0-ADB8-49C4-A7BC-D08D9F23C823}"/>
    <cellStyle name="Saída 2 3 2 4 53" xfId="17326" xr:uid="{260CD578-43CC-4580-8431-2248242E4DC5}"/>
    <cellStyle name="Saída 2 3 2 4 53 2" xfId="34581" xr:uid="{A71617D9-F54F-49BE-8651-26FAF7A2708A}"/>
    <cellStyle name="Saída 2 3 2 4 53 3" xfId="51451" xr:uid="{4CDE5759-6161-46B2-B3A2-204E9429112A}"/>
    <cellStyle name="Saída 2 3 2 4 54" xfId="18032" xr:uid="{BB207736-F4C0-4837-B6CF-1AF455ED658E}"/>
    <cellStyle name="Saída 2 3 2 4 55" xfId="35054" xr:uid="{4234E36D-7120-4B55-AD52-4590420F2A87}"/>
    <cellStyle name="Saída 2 3 2 4 6" xfId="2506" xr:uid="{2EC9A166-562C-406A-82DC-E4609C7FD262}"/>
    <cellStyle name="Saída 2 3 2 4 6 2" xfId="19761" xr:uid="{C4B5E8C7-E090-4B21-8EFB-8459BB1F67A9}"/>
    <cellStyle name="Saída 2 3 2 4 6 3" xfId="36783" xr:uid="{3CD1EE1E-93E2-452C-BF15-2A0C1CBB2D53}"/>
    <cellStyle name="Saída 2 3 2 4 7" xfId="2815" xr:uid="{C781222D-3BD8-43B6-9DD2-5D7EDC110297}"/>
    <cellStyle name="Saída 2 3 2 4 7 2" xfId="20070" xr:uid="{E53DE3CE-FB00-4F23-A213-E498D6A15DFE}"/>
    <cellStyle name="Saída 2 3 2 4 7 3" xfId="37092" xr:uid="{912EEB3E-A856-4493-8A91-2A61AABB22A8}"/>
    <cellStyle name="Saída 2 3 2 4 8" xfId="3121" xr:uid="{4ED7E34B-D287-4926-82B4-2866ABB20122}"/>
    <cellStyle name="Saída 2 3 2 4 8 2" xfId="20376" xr:uid="{5ED5BCA9-0EE5-4C11-B108-4E1973591097}"/>
    <cellStyle name="Saída 2 3 2 4 8 3" xfId="37398" xr:uid="{EC27E3C6-218F-43AD-8AF4-C4D683B83E44}"/>
    <cellStyle name="Saída 2 3 2 4 9" xfId="3431" xr:uid="{A77F9E05-24CA-452F-8148-9589580F5A66}"/>
    <cellStyle name="Saída 2 3 2 4 9 2" xfId="20686" xr:uid="{1D3AAB39-8C6A-4A3B-81FD-375E78B444F6}"/>
    <cellStyle name="Saída 2 3 2 4 9 3" xfId="37708" xr:uid="{C51D0357-F494-4CDD-801C-21203C80EC73}"/>
    <cellStyle name="Saída 2 3 2 40" xfId="10704" xr:uid="{32AC35E5-89FD-413F-B753-C40AF76546FE}"/>
    <cellStyle name="Saída 2 3 2 40 2" xfId="27959" xr:uid="{8B8EC4B9-FF36-4361-A86F-E0C8FA8F90C8}"/>
    <cellStyle name="Saída 2 3 2 40 3" xfId="44981" xr:uid="{629E0FA3-8FD7-456A-A9E3-A7307962C8E1}"/>
    <cellStyle name="Saída 2 3 2 41" xfId="11845" xr:uid="{3F386F40-C569-46BD-956B-F342D52DCE90}"/>
    <cellStyle name="Saída 2 3 2 41 2" xfId="29100" xr:uid="{379F9574-5B7E-4E78-80A3-C9D473487513}"/>
    <cellStyle name="Saída 2 3 2 41 3" xfId="46062" xr:uid="{CBF00537-73AB-4A96-9151-7595139BC4F6}"/>
    <cellStyle name="Saída 2 3 2 42" xfId="12312" xr:uid="{0B235877-DC27-4661-807D-1DF831E54416}"/>
    <cellStyle name="Saída 2 3 2 42 2" xfId="29567" xr:uid="{CAFD4804-C4C1-47C7-B344-C79FBFB51EB3}"/>
    <cellStyle name="Saída 2 3 2 42 3" xfId="46437" xr:uid="{6B65ADBA-1463-4050-8602-45C186CC0F49}"/>
    <cellStyle name="Saída 2 3 2 43" xfId="11698" xr:uid="{068C8941-B7C6-4110-9D4B-4F013E318B0C}"/>
    <cellStyle name="Saída 2 3 2 43 2" xfId="28953" xr:uid="{A737AB08-44C3-4150-A326-1D85F77B4F20}"/>
    <cellStyle name="Saída 2 3 2 43 3" xfId="45970" xr:uid="{8491AD9A-F467-4925-88EF-841F76BAC003}"/>
    <cellStyle name="Saída 2 3 2 44" xfId="12497" xr:uid="{9CA7F149-BF86-4177-813D-32C3E6E744A9}"/>
    <cellStyle name="Saída 2 3 2 44 2" xfId="29752" xr:uid="{DE861D75-2207-436C-9FC0-9FA03EF4BB83}"/>
    <cellStyle name="Saída 2 3 2 44 3" xfId="46622" xr:uid="{B6413F7A-3BB2-409C-AE7D-A726705EC841}"/>
    <cellStyle name="Saída 2 3 2 45" xfId="13544" xr:uid="{799223CA-CB2F-49FF-BD50-8D3279416DB5}"/>
    <cellStyle name="Saída 2 3 2 45 2" xfId="30799" xr:uid="{E75B013D-2A78-4D63-90BA-B66643C94057}"/>
    <cellStyle name="Saída 2 3 2 45 3" xfId="47669" xr:uid="{568B6C62-AE3F-4A2E-9DB3-B9F490A1C34B}"/>
    <cellStyle name="Saída 2 3 2 46" xfId="13552" xr:uid="{D607583A-5152-43A0-B107-E0FFC126A448}"/>
    <cellStyle name="Saída 2 3 2 46 2" xfId="30807" xr:uid="{075D3D1A-BD01-44D2-9F8F-C072170DFCCB}"/>
    <cellStyle name="Saída 2 3 2 46 3" xfId="47677" xr:uid="{18AEEB3A-B429-4A5A-83D6-CD2A4A9970C0}"/>
    <cellStyle name="Saída 2 3 2 47" xfId="13469" xr:uid="{2613BC2F-9EE8-4C06-A91F-5A47D1C5DA61}"/>
    <cellStyle name="Saída 2 3 2 47 2" xfId="30724" xr:uid="{A29B4B00-77C5-459E-82AC-3F3F9D9D1C8D}"/>
    <cellStyle name="Saída 2 3 2 47 3" xfId="47594" xr:uid="{F575EB76-5F2C-4554-9D92-189C89231D58}"/>
    <cellStyle name="Saída 2 3 2 48" xfId="14477" xr:uid="{8EE0245E-E820-4F3D-983A-DBACAD089D53}"/>
    <cellStyle name="Saída 2 3 2 48 2" xfId="31732" xr:uid="{9FF42351-3591-49A6-B5F3-F5530B8AFD4A}"/>
    <cellStyle name="Saída 2 3 2 48 3" xfId="48602" xr:uid="{A8F60BAB-3A8F-46B7-BBB8-4871AE953A59}"/>
    <cellStyle name="Saída 2 3 2 49" xfId="14440" xr:uid="{8FC28D08-2877-46B0-80A7-872E48008B82}"/>
    <cellStyle name="Saída 2 3 2 49 2" xfId="31695" xr:uid="{4E8F6B17-0256-445B-A552-B283E7CA7021}"/>
    <cellStyle name="Saída 2 3 2 49 3" xfId="48565" xr:uid="{3D64F504-2579-4228-9634-664D25EEBD1C}"/>
    <cellStyle name="Saída 2 3 2 5" xfId="450" xr:uid="{084001CA-656B-4E53-8B7D-EF05D50B972E}"/>
    <cellStyle name="Saída 2 3 2 5 2" xfId="17705" xr:uid="{E9EEE93C-79A8-4764-A572-80788985EDD6}"/>
    <cellStyle name="Saída 2 3 2 5 3" xfId="34819" xr:uid="{69CF4A29-7A6E-45B1-9B60-542297392BC8}"/>
    <cellStyle name="Saída 2 3 2 50" xfId="14685" xr:uid="{42D45F81-9C9A-41FE-B85E-ADFAA41E6EEE}"/>
    <cellStyle name="Saída 2 3 2 50 2" xfId="31940" xr:uid="{104E9BCC-B073-4DC9-A35C-3F6EB2DA66B2}"/>
    <cellStyle name="Saída 2 3 2 50 3" xfId="48810" xr:uid="{69EB4AAA-90FB-4FBF-A787-82D9F59D93DD}"/>
    <cellStyle name="Saída 2 3 2 51" xfId="14278" xr:uid="{C80BB832-73EC-486C-A01F-ADBB4167D671}"/>
    <cellStyle name="Saída 2 3 2 51 2" xfId="31533" xr:uid="{A5B28153-1EA5-402A-9E7F-1CD7B2B087F3}"/>
    <cellStyle name="Saída 2 3 2 51 3" xfId="48403" xr:uid="{7B3FF04C-EF70-4D4F-AD12-3FB5DF970898}"/>
    <cellStyle name="Saída 2 3 2 52" xfId="14821" xr:uid="{AE666525-A334-44D5-AD64-949362934C44}"/>
    <cellStyle name="Saída 2 3 2 52 2" xfId="32076" xr:uid="{72736BA6-E8B9-4D02-8726-8CFF0FD8E445}"/>
    <cellStyle name="Saída 2 3 2 52 3" xfId="48946" xr:uid="{5B77B80C-8D6B-4D75-8B75-DA2F7AA54E84}"/>
    <cellStyle name="Saída 2 3 2 53" xfId="14458" xr:uid="{DBD32897-8726-4EEE-926C-ACFFDEB3AD44}"/>
    <cellStyle name="Saída 2 3 2 53 2" xfId="31713" xr:uid="{934E3D0A-17C7-4849-89E9-F74917DE33F7}"/>
    <cellStyle name="Saída 2 3 2 53 3" xfId="48583" xr:uid="{E1CE651C-3FF4-4480-90CB-AA62FDCF0064}"/>
    <cellStyle name="Saída 2 3 2 54" xfId="14634" xr:uid="{E2C579BA-F8FC-4BF7-9C11-792241798F22}"/>
    <cellStyle name="Saída 2 3 2 54 2" xfId="31889" xr:uid="{BD2FA00D-66CA-4B3C-8B7A-8A39BD3D6DD9}"/>
    <cellStyle name="Saída 2 3 2 54 3" xfId="48759" xr:uid="{52BB7F06-5EA0-475C-8FB9-FBD4FFA9AAC7}"/>
    <cellStyle name="Saída 2 3 2 55" xfId="14861" xr:uid="{C7B7D3E8-913A-4430-AC8A-5E18FE448349}"/>
    <cellStyle name="Saída 2 3 2 55 2" xfId="32116" xr:uid="{D8E2ACF1-FE3E-487B-A438-A4C5C32C22C0}"/>
    <cellStyle name="Saída 2 3 2 55 3" xfId="48986" xr:uid="{018993A9-D6A9-41EB-AD06-2BF327417D32}"/>
    <cellStyle name="Saída 2 3 2 56" xfId="15284" xr:uid="{62F80337-D7EC-4A90-875E-B89EA7E16888}"/>
    <cellStyle name="Saída 2 3 2 56 2" xfId="32539" xr:uid="{1BA17E92-DEB0-4C4D-8CE6-BE623524A194}"/>
    <cellStyle name="Saída 2 3 2 56 3" xfId="49409" xr:uid="{F74A29B8-10E3-4B27-A8E3-680CC676CB3E}"/>
    <cellStyle name="Saída 2 3 2 57" xfId="15515" xr:uid="{8DE2B5F6-0D53-4FF2-B851-F9CFD7917DB7}"/>
    <cellStyle name="Saída 2 3 2 57 2" xfId="32770" xr:uid="{1E525FE3-0C56-47A8-8A47-DFB4DB8BE499}"/>
    <cellStyle name="Saída 2 3 2 57 3" xfId="49640" xr:uid="{9DFE33B0-4B59-45F9-AA56-63FEFAB94F64}"/>
    <cellStyle name="Saída 2 3 2 58" xfId="15478" xr:uid="{99221C36-9FB5-4F44-A1D6-D983687159FF}"/>
    <cellStyle name="Saída 2 3 2 58 2" xfId="32733" xr:uid="{EEEF79DB-C889-406F-AC31-9DBB0B71FF6C}"/>
    <cellStyle name="Saída 2 3 2 58 3" xfId="49603" xr:uid="{0D267654-3FAF-42C4-894F-C1F39BAE15BC}"/>
    <cellStyle name="Saída 2 3 2 59" xfId="17467" xr:uid="{361657FD-C92B-4904-A9D1-C5DED08C94BB}"/>
    <cellStyle name="Saída 2 3 2 6" xfId="910" xr:uid="{27CB4FFD-8F22-4DD1-A50A-D1FAE0001E69}"/>
    <cellStyle name="Saída 2 3 2 6 2" xfId="18165" xr:uid="{97057D81-B19A-43CC-92EA-D90CC3FF55D3}"/>
    <cellStyle name="Saída 2 3 2 6 3" xfId="35187" xr:uid="{62203498-AFA8-4670-B398-6B49812D1EA1}"/>
    <cellStyle name="Saída 2 3 2 60" xfId="34657" xr:uid="{C58AAAFA-C6A2-4CAB-9389-F8ED4C66CC32}"/>
    <cellStyle name="Saída 2 3 2 7" xfId="317" xr:uid="{38C26841-EC72-4EE9-BD69-CAA2FE9AAF77}"/>
    <cellStyle name="Saída 2 3 2 7 2" xfId="17572" xr:uid="{E92FE805-84D9-4916-9039-57C46A22E5F6}"/>
    <cellStyle name="Saída 2 3 2 7 3" xfId="34736" xr:uid="{C0A3FE84-32B4-4524-85DF-A557F7547BDB}"/>
    <cellStyle name="Saída 2 3 2 8" xfId="1556" xr:uid="{A7D02C44-6325-4D53-AA63-6B608D517B55}"/>
    <cellStyle name="Saída 2 3 2 8 2" xfId="18811" xr:uid="{03E81A30-4259-42FE-9ED0-DE0CD49D5E19}"/>
    <cellStyle name="Saída 2 3 2 8 3" xfId="35833" xr:uid="{86B1E563-FC53-4B19-A1BB-6BC9F8C5D5A9}"/>
    <cellStyle name="Saída 2 3 2 9" xfId="901" xr:uid="{E1ACE5B9-D22D-4D31-B560-5AB7C5CB0DB4}"/>
    <cellStyle name="Saída 2 3 2 9 2" xfId="18156" xr:uid="{8EBBB405-DFD0-414A-A424-847F811D5B0E}"/>
    <cellStyle name="Saída 2 3 2 9 3" xfId="35178" xr:uid="{42A11218-E8B5-423D-8C94-2AE804967A57}"/>
    <cellStyle name="Saída 2 3 20" xfId="4422" xr:uid="{D83FA414-DA33-4395-AFC9-B70FEB7976BC}"/>
    <cellStyle name="Saída 2 3 20 2" xfId="21677" xr:uid="{9DDD081B-77C6-408D-A6F7-4F3A6C9670AB}"/>
    <cellStyle name="Saída 2 3 20 3" xfId="38699" xr:uid="{B1A330A8-7B85-488C-B7BF-0423688C1B9E}"/>
    <cellStyle name="Saída 2 3 21" xfId="4119" xr:uid="{1A854AB2-C3A8-410F-BB3B-226AA2C974F9}"/>
    <cellStyle name="Saída 2 3 21 2" xfId="21374" xr:uid="{37A1F04D-9507-42B4-94C7-336F52477404}"/>
    <cellStyle name="Saída 2 3 21 3" xfId="38396" xr:uid="{5DDF8DEE-FCC0-4082-A41B-E8C15423DB3D}"/>
    <cellStyle name="Saída 2 3 22" xfId="4822" xr:uid="{A3434C2B-78E7-43D7-88F7-F2559A6350D8}"/>
    <cellStyle name="Saída 2 3 22 2" xfId="22077" xr:uid="{0EFD4142-8ED3-43EF-B44F-67561A0BAF27}"/>
    <cellStyle name="Saída 2 3 22 3" xfId="39099" xr:uid="{D794DF53-04F5-4B63-8310-45020384E574}"/>
    <cellStyle name="Saída 2 3 23" xfId="5915" xr:uid="{AA392BCF-F11F-4E8D-BEC2-A3032F26D9C9}"/>
    <cellStyle name="Saída 2 3 23 2" xfId="23170" xr:uid="{20FD18D6-1DB4-4328-8A20-47E1EBD332C5}"/>
    <cellStyle name="Saída 2 3 23 3" xfId="40192" xr:uid="{81587E7E-F237-4A74-AA1D-BEC3C6DDE1C5}"/>
    <cellStyle name="Saída 2 3 24" xfId="5724" xr:uid="{6A474518-DECF-4898-954A-096436159205}"/>
    <cellStyle name="Saída 2 3 24 2" xfId="22979" xr:uid="{2D56CCF2-76CE-4DF9-A930-ACAC3AF5F28B}"/>
    <cellStyle name="Saída 2 3 24 3" xfId="40001" xr:uid="{0667C855-5D7B-4CA0-B88D-B980D76DECDB}"/>
    <cellStyle name="Saída 2 3 25" xfId="6089" xr:uid="{AD8C9598-F3E7-439E-8EBB-8D4EF20BCDBC}"/>
    <cellStyle name="Saída 2 3 25 2" xfId="23344" xr:uid="{DAED9F6E-0AC3-4905-9304-31C1B822D646}"/>
    <cellStyle name="Saída 2 3 25 3" xfId="40366" xr:uid="{CCF8AC72-23E9-4FC8-B368-8F746C113566}"/>
    <cellStyle name="Saída 2 3 26" xfId="5663" xr:uid="{E3755F28-A9F1-41FD-8D5F-507AF8A4B2D4}"/>
    <cellStyle name="Saída 2 3 26 2" xfId="22918" xr:uid="{E38A6F0A-9A65-4A6F-95E9-B6AF1429C6D5}"/>
    <cellStyle name="Saída 2 3 26 3" xfId="39940" xr:uid="{0B958473-8AD1-4578-90D3-2F60FFDB884A}"/>
    <cellStyle name="Saída 2 3 27" xfId="5783" xr:uid="{DD1EB4D4-3FAB-452C-B05B-337219AE5E4B}"/>
    <cellStyle name="Saída 2 3 27 2" xfId="23038" xr:uid="{5574B629-007B-4EFA-89DA-FCE27A4D4654}"/>
    <cellStyle name="Saída 2 3 27 3" xfId="40060" xr:uid="{9EAB281D-A2F0-4DA2-BF3B-0E927A36F323}"/>
    <cellStyle name="Saída 2 3 28" xfId="5318" xr:uid="{E2AB4129-0F57-4846-B653-73E21842B53A}"/>
    <cellStyle name="Saída 2 3 28 2" xfId="22573" xr:uid="{E61D8EB6-F847-460A-B95F-7DA60C52D0D3}"/>
    <cellStyle name="Saída 2 3 28 3" xfId="39595" xr:uid="{3B108A76-47D0-4AE5-BA13-FB12A90473E0}"/>
    <cellStyle name="Saída 2 3 29" xfId="6985" xr:uid="{90F60427-BFF2-46CC-863F-DCFF90723B44}"/>
    <cellStyle name="Saída 2 3 29 2" xfId="24240" xr:uid="{E1867C89-CBBE-4595-945E-D32E94A33EF3}"/>
    <cellStyle name="Saída 2 3 29 3" xfId="41262" xr:uid="{F38D4147-2A8E-453F-A62C-5FDF04AC4167}"/>
    <cellStyle name="Saída 2 3 3" xfId="560" xr:uid="{159FF161-DE21-4ED5-8B53-526230E0F65A}"/>
    <cellStyle name="Saída 2 3 3 10" xfId="3524" xr:uid="{60A9553D-0C4E-4420-B801-D16264AB278D}"/>
    <cellStyle name="Saída 2 3 3 10 2" xfId="20779" xr:uid="{72EFD668-18CD-4BF4-B248-1A4B33473871}"/>
    <cellStyle name="Saída 2 3 3 10 3" xfId="37801" xr:uid="{4340B64B-434B-4286-9E2A-93C3B5B35CD8}"/>
    <cellStyle name="Saída 2 3 3 11" xfId="3831" xr:uid="{CF297726-823A-45DB-8B22-C99D30C8E4F6}"/>
    <cellStyle name="Saída 2 3 3 11 2" xfId="21086" xr:uid="{4ED57E09-2D36-4A87-9F67-A1D1A85E1C9B}"/>
    <cellStyle name="Saída 2 3 3 11 3" xfId="38108" xr:uid="{9149DD88-057D-42A7-841B-29166D3D74F5}"/>
    <cellStyle name="Saída 2 3 3 12" xfId="4136" xr:uid="{0E018CA0-E1A8-4E5C-8F08-3828282E4DCA}"/>
    <cellStyle name="Saída 2 3 3 12 2" xfId="21391" xr:uid="{8E8960B0-4386-49B6-8C43-91D8D3243214}"/>
    <cellStyle name="Saída 2 3 3 12 3" xfId="38413" xr:uid="{3A65B096-3614-450D-9010-888BE7070F58}"/>
    <cellStyle name="Saída 2 3 3 13" xfId="4437" xr:uid="{76CA9742-C02C-443F-AD33-CBA2C282EAF4}"/>
    <cellStyle name="Saída 2 3 3 13 2" xfId="21692" xr:uid="{4BC48A3D-095A-430F-B204-FB0ACD058DB8}"/>
    <cellStyle name="Saída 2 3 3 13 3" xfId="38714" xr:uid="{88EEC90A-30D5-4201-BB36-AE7CA3EF919F}"/>
    <cellStyle name="Saída 2 3 3 14" xfId="4735" xr:uid="{43BA8A18-73E1-434B-819D-8C1D636F8756}"/>
    <cellStyle name="Saída 2 3 3 14 2" xfId="21990" xr:uid="{3AD6113D-DADB-4109-9537-B8D12C4FB292}"/>
    <cellStyle name="Saída 2 3 3 14 3" xfId="39012" xr:uid="{C87175A2-D6FF-4CF4-AF97-35455ECF566D}"/>
    <cellStyle name="Saída 2 3 3 15" xfId="5028" xr:uid="{DA59166F-EFAC-4628-AF5F-6AF9DB13C936}"/>
    <cellStyle name="Saída 2 3 3 15 2" xfId="22283" xr:uid="{8E70A915-28D0-40D6-A8FE-136D01CA87B6}"/>
    <cellStyle name="Saída 2 3 3 15 3" xfId="39305" xr:uid="{E79E0B7C-2817-421C-942D-63DC543B3850}"/>
    <cellStyle name="Saída 2 3 3 16" xfId="5396" xr:uid="{1C9FE337-499F-439E-8EB9-24D9161053A4}"/>
    <cellStyle name="Saída 2 3 3 16 2" xfId="22651" xr:uid="{7B52B54E-5301-426D-800A-9E72652CA157}"/>
    <cellStyle name="Saída 2 3 3 16 3" xfId="39673" xr:uid="{62620000-7BD7-4535-82D7-55DFDD4345D9}"/>
    <cellStyle name="Saída 2 3 3 17" xfId="4461" xr:uid="{DB20F665-BEBD-46CC-842B-F50FD21EB4D7}"/>
    <cellStyle name="Saída 2 3 3 17 2" xfId="21716" xr:uid="{CCFCA1DD-9DA8-43B3-A03E-D760EA2535D7}"/>
    <cellStyle name="Saída 2 3 3 17 3" xfId="38738" xr:uid="{6260C357-F563-4E65-8914-75FB2798045A}"/>
    <cellStyle name="Saída 2 3 3 18" xfId="6027" xr:uid="{A0BC1759-49E9-4FEE-8208-44C034280526}"/>
    <cellStyle name="Saída 2 3 3 18 2" xfId="23282" xr:uid="{CC3077F5-68D3-47ED-B833-EB6EE1CED682}"/>
    <cellStyle name="Saída 2 3 3 18 3" xfId="40304" xr:uid="{C93DFD11-8B37-4245-B56D-1F883E2F694B}"/>
    <cellStyle name="Saída 2 3 3 19" xfId="6342" xr:uid="{3DD3E28E-7C0C-4119-9F17-C4A82BC7C023}"/>
    <cellStyle name="Saída 2 3 3 19 2" xfId="23597" xr:uid="{794C0C55-3AC0-436C-93DA-EDFDB3C5CAEF}"/>
    <cellStyle name="Saída 2 3 3 19 3" xfId="40619" xr:uid="{14B5B796-2C15-4DD7-BE70-B0121145FCDB}"/>
    <cellStyle name="Saída 2 3 3 2" xfId="1017" xr:uid="{36000ED9-5F51-4227-BA53-B6106AC692D8}"/>
    <cellStyle name="Saída 2 3 3 2 2" xfId="18272" xr:uid="{FD68D320-4368-44BE-B6BB-D1B2D97CF95A}"/>
    <cellStyle name="Saída 2 3 3 2 3" xfId="35294" xr:uid="{923E2193-B3AC-4A5A-9F7F-221553193DB1}"/>
    <cellStyle name="Saída 2 3 3 20" xfId="6657" xr:uid="{F764D1AA-CD9E-4CC1-899E-3736975C6CF8}"/>
    <cellStyle name="Saída 2 3 3 20 2" xfId="23912" xr:uid="{4F189785-9245-4479-8041-234A2982AF49}"/>
    <cellStyle name="Saída 2 3 3 20 3" xfId="40934" xr:uid="{62B2D957-9303-4C16-8A1F-87114701835E}"/>
    <cellStyle name="Saída 2 3 3 21" xfId="6969" xr:uid="{EB85356B-0AB2-4A5A-B3DE-440493D7633D}"/>
    <cellStyle name="Saída 2 3 3 21 2" xfId="24224" xr:uid="{DAE13925-0D16-49E4-887B-F12263608323}"/>
    <cellStyle name="Saída 2 3 3 21 3" xfId="41246" xr:uid="{32A52EC7-5AEE-4BF0-A996-A0D6A54D41AA}"/>
    <cellStyle name="Saída 2 3 3 22" xfId="7278" xr:uid="{B5D1F74F-5D7E-4FFC-A673-333E0E16A8B1}"/>
    <cellStyle name="Saída 2 3 3 22 2" xfId="24533" xr:uid="{8C97D0C5-FFD7-460F-B9C1-A0B75B2AF831}"/>
    <cellStyle name="Saída 2 3 3 22 3" xfId="41555" xr:uid="{5503D9D0-62AF-4DB6-86AA-CF9CBAFDE955}"/>
    <cellStyle name="Saída 2 3 3 23" xfId="7588" xr:uid="{0B3AE213-E869-4ABA-88D8-038091EC0B08}"/>
    <cellStyle name="Saída 2 3 3 23 2" xfId="24843" xr:uid="{9BF31A18-B5ED-4950-AAC1-ED4558239803}"/>
    <cellStyle name="Saída 2 3 3 23 3" xfId="41865" xr:uid="{628BDCE1-E867-42F2-8CCB-2067D39F1A39}"/>
    <cellStyle name="Saída 2 3 3 24" xfId="7898" xr:uid="{2B01F304-89F8-45F8-8C4E-C32CBAD7010C}"/>
    <cellStyle name="Saída 2 3 3 24 2" xfId="25153" xr:uid="{E58CA028-922C-43F6-9048-2E550FBEA388}"/>
    <cellStyle name="Saída 2 3 3 24 3" xfId="42175" xr:uid="{CC9E5672-DD7F-4591-A6AD-760C2594C091}"/>
    <cellStyle name="Saída 2 3 3 25" xfId="8211" xr:uid="{CA1FFEDC-474F-49EF-93DA-49034E3614A5}"/>
    <cellStyle name="Saída 2 3 3 25 2" xfId="25466" xr:uid="{9365D313-C6DF-43C8-B98F-0C17E1554775}"/>
    <cellStyle name="Saída 2 3 3 25 3" xfId="42488" xr:uid="{A3E8A3A9-164A-47FE-A0F9-928B63BFA34E}"/>
    <cellStyle name="Saída 2 3 3 26" xfId="8521" xr:uid="{4A750100-624E-4A80-BA08-BE5CFA089992}"/>
    <cellStyle name="Saída 2 3 3 26 2" xfId="25776" xr:uid="{3CABF105-EC21-4B55-A4F1-616C783127FB}"/>
    <cellStyle name="Saída 2 3 3 26 3" xfId="42798" xr:uid="{38343E30-BFF8-4417-A673-F081B83F7DB3}"/>
    <cellStyle name="Saída 2 3 3 27" xfId="8829" xr:uid="{E7ADA9AC-3127-4F09-B906-9D8FC4B113DD}"/>
    <cellStyle name="Saída 2 3 3 27 2" xfId="26084" xr:uid="{A774A680-DCF8-496B-8A3B-00B2EB6100E9}"/>
    <cellStyle name="Saída 2 3 3 27 3" xfId="43106" xr:uid="{7B33AE0F-B6E9-4D2C-AC76-1783159CAA6C}"/>
    <cellStyle name="Saída 2 3 3 28" xfId="8902" xr:uid="{C7E579B7-7B82-44E8-89F5-AA6ECB573CD8}"/>
    <cellStyle name="Saída 2 3 3 28 2" xfId="26157" xr:uid="{D0459C56-42A8-4A87-B393-71F7C5374F2C}"/>
    <cellStyle name="Saída 2 3 3 28 3" xfId="43179" xr:uid="{E3637FE6-D888-40E4-80D0-DEABBB12EAB2}"/>
    <cellStyle name="Saída 2 3 3 29" xfId="9453" xr:uid="{FA0540C7-7C18-43CD-A316-B1C793E44C93}"/>
    <cellStyle name="Saída 2 3 3 29 2" xfId="26708" xr:uid="{F63B4F99-BEF9-45A7-BE0B-D830A9CFB066}"/>
    <cellStyle name="Saída 2 3 3 29 3" xfId="43730" xr:uid="{952CE0E4-424A-4965-BC49-F014AA0F650F}"/>
    <cellStyle name="Saída 2 3 3 3" xfId="1315" xr:uid="{0894571C-5535-4E98-BB85-120D8C055DF4}"/>
    <cellStyle name="Saída 2 3 3 3 2" xfId="18570" xr:uid="{0164E67B-A1F3-417C-9083-E015E7FEE167}"/>
    <cellStyle name="Saída 2 3 3 3 3" xfId="35592" xr:uid="{7D39F6DD-03FF-4094-B4D3-721EEE89A50A}"/>
    <cellStyle name="Saída 2 3 3 30" xfId="9754" xr:uid="{1C3D3992-2CD4-46BD-9E79-B9E2E182ABD4}"/>
    <cellStyle name="Saída 2 3 3 30 2" xfId="27009" xr:uid="{BA834BC9-4A7A-4591-BEE5-1E09FD12E214}"/>
    <cellStyle name="Saída 2 3 3 30 3" xfId="44031" xr:uid="{6A72CD1C-DC84-4F74-8136-3358C668F784}"/>
    <cellStyle name="Saída 2 3 3 31" xfId="10054" xr:uid="{7E2829E3-7313-496F-9DF0-0F64AF6C75EB}"/>
    <cellStyle name="Saída 2 3 3 31 2" xfId="27309" xr:uid="{92C2DCB2-77C8-4605-9090-F9CB46844281}"/>
    <cellStyle name="Saída 2 3 3 31 3" xfId="44331" xr:uid="{37CA44CE-CA72-4D9C-B236-0FAD22386CF0}"/>
    <cellStyle name="Saída 2 3 3 32" xfId="10347" xr:uid="{AEEAB2E4-27DC-4D9E-BAF5-AAD2DEE7B1E8}"/>
    <cellStyle name="Saída 2 3 3 32 2" xfId="27602" xr:uid="{E40CC3D0-EADB-4DD4-9643-2C63C030CEE8}"/>
    <cellStyle name="Saída 2 3 3 32 3" xfId="44624" xr:uid="{8D5A6708-7C0D-40FE-98F2-E6886570F781}"/>
    <cellStyle name="Saída 2 3 3 33" xfId="10640" xr:uid="{D7924072-90B3-4C74-961E-E51560E9D019}"/>
    <cellStyle name="Saída 2 3 3 33 2" xfId="27895" xr:uid="{03D128BF-D04A-4082-93E3-3562FB9CC68C}"/>
    <cellStyle name="Saída 2 3 3 33 3" xfId="44917" xr:uid="{B3EC98D2-036A-4D0F-83A2-245D88D1248A}"/>
    <cellStyle name="Saída 2 3 3 34" xfId="10925" xr:uid="{C861CD1A-D821-426A-8F3A-6F7D0AB496E0}"/>
    <cellStyle name="Saída 2 3 3 34 2" xfId="28180" xr:uid="{2B91D57D-1184-48FB-AFEF-A014E319F23C}"/>
    <cellStyle name="Saída 2 3 3 34 3" xfId="45202" xr:uid="{59799014-CFF7-4B6D-A4A1-E66AFA80DEED}"/>
    <cellStyle name="Saída 2 3 3 35" xfId="11195" xr:uid="{D9094162-BE11-42B8-9464-7D14D6580FF1}"/>
    <cellStyle name="Saída 2 3 3 35 2" xfId="28450" xr:uid="{C812BB7E-E74E-44CA-9E7F-B29992D8C53D}"/>
    <cellStyle name="Saída 2 3 3 35 3" xfId="45472" xr:uid="{10147B12-2626-487C-87D2-FB640B06F214}"/>
    <cellStyle name="Saída 2 3 3 36" xfId="11446" xr:uid="{89CC38C2-57AB-48B8-A0E0-9D3ED2CFABFD}"/>
    <cellStyle name="Saída 2 3 3 36 2" xfId="28701" xr:uid="{1B6EA02F-9432-4885-BE3B-6EC48CB04B6F}"/>
    <cellStyle name="Saída 2 3 3 36 3" xfId="45723" xr:uid="{A964D573-83E6-4C32-9E91-F074280E6720}"/>
    <cellStyle name="Saída 2 3 3 37" xfId="11955" xr:uid="{EE64554F-CE1A-4CC7-8180-BDC0F4A2FF07}"/>
    <cellStyle name="Saída 2 3 3 37 2" xfId="29210" xr:uid="{219B8875-B7DF-405A-A30A-B5D6D18670F9}"/>
    <cellStyle name="Saída 2 3 3 37 3" xfId="46134" xr:uid="{29E7E3BC-47D0-462E-A383-716F02A2295E}"/>
    <cellStyle name="Saída 2 3 3 38" xfId="12422" xr:uid="{80394214-8E1C-4A1B-9699-1B34429A05A0}"/>
    <cellStyle name="Saída 2 3 3 38 2" xfId="29677" xr:uid="{87FEC77A-EC50-4AB4-9E09-2705CE072F0F}"/>
    <cellStyle name="Saída 2 3 3 38 3" xfId="46547" xr:uid="{68D6253A-E7D8-451A-8702-26567BCDBCF0}"/>
    <cellStyle name="Saída 2 3 3 39" xfId="12732" xr:uid="{98D334B9-74C2-4EEA-AD3C-4B6E4824EDF6}"/>
    <cellStyle name="Saída 2 3 3 39 2" xfId="29987" xr:uid="{2BD152BF-BC17-48D7-A639-D0B7DB6ED30E}"/>
    <cellStyle name="Saída 2 3 3 39 3" xfId="46857" xr:uid="{A3BD8BE2-5FDC-4CA2-A805-4D7824A5F75E}"/>
    <cellStyle name="Saída 2 3 3 4" xfId="1666" xr:uid="{5AAC4C70-1587-4A57-863C-5AE231831596}"/>
    <cellStyle name="Saída 2 3 3 4 2" xfId="18921" xr:uid="{BE0FD0AB-551D-4641-890C-353CBE1D2BA0}"/>
    <cellStyle name="Saída 2 3 3 4 3" xfId="35943" xr:uid="{27180AAC-E59D-47C7-BA61-5F9F29D4E24D}"/>
    <cellStyle name="Saída 2 3 3 40" xfId="12290" xr:uid="{BD95100B-1993-4358-83D0-4EFBE0525B87}"/>
    <cellStyle name="Saída 2 3 3 40 2" xfId="29545" xr:uid="{5808381F-3BCF-4D8E-B7B0-198B32CD2CEC}"/>
    <cellStyle name="Saída 2 3 3 40 3" xfId="46415" xr:uid="{C1732D22-D812-4119-B2EC-BBD19CF8D343}"/>
    <cellStyle name="Saída 2 3 3 41" xfId="13037" xr:uid="{24D9E685-C824-4D97-8D7C-B8A049E876BC}"/>
    <cellStyle name="Saída 2 3 3 41 2" xfId="30292" xr:uid="{13D6E7D2-5DB6-47A6-BD90-004797DA3271}"/>
    <cellStyle name="Saída 2 3 3 41 3" xfId="47162" xr:uid="{7FF18E88-862E-4DB5-9968-E1B45A27677E}"/>
    <cellStyle name="Saída 2 3 3 42" xfId="13672" xr:uid="{004B5062-E114-4E3A-84E5-00262BAA21FA}"/>
    <cellStyle name="Saída 2 3 3 42 2" xfId="30927" xr:uid="{F508D876-EF37-47C2-BE16-D62002D5C5C0}"/>
    <cellStyle name="Saída 2 3 3 42 3" xfId="47797" xr:uid="{72588278-799F-40D6-8A6C-E698DDC11EB2}"/>
    <cellStyle name="Saída 2 3 3 43" xfId="13982" xr:uid="{F4590F94-2733-49E0-B69B-5510956DBBA4}"/>
    <cellStyle name="Saída 2 3 3 43 2" xfId="31237" xr:uid="{C18C4618-3D11-447E-9838-A9B03BADAE0F}"/>
    <cellStyle name="Saída 2 3 3 43 3" xfId="48107" xr:uid="{497315F0-DBC8-453E-B2EA-057F63F22593}"/>
    <cellStyle name="Saída 2 3 3 44" xfId="13091" xr:uid="{F3C4D57C-0C16-46BD-A554-2CEC15784E7D}"/>
    <cellStyle name="Saída 2 3 3 44 2" xfId="30346" xr:uid="{ED46E378-2F32-4753-A039-753137EDA695}"/>
    <cellStyle name="Saída 2 3 3 44 3" xfId="47216" xr:uid="{F35798DE-D359-4A92-BD91-92FEAE1F11BE}"/>
    <cellStyle name="Saída 2 3 3 45" xfId="14872" xr:uid="{04E2C8F6-895E-4B0E-84ED-A6C8C82623F9}"/>
    <cellStyle name="Saída 2 3 3 45 2" xfId="32127" xr:uid="{F9EE5ECB-068C-4561-977B-2D0BB1DFF9B7}"/>
    <cellStyle name="Saída 2 3 3 45 3" xfId="48997" xr:uid="{08FFB921-61F4-4B31-B3DC-8CE00EC554A8}"/>
    <cellStyle name="Saída 2 3 3 46" xfId="15184" xr:uid="{BA475C0E-D782-44DB-93A4-23D2CC12B175}"/>
    <cellStyle name="Saída 2 3 3 46 2" xfId="32439" xr:uid="{8A552434-8468-47CE-9AA7-28CD9CDFC1D8}"/>
    <cellStyle name="Saída 2 3 3 46 3" xfId="49309" xr:uid="{09216054-6659-4778-A169-0B1695D0821E}"/>
    <cellStyle name="Saída 2 3 3 47" xfId="15491" xr:uid="{AF2CF12E-DDAE-466D-A898-0412BBD827F6}"/>
    <cellStyle name="Saída 2 3 3 47 2" xfId="32746" xr:uid="{23852643-1882-4F8B-85E8-9F577C1EA827}"/>
    <cellStyle name="Saída 2 3 3 47 3" xfId="49616" xr:uid="{95DFAC4D-ED84-4D9D-9DBC-C087427EE728}"/>
    <cellStyle name="Saída 2 3 3 48" xfId="15790" xr:uid="{EA5BE4A3-57B7-449E-8D7E-C4501805F2FD}"/>
    <cellStyle name="Saída 2 3 3 48 2" xfId="33045" xr:uid="{8AF1F293-31B0-4E7F-96AB-EB858518CDFC}"/>
    <cellStyle name="Saída 2 3 3 48 3" xfId="49915" xr:uid="{6FD88C33-E539-4177-8533-1CC7DA15A570}"/>
    <cellStyle name="Saída 2 3 3 49" xfId="16086" xr:uid="{54E148A2-E98A-4AEA-AF7D-5049B7BFBDAC}"/>
    <cellStyle name="Saída 2 3 3 49 2" xfId="33341" xr:uid="{8EC6AFCD-FCEA-4EC1-AC60-887C0131E02E}"/>
    <cellStyle name="Saída 2 3 3 49 3" xfId="50211" xr:uid="{DADB2FA5-5849-4CAB-9795-F3BD11069E74}"/>
    <cellStyle name="Saída 2 3 3 5" xfId="1979" xr:uid="{28E79894-A56A-4E46-AB70-C663C58DC2A1}"/>
    <cellStyle name="Saída 2 3 3 5 2" xfId="19234" xr:uid="{35C72334-61C0-41C2-AB63-BCFA0F46F5C7}"/>
    <cellStyle name="Saída 2 3 3 5 3" xfId="36256" xr:uid="{5478E836-353F-4B17-A635-4F75CA703047}"/>
    <cellStyle name="Saída 2 3 3 50" xfId="16373" xr:uid="{29E1E858-2EBE-4259-8FB1-6EBF4877B3BD}"/>
    <cellStyle name="Saída 2 3 3 50 2" xfId="33628" xr:uid="{94EA5184-26C3-4BBD-A455-F74A19F6EADA}"/>
    <cellStyle name="Saída 2 3 3 50 3" xfId="50498" xr:uid="{2F894BE9-9DB7-422B-BE31-9F735F875F4A}"/>
    <cellStyle name="Saída 2 3 3 51" xfId="16648" xr:uid="{9BACE097-225C-4A2A-906F-7A63393AE588}"/>
    <cellStyle name="Saída 2 3 3 51 2" xfId="33903" xr:uid="{A3AC6DB2-89D4-4F6B-9023-0B9FD02D33BB}"/>
    <cellStyle name="Saída 2 3 3 51 3" xfId="50773" xr:uid="{A1E7DAC5-22CD-41F2-99C8-2222FE805DB9}"/>
    <cellStyle name="Saída 2 3 3 52" xfId="16912" xr:uid="{DDAAC1A5-BF4E-4F2C-8811-257B9F657FDE}"/>
    <cellStyle name="Saída 2 3 3 52 2" xfId="34167" xr:uid="{8C831284-E42B-4024-8CDF-FA02F43E477C}"/>
    <cellStyle name="Saída 2 3 3 52 3" xfId="51037" xr:uid="{CE1C20C2-2980-4FBD-B9D6-03F4CE904E38}"/>
    <cellStyle name="Saída 2 3 3 53" xfId="17163" xr:uid="{2151F2DA-4EF2-4825-95CB-ABDEC1BE1834}"/>
    <cellStyle name="Saída 2 3 3 53 2" xfId="34418" xr:uid="{3DFDD5BA-9D5C-46F1-8E87-4BD3100C9014}"/>
    <cellStyle name="Saída 2 3 3 53 3" xfId="51288" xr:uid="{7C53B987-68EF-4DD9-9B77-D46BD6C0D46C}"/>
    <cellStyle name="Saída 2 3 3 54" xfId="17815" xr:uid="{B1BF53D5-A75F-491D-9F63-5ACA146E5EC1}"/>
    <cellStyle name="Saída 2 3 3 55" xfId="34891" xr:uid="{2259D27E-08C7-4717-AE90-B12DC3249E0D}"/>
    <cellStyle name="Saída 2 3 3 6" xfId="2289" xr:uid="{3B23C6DF-EF91-4C08-A089-024287240986}"/>
    <cellStyle name="Saída 2 3 3 6 2" xfId="19544" xr:uid="{AA7A6A6A-6F74-4EA2-BDC4-40B1C59E226B}"/>
    <cellStyle name="Saída 2 3 3 6 3" xfId="36566" xr:uid="{FCBCA699-A4DF-45A0-8494-C772CE9FB498}"/>
    <cellStyle name="Saída 2 3 3 7" xfId="2599" xr:uid="{DD52FDC1-7933-4763-AE88-ADCC86C20343}"/>
    <cellStyle name="Saída 2 3 3 7 2" xfId="19854" xr:uid="{B457B8B4-1588-48E3-9A44-FB18F1358D85}"/>
    <cellStyle name="Saída 2 3 3 7 3" xfId="36876" xr:uid="{47DF00AF-0EA3-49C8-990C-ACE65F733A64}"/>
    <cellStyle name="Saída 2 3 3 8" xfId="2906" xr:uid="{393E047E-0110-49B7-881B-69234985F580}"/>
    <cellStyle name="Saída 2 3 3 8 2" xfId="20161" xr:uid="{80DA78C1-3E87-4CE4-A7B3-887737CCEAD3}"/>
    <cellStyle name="Saída 2 3 3 8 3" xfId="37183" xr:uid="{0FD098D4-BE68-4DA0-9D3E-2416BB8C2D77}"/>
    <cellStyle name="Saída 2 3 3 9" xfId="3214" xr:uid="{697A2156-B3F1-4068-8671-FC27915CD90C}"/>
    <cellStyle name="Saída 2 3 3 9 2" xfId="20469" xr:uid="{24D9620A-0FAC-4034-A71A-C97AF6A6F9A2}"/>
    <cellStyle name="Saída 2 3 3 9 3" xfId="37491" xr:uid="{53CDEB3F-ED64-4680-B0DA-EBFC68E9AFA7}"/>
    <cellStyle name="Saída 2 3 30" xfId="7569" xr:uid="{1B9015EA-44A4-48D9-A705-B2B1938EC9D8}"/>
    <cellStyle name="Saída 2 3 30 2" xfId="24824" xr:uid="{20F5134E-3FD0-43A7-B329-0548861395EA}"/>
    <cellStyle name="Saída 2 3 30 3" xfId="41846" xr:uid="{99A8C6B5-DDD6-43C1-AB68-6577B02F143F}"/>
    <cellStyle name="Saída 2 3 31" xfId="7604" xr:uid="{A79C493A-FA7A-4541-8CDA-AB2808159C33}"/>
    <cellStyle name="Saída 2 3 31 2" xfId="24859" xr:uid="{72A97324-8129-41B6-932F-D01128CDDF82}"/>
    <cellStyle name="Saída 2 3 31 3" xfId="41881" xr:uid="{DDE06BFF-FCC0-4FF2-8C34-6E0DA358BDFE}"/>
    <cellStyle name="Saída 2 3 32" xfId="7621" xr:uid="{9BA48E32-E134-43A1-90CF-E78B18DE172E}"/>
    <cellStyle name="Saída 2 3 32 2" xfId="24876" xr:uid="{5DE6A061-165C-41CA-AB2A-9831C107D9DC}"/>
    <cellStyle name="Saída 2 3 32 3" xfId="41898" xr:uid="{30F55496-EF5A-4C0D-9CBF-C9F5E01E70E4}"/>
    <cellStyle name="Saída 2 3 33" xfId="9247" xr:uid="{D0CBBDA2-4F25-4F11-9795-D5EF24C76EAB}"/>
    <cellStyle name="Saída 2 3 33 2" xfId="26502" xr:uid="{C8218300-CB24-4B39-B5AA-F59D949E33EE}"/>
    <cellStyle name="Saída 2 3 33 3" xfId="43524" xr:uid="{CFB5BC1F-1377-4D16-A83D-0C91A5FDEF28}"/>
    <cellStyle name="Saída 2 3 34" xfId="9141" xr:uid="{00F3A2A3-7BB5-4756-8DA5-0265AF6235E4}"/>
    <cellStyle name="Saída 2 3 34 2" xfId="26396" xr:uid="{E15ACC43-E5EA-4682-8789-E2CCECF7D8E6}"/>
    <cellStyle name="Saída 2 3 34 3" xfId="43418" xr:uid="{D8D6645A-7E00-4666-B645-1C62C9B68ADF}"/>
    <cellStyle name="Saída 2 3 35" xfId="9275" xr:uid="{2059D8D3-8862-4F3A-B881-0CDD815A9CE6}"/>
    <cellStyle name="Saída 2 3 35 2" xfId="26530" xr:uid="{BBF71666-46FB-44E4-8AC3-858E2B4E3530}"/>
    <cellStyle name="Saída 2 3 35 3" xfId="43552" xr:uid="{6909E41F-634F-42B6-9755-4D4539BDD793}"/>
    <cellStyle name="Saída 2 3 36" xfId="9120" xr:uid="{2CAB2ED6-4220-4E0C-92EC-F5E4CAE3F765}"/>
    <cellStyle name="Saída 2 3 36 2" xfId="26375" xr:uid="{4D8ED1E8-520B-4E01-8FA1-A17F80EDA9B5}"/>
    <cellStyle name="Saída 2 3 36 3" xfId="43397" xr:uid="{3EAF740E-3DB1-4332-90C6-5E3356A69A8D}"/>
    <cellStyle name="Saída 2 3 37" xfId="9469" xr:uid="{877712BC-F9F7-4A50-972E-8EB2B351522F}"/>
    <cellStyle name="Saída 2 3 37 2" xfId="26724" xr:uid="{F10F5CBA-D8FF-467A-BB87-0ED054A4EDF6}"/>
    <cellStyle name="Saída 2 3 37 3" xfId="43746" xr:uid="{275A7B19-3565-4738-90AA-2973C481E68A}"/>
    <cellStyle name="Saída 2 3 38" xfId="10037" xr:uid="{3C62933C-7214-4642-B810-276284FAE4C8}"/>
    <cellStyle name="Saída 2 3 38 2" xfId="27292" xr:uid="{5919E716-A114-4F18-9DC4-10A1E95EF066}"/>
    <cellStyle name="Saída 2 3 38 3" xfId="44314" xr:uid="{0C45D54C-44F2-4E76-A4C6-0C9705E65465}"/>
    <cellStyle name="Saída 2 3 39" xfId="8812" xr:uid="{9334E11F-64DA-4B9D-9212-366A39C7CD2D}"/>
    <cellStyle name="Saída 2 3 39 2" xfId="26067" xr:uid="{922EC777-4BBD-41BC-9E5F-7B52A60EBA00}"/>
    <cellStyle name="Saída 2 3 39 3" xfId="43089" xr:uid="{A374769A-2A66-4B98-B201-538CB70826FE}"/>
    <cellStyle name="Saída 2 3 4" xfId="690" xr:uid="{9D40DFA7-40D2-4C77-9261-20ACD4EE7F8F}"/>
    <cellStyle name="Saída 2 3 4 10" xfId="3652" xr:uid="{2F6CFA21-A3DE-48E4-B1BB-49E8250934A8}"/>
    <cellStyle name="Saída 2 3 4 10 2" xfId="20907" xr:uid="{6AFB02E1-2098-402E-8D27-2B51FEA8979D}"/>
    <cellStyle name="Saída 2 3 4 10 3" xfId="37929" xr:uid="{234D9FFB-7899-4AB4-86E8-6DBD3421376C}"/>
    <cellStyle name="Saída 2 3 4 11" xfId="3959" xr:uid="{340DCA1B-64DA-4A02-B428-C70CBEF5A14A}"/>
    <cellStyle name="Saída 2 3 4 11 2" xfId="21214" xr:uid="{9D68AFD6-55FD-4828-BC3E-175F56FF482A}"/>
    <cellStyle name="Saída 2 3 4 11 3" xfId="38236" xr:uid="{DE505ABF-0088-4C92-9D58-DE2D766A4149}"/>
    <cellStyle name="Saída 2 3 4 12" xfId="4260" xr:uid="{D3CEAA3D-7D95-45ED-9A1F-198BCD01D3A8}"/>
    <cellStyle name="Saída 2 3 4 12 2" xfId="21515" xr:uid="{1B32E62F-0B23-41F9-B1BB-B44D1A7306D4}"/>
    <cellStyle name="Saída 2 3 4 12 3" xfId="38537" xr:uid="{E65C9D13-8FAE-47A5-8B2E-18990515BCA9}"/>
    <cellStyle name="Saída 2 3 4 13" xfId="4558" xr:uid="{62CDC5DB-A5C0-4C20-9EC6-6B817BD21C13}"/>
    <cellStyle name="Saída 2 3 4 13 2" xfId="21813" xr:uid="{7552449E-64AF-4CF3-8B1D-1D66D77217DE}"/>
    <cellStyle name="Saída 2 3 4 13 3" xfId="38835" xr:uid="{21E94879-BB6D-48C2-B369-820739339CAA}"/>
    <cellStyle name="Saída 2 3 4 14" xfId="4857" xr:uid="{2C9E2F58-C884-4102-8DEE-6813B178223B}"/>
    <cellStyle name="Saída 2 3 4 14 2" xfId="22112" xr:uid="{79128B31-A509-4F70-A636-7E0189FC3ACE}"/>
    <cellStyle name="Saída 2 3 4 14 3" xfId="39134" xr:uid="{32359099-1065-45A6-B420-E1144779199D}"/>
    <cellStyle name="Saída 2 3 4 15" xfId="5139" xr:uid="{CC26EB96-0F20-4A79-A2E0-223C0DB92932}"/>
    <cellStyle name="Saída 2 3 4 15 2" xfId="22394" xr:uid="{912338CF-DCCB-46D1-A6CE-98578D2ADD2E}"/>
    <cellStyle name="Saída 2 3 4 15 3" xfId="39416" xr:uid="{583BFD71-16ED-47B5-87D0-89AFAC7F7B9D}"/>
    <cellStyle name="Saída 2 3 4 16" xfId="5526" xr:uid="{8C7D83E7-57ED-4318-A5B7-7FC0FDDFD9E0}"/>
    <cellStyle name="Saída 2 3 4 16 2" xfId="22781" xr:uid="{818BD4F5-CF46-4356-9CC2-1F65C0DFA228}"/>
    <cellStyle name="Saída 2 3 4 16 3" xfId="39803" xr:uid="{88BF4F01-15FB-4EBC-A20C-F1A107DA4A39}"/>
    <cellStyle name="Saída 2 3 4 17" xfId="4839" xr:uid="{E58F7A98-5DF5-43FA-80DD-EDDF6CD30578}"/>
    <cellStyle name="Saída 2 3 4 17 2" xfId="22094" xr:uid="{B4513034-FB24-4F39-A9DC-875477D6040C}"/>
    <cellStyle name="Saída 2 3 4 17 3" xfId="39116" xr:uid="{D16AC519-49BC-4CAB-9178-DD0AC965CB26}"/>
    <cellStyle name="Saída 2 3 4 18" xfId="6157" xr:uid="{EFB4D4DC-A220-4476-A96B-522FD525C6F0}"/>
    <cellStyle name="Saída 2 3 4 18 2" xfId="23412" xr:uid="{F9CC19B6-49B3-4087-86A4-E3B585B49E5F}"/>
    <cellStyle name="Saída 2 3 4 18 3" xfId="40434" xr:uid="{A6877B16-6B4F-4392-89F9-CCBD5783E2D5}"/>
    <cellStyle name="Saída 2 3 4 19" xfId="6472" xr:uid="{67FE4461-D9F2-4858-9CCB-65E2F74C5DEB}"/>
    <cellStyle name="Saída 2 3 4 19 2" xfId="23727" xr:uid="{DFE2BDD6-E784-4598-8854-D2B2795ADFD7}"/>
    <cellStyle name="Saída 2 3 4 19 3" xfId="40749" xr:uid="{3CF47A4B-8439-42BD-9D6E-A454441FD6D4}"/>
    <cellStyle name="Saída 2 3 4 2" xfId="1139" xr:uid="{C0B5BF3B-4F29-4B58-B33D-E6E3898B38F1}"/>
    <cellStyle name="Saída 2 3 4 2 2" xfId="18394" xr:uid="{D018C9A1-43FA-4506-934C-C2EF9463E76C}"/>
    <cellStyle name="Saída 2 3 4 2 3" xfId="35416" xr:uid="{56E7FA96-F1B7-49EB-A9F2-F2D301E1FEC5}"/>
    <cellStyle name="Saída 2 3 4 20" xfId="6787" xr:uid="{D868A1F4-52B3-40B6-9BD1-3240707CF182}"/>
    <cellStyle name="Saída 2 3 4 20 2" xfId="24042" xr:uid="{A869B4E2-5AAC-4CA6-BCCF-A8090D7FC51C}"/>
    <cellStyle name="Saída 2 3 4 20 3" xfId="41064" xr:uid="{DD77BB3C-FD46-4DEC-8266-6348F6E4919C}"/>
    <cellStyle name="Saída 2 3 4 21" xfId="7098" xr:uid="{3AB83C8B-911C-44E9-BF42-2C4D7EACDCA7}"/>
    <cellStyle name="Saída 2 3 4 21 2" xfId="24353" xr:uid="{F30AB5C8-5D9D-4059-8E29-3E3B6C59C259}"/>
    <cellStyle name="Saída 2 3 4 21 3" xfId="41375" xr:uid="{50585692-CF93-4692-82B7-455FD3100E0E}"/>
    <cellStyle name="Saída 2 3 4 22" xfId="7408" xr:uid="{D1C707CD-D07D-4FF3-8E85-3C239A6B257A}"/>
    <cellStyle name="Saída 2 3 4 22 2" xfId="24663" xr:uid="{C225216B-4BD3-4171-A1F5-BCC3238A713A}"/>
    <cellStyle name="Saída 2 3 4 22 3" xfId="41685" xr:uid="{81872CAD-0284-4842-AAED-14873EC85A79}"/>
    <cellStyle name="Saída 2 3 4 23" xfId="7718" xr:uid="{0F7BF53D-B0D0-4CED-B348-B2BB1CE54401}"/>
    <cellStyle name="Saída 2 3 4 23 2" xfId="24973" xr:uid="{07A9845B-77CD-43F8-9E06-33F719A84A84}"/>
    <cellStyle name="Saída 2 3 4 23 3" xfId="41995" xr:uid="{3F6BBB74-B938-478B-8835-D3AA775414E7}"/>
    <cellStyle name="Saída 2 3 4 24" xfId="8028" xr:uid="{20559F29-9112-45A5-AC2E-65A3FD9E91E8}"/>
    <cellStyle name="Saída 2 3 4 24 2" xfId="25283" xr:uid="{B1272EF3-F5A0-4D4E-A573-A75DF0A9278E}"/>
    <cellStyle name="Saída 2 3 4 24 3" xfId="42305" xr:uid="{2C7A351A-3392-47CB-8FDA-B6CB115171D0}"/>
    <cellStyle name="Saída 2 3 4 25" xfId="8341" xr:uid="{6E832729-3482-456D-9BDE-774E74BF2563}"/>
    <cellStyle name="Saída 2 3 4 25 2" xfId="25596" xr:uid="{9370C0CA-F9BB-47E8-8B67-9F08BA82F5D0}"/>
    <cellStyle name="Saída 2 3 4 25 3" xfId="42618" xr:uid="{7842B10F-D139-4986-A3CF-E2E36D9CA983}"/>
    <cellStyle name="Saída 2 3 4 26" xfId="8649" xr:uid="{A74A47DC-CAB5-44C7-B958-56FC53877FFE}"/>
    <cellStyle name="Saída 2 3 4 26 2" xfId="25904" xr:uid="{1784C6A4-1F45-4A05-B67B-CAFAC309C03C}"/>
    <cellStyle name="Saída 2 3 4 26 3" xfId="42926" xr:uid="{0E65F005-6024-48B0-9421-7F22A1801D8B}"/>
    <cellStyle name="Saída 2 3 4 27" xfId="8959" xr:uid="{6F4A1BD3-2A74-4204-BC38-6E710F315810}"/>
    <cellStyle name="Saída 2 3 4 27 2" xfId="26214" xr:uid="{0313BFC4-FDE2-4600-8A0F-DC705EF6CCF5}"/>
    <cellStyle name="Saída 2 3 4 27 3" xfId="43236" xr:uid="{DC7D375A-6BB5-4954-A9F5-2E79C55D31AA}"/>
    <cellStyle name="Saída 2 3 4 28" xfId="9274" xr:uid="{65726F21-246F-4F1A-A66E-B30E1E1C8968}"/>
    <cellStyle name="Saída 2 3 4 28 2" xfId="26529" xr:uid="{5EFE0CFC-49E7-41BA-B5C0-12CA20EBB36A}"/>
    <cellStyle name="Saída 2 3 4 28 3" xfId="43551" xr:uid="{8D8CC219-8029-4B28-99F2-A857A7C75F86}"/>
    <cellStyle name="Saída 2 3 4 29" xfId="9581" xr:uid="{315712B8-9A35-4246-B34F-065B91746D9F}"/>
    <cellStyle name="Saída 2 3 4 29 2" xfId="26836" xr:uid="{3300286C-7A75-4446-BAFB-025744E856BF}"/>
    <cellStyle name="Saída 2 3 4 29 3" xfId="43858" xr:uid="{62EA6672-9B07-4694-A0CB-F7593D6A8389}"/>
    <cellStyle name="Saída 2 3 4 3" xfId="1430" xr:uid="{F101F98A-7357-4897-B20E-46485C144C53}"/>
    <cellStyle name="Saída 2 3 4 3 2" xfId="18685" xr:uid="{A718E36E-A6C5-40E3-9AD7-FDA36F136ECC}"/>
    <cellStyle name="Saída 2 3 4 3 3" xfId="35707" xr:uid="{E17B4E71-C735-4B0A-A137-C93FDAEAA124}"/>
    <cellStyle name="Saída 2 3 4 30" xfId="9876" xr:uid="{44B7773D-71D5-4294-A5FC-58E834F2EB1F}"/>
    <cellStyle name="Saída 2 3 4 30 2" xfId="27131" xr:uid="{7D95F041-C00D-4F8D-96B2-EE871624C811}"/>
    <cellStyle name="Saída 2 3 4 30 3" xfId="44153" xr:uid="{63F80AD6-BC38-4B0E-8965-D474EB3E9EFB}"/>
    <cellStyle name="Saída 2 3 4 31" xfId="10176" xr:uid="{BF540A23-FF58-496F-AC2B-6B361AE24CCE}"/>
    <cellStyle name="Saída 2 3 4 31 2" xfId="27431" xr:uid="{5CD86408-D4E9-4CC8-B538-DCD0D9F389C7}"/>
    <cellStyle name="Saída 2 3 4 31 3" xfId="44453" xr:uid="{F25C3BBA-2BF1-4AE7-A0A8-832EDDCD573D}"/>
    <cellStyle name="Saída 2 3 4 32" xfId="10464" xr:uid="{256A7382-C0B0-4A96-864E-27A78EF48C8B}"/>
    <cellStyle name="Saída 2 3 4 32 2" xfId="27719" xr:uid="{B036152A-1850-4E5D-A0F6-4DC0BEE06C98}"/>
    <cellStyle name="Saída 2 3 4 32 3" xfId="44741" xr:uid="{52DD3A52-E52C-450C-9AF0-D91BAE961ED7}"/>
    <cellStyle name="Saída 2 3 4 33" xfId="10754" xr:uid="{63672B5A-90B4-47C7-91D3-D4DC88830976}"/>
    <cellStyle name="Saída 2 3 4 33 2" xfId="28009" xr:uid="{8DCE26DE-DC01-42E5-B2BB-0FB81F7B3493}"/>
    <cellStyle name="Saída 2 3 4 33 3" xfId="45031" xr:uid="{97CC6028-B4E2-49EF-9C6B-7AD804DE3544}"/>
    <cellStyle name="Saída 2 3 4 34" xfId="11028" xr:uid="{B0C9C109-7461-4677-9F8E-16513FA4BFFF}"/>
    <cellStyle name="Saída 2 3 4 34 2" xfId="28283" xr:uid="{01F59833-1EFC-4A88-A343-646F2CA3DFC8}"/>
    <cellStyle name="Saída 2 3 4 34 3" xfId="45305" xr:uid="{78C21AE3-BE4E-45CA-A4A5-BC15EE08D52C}"/>
    <cellStyle name="Saída 2 3 4 35" xfId="11285" xr:uid="{BE99FCD4-D2DD-4336-AB2A-E1785A0F4AD7}"/>
    <cellStyle name="Saída 2 3 4 35 2" xfId="28540" xr:uid="{0BB0B906-2CAE-484A-ACAE-9C0C1DFB0EF3}"/>
    <cellStyle name="Saída 2 3 4 35 3" xfId="45562" xr:uid="{42C1153A-2980-4742-B92F-64D3FC9CA102}"/>
    <cellStyle name="Saída 2 3 4 36" xfId="11522" xr:uid="{45151AD5-775B-436E-9D91-6C94433B1E47}"/>
    <cellStyle name="Saída 2 3 4 36 2" xfId="28777" xr:uid="{C145BE2E-2475-447E-848E-8165F22BD242}"/>
    <cellStyle name="Saída 2 3 4 36 3" xfId="45799" xr:uid="{81DB2044-7E96-4731-9E4E-D3C1C9947C16}"/>
    <cellStyle name="Saída 2 3 4 37" xfId="12085" xr:uid="{CBF2FF6A-3D1B-4C13-BE48-4F77301C97B6}"/>
    <cellStyle name="Saída 2 3 4 37 2" xfId="29340" xr:uid="{43BBC524-432E-4388-A295-0C76470C1766}"/>
    <cellStyle name="Saída 2 3 4 37 3" xfId="46210" xr:uid="{8FDB34A3-9154-4FC8-BDD3-2E07288E61E3}"/>
    <cellStyle name="Saída 2 3 4 38" xfId="12552" xr:uid="{410736B7-53F2-42D6-A572-3DA644D83A35}"/>
    <cellStyle name="Saída 2 3 4 38 2" xfId="29807" xr:uid="{4A644CEB-508D-4E92-9F1F-978F7B26762F}"/>
    <cellStyle name="Saída 2 3 4 38 3" xfId="46677" xr:uid="{206187DD-8E09-42BB-9DF4-0D7AAEAA18BD}"/>
    <cellStyle name="Saída 2 3 4 39" xfId="12862" xr:uid="{605FC628-30AC-433A-84B3-6545B5C17325}"/>
    <cellStyle name="Saída 2 3 4 39 2" xfId="30117" xr:uid="{15E03ECC-8DED-4E89-AE56-19E3E38905E6}"/>
    <cellStyle name="Saída 2 3 4 39 3" xfId="46987" xr:uid="{1D67FC75-5599-4824-95FF-8961F3193A7A}"/>
    <cellStyle name="Saída 2 3 4 4" xfId="1796" xr:uid="{FF5A844D-F6DF-4CF6-9D7A-4ACB6FDD336A}"/>
    <cellStyle name="Saída 2 3 4 4 2" xfId="19051" xr:uid="{D18FAC95-C39E-4288-B586-4C16DB4EF03D}"/>
    <cellStyle name="Saída 2 3 4 4 3" xfId="36073" xr:uid="{82BD0260-BA79-490D-B754-1D53E71CBD0B}"/>
    <cellStyle name="Saída 2 3 4 40" xfId="12765" xr:uid="{843B85D8-ACC0-4BBE-A2F0-63776BC6F918}"/>
    <cellStyle name="Saída 2 3 4 40 2" xfId="30020" xr:uid="{98F31CAF-B50B-4C61-97FF-D550549702F1}"/>
    <cellStyle name="Saída 2 3 4 40 3" xfId="46890" xr:uid="{7CE072AD-DE08-49BB-99EB-EAAD468EAF60}"/>
    <cellStyle name="Saída 2 3 4 41" xfId="13362" xr:uid="{766039D3-7A11-4592-9193-3591EE69EEDC}"/>
    <cellStyle name="Saída 2 3 4 41 2" xfId="30617" xr:uid="{A3AAC560-1A3A-47E7-B318-31698CE0F6E6}"/>
    <cellStyle name="Saída 2 3 4 41 3" xfId="47487" xr:uid="{D442D27A-30B8-4402-9D29-47440189B23E}"/>
    <cellStyle name="Saída 2 3 4 42" xfId="13802" xr:uid="{A7A80BE6-16FF-4F32-9B43-666875074EA2}"/>
    <cellStyle name="Saída 2 3 4 42 2" xfId="31057" xr:uid="{B11C91DE-4042-4570-9EDF-920008D48D83}"/>
    <cellStyle name="Saída 2 3 4 42 3" xfId="47927" xr:uid="{56AE688B-05ED-4D02-9B46-33DBCE88BF2E}"/>
    <cellStyle name="Saída 2 3 4 43" xfId="14112" xr:uid="{0D0AB25A-90CA-429D-86BD-E62EE3786487}"/>
    <cellStyle name="Saída 2 3 4 43 2" xfId="31367" xr:uid="{FBAE678A-E72F-410C-9300-849270CB5BCB}"/>
    <cellStyle name="Saída 2 3 4 43 3" xfId="48237" xr:uid="{D0E21C1E-561D-4733-ACF2-F67FF7E1967C}"/>
    <cellStyle name="Saída 2 3 4 44" xfId="14296" xr:uid="{FD681D48-6F03-4311-9231-5D37E263647E}"/>
    <cellStyle name="Saída 2 3 4 44 2" xfId="31551" xr:uid="{8246974D-0A41-4891-942C-38D0077BAEB6}"/>
    <cellStyle name="Saída 2 3 4 44 3" xfId="48421" xr:uid="{0CE6FEBF-494C-4506-B091-FAEF30781E7C}"/>
    <cellStyle name="Saída 2 3 4 45" xfId="15002" xr:uid="{AF257041-8DD6-474E-97EB-794BBE348DE3}"/>
    <cellStyle name="Saída 2 3 4 45 2" xfId="32257" xr:uid="{07EE2221-07F2-4A9C-BA8A-080628739D65}"/>
    <cellStyle name="Saída 2 3 4 45 3" xfId="49127" xr:uid="{FE0CDE06-E2B3-4F6E-8767-B6848D4666E0}"/>
    <cellStyle name="Saída 2 3 4 46" xfId="15311" xr:uid="{8C204543-58DE-4C3B-A566-A112D53761EB}"/>
    <cellStyle name="Saída 2 3 4 46 2" xfId="32566" xr:uid="{F5A3F509-0932-4349-98D7-FF695B2620A8}"/>
    <cellStyle name="Saída 2 3 4 46 3" xfId="49436" xr:uid="{1B949952-93B6-49DC-B6DD-E8A94902248E}"/>
    <cellStyle name="Saída 2 3 4 47" xfId="15616" xr:uid="{4B93CC9B-6840-4D11-A5EB-39261662D343}"/>
    <cellStyle name="Saída 2 3 4 47 2" xfId="32871" xr:uid="{830CDDAF-FB08-4EBA-AD42-6DCCE013556A}"/>
    <cellStyle name="Saída 2 3 4 47 3" xfId="49741" xr:uid="{2F9C40FD-D0B9-43CE-9385-615A2244A3B1}"/>
    <cellStyle name="Saída 2 3 4 48" xfId="15912" xr:uid="{B3D1A66D-4577-4189-830C-E3FFDA5DCA9E}"/>
    <cellStyle name="Saída 2 3 4 48 2" xfId="33167" xr:uid="{1A41AFE7-9B8D-4935-9D00-2FD57D454CE7}"/>
    <cellStyle name="Saída 2 3 4 48 3" xfId="50037" xr:uid="{91EE4B6D-FB67-4E72-A46A-351385B6307E}"/>
    <cellStyle name="Saída 2 3 4 49" xfId="16204" xr:uid="{732CF5B0-1036-4B5D-B234-030FD29B79C6}"/>
    <cellStyle name="Saída 2 3 4 49 2" xfId="33459" xr:uid="{83F384A5-19C0-42AF-AC67-E6F95EAEA2C9}"/>
    <cellStyle name="Saída 2 3 4 49 3" xfId="50329" xr:uid="{80085693-BC44-4E3C-B383-EAB6EC8572AA}"/>
    <cellStyle name="Saída 2 3 4 5" xfId="2109" xr:uid="{A7728E3A-F0CA-4364-AF65-4419AAB3D6A1}"/>
    <cellStyle name="Saída 2 3 4 5 2" xfId="19364" xr:uid="{B942C0AE-5BC8-41F9-BA3D-552936182F3E}"/>
    <cellStyle name="Saída 2 3 4 5 3" xfId="36386" xr:uid="{D054DAEB-5A91-4737-A274-FDACBC9052F3}"/>
    <cellStyle name="Saída 2 3 4 50" xfId="16482" xr:uid="{DB9A3114-AEB6-4ECF-868D-6708C6C91267}"/>
    <cellStyle name="Saída 2 3 4 50 2" xfId="33737" xr:uid="{61F28F40-9B09-4981-A89F-E767CEA59843}"/>
    <cellStyle name="Saída 2 3 4 50 3" xfId="50607" xr:uid="{DAE3AA85-B080-4E0B-A1AD-76DC3F424178}"/>
    <cellStyle name="Saída 2 3 4 51" xfId="16750" xr:uid="{F16511EA-7E20-4EE1-8D53-D330CF5547C2}"/>
    <cellStyle name="Saída 2 3 4 51 2" xfId="34005" xr:uid="{C5D9B5EC-4E89-4881-B27E-57DB72787A9F}"/>
    <cellStyle name="Saída 2 3 4 51 3" xfId="50875" xr:uid="{91B035C2-3575-4992-BC38-ABBADDB628DB}"/>
    <cellStyle name="Saída 2 3 4 52" xfId="17002" xr:uid="{924CDD3D-80DC-44BC-B1B7-BFCFA60B6D22}"/>
    <cellStyle name="Saída 2 3 4 52 2" xfId="34257" xr:uid="{0BEB6318-BA0C-422A-A841-A0CF803C9787}"/>
    <cellStyle name="Saída 2 3 4 52 3" xfId="51127" xr:uid="{FC21A11C-BBA8-42A4-AE18-6F8664550F07}"/>
    <cellStyle name="Saída 2 3 4 53" xfId="17239" xr:uid="{8E527D51-F8C3-451F-9BB1-A98B76FAA7DF}"/>
    <cellStyle name="Saída 2 3 4 53 2" xfId="34494" xr:uid="{D2E2CEC8-767E-470E-AFD6-52CE22C45DC4}"/>
    <cellStyle name="Saída 2 3 4 53 3" xfId="51364" xr:uid="{0D0A8FD6-A0E1-45D1-86AF-C3B0EE3C4F74}"/>
    <cellStyle name="Saída 2 3 4 54" xfId="17945" xr:uid="{9B55B85A-E0F8-46CE-ACAF-79D543CED0EE}"/>
    <cellStyle name="Saída 2 3 4 55" xfId="34967" xr:uid="{9772C061-B3D4-4C64-A293-B4D18BCC81C9}"/>
    <cellStyle name="Saída 2 3 4 6" xfId="2419" xr:uid="{BAB86A0D-FDB8-45E8-B4B5-5846439A7BF3}"/>
    <cellStyle name="Saída 2 3 4 6 2" xfId="19674" xr:uid="{03DFC842-BAB7-46EF-9AA9-759CD7CD4B99}"/>
    <cellStyle name="Saída 2 3 4 6 3" xfId="36696" xr:uid="{5C7D14F4-B769-4310-8281-1174397E0DBA}"/>
    <cellStyle name="Saída 2 3 4 7" xfId="2728" xr:uid="{76CFEEA5-8E45-4EE3-8C4E-C1A911406848}"/>
    <cellStyle name="Saída 2 3 4 7 2" xfId="19983" xr:uid="{184A5913-C9AB-42A2-9387-524CA2FE2B84}"/>
    <cellStyle name="Saída 2 3 4 7 3" xfId="37005" xr:uid="{40546F23-81B6-4FAE-ACB1-CA8939298098}"/>
    <cellStyle name="Saída 2 3 4 8" xfId="3034" xr:uid="{D7A883EF-4176-4422-A66B-6670B735375C}"/>
    <cellStyle name="Saída 2 3 4 8 2" xfId="20289" xr:uid="{998BFC7C-5AED-4FC7-BD4A-D1625A45ED9F}"/>
    <cellStyle name="Saída 2 3 4 8 3" xfId="37311" xr:uid="{DCF87ECA-530B-4B27-837C-C32A5E80CBEA}"/>
    <cellStyle name="Saída 2 3 4 9" xfId="3344" xr:uid="{22ABAB56-F337-42AC-AA04-3497C65367A7}"/>
    <cellStyle name="Saída 2 3 4 9 2" xfId="20599" xr:uid="{6A317EDB-4B3A-461C-AE1C-00BB6DCA98E7}"/>
    <cellStyle name="Saída 2 3 4 9 3" xfId="37621" xr:uid="{4AE739BE-98D6-4EBA-B512-BB446F1009B5}"/>
    <cellStyle name="Saída 2 3 40" xfId="9088" xr:uid="{46D4B957-96AB-4F46-BECF-DC5A7F550A6B}"/>
    <cellStyle name="Saída 2 3 40 2" xfId="26343" xr:uid="{CFA51764-53BB-4D19-82C4-7746BA378BC6}"/>
    <cellStyle name="Saída 2 3 40 3" xfId="43365" xr:uid="{4BCD5398-8C47-4BF5-A711-1ACBDBCDE117}"/>
    <cellStyle name="Saída 2 3 41" xfId="10973" xr:uid="{8E13C579-BFAC-4764-8188-D825A9B99ACE}"/>
    <cellStyle name="Saída 2 3 41 2" xfId="28228" xr:uid="{89054D0B-05AD-4BE9-90A5-70D9FA575752}"/>
    <cellStyle name="Saída 2 3 41 3" xfId="45250" xr:uid="{96FB2651-FAA2-4668-A6D0-C5FAF9002BF4}"/>
    <cellStyle name="Saída 2 3 42" xfId="11767" xr:uid="{9D270D12-2ED8-410C-AF7E-80CE20F2C22E}"/>
    <cellStyle name="Saída 2 3 42 2" xfId="29022" xr:uid="{B65A48DC-3808-4E61-8229-57771BF4496E}"/>
    <cellStyle name="Saída 2 3 42 3" xfId="46022" xr:uid="{CC7E73E3-EE48-4B35-8FEB-BC3A26B0BF08}"/>
    <cellStyle name="Saída 2 3 43" xfId="12234" xr:uid="{6A0A8838-6555-4446-887F-9A21B0FAA4AA}"/>
    <cellStyle name="Saída 2 3 43 2" xfId="29489" xr:uid="{68C604E3-6099-4258-9CD2-C981CE043C42}"/>
    <cellStyle name="Saída 2 3 43 3" xfId="46359" xr:uid="{CD288512-4C56-4233-ABD8-CF00B3D717BE}"/>
    <cellStyle name="Saída 2 3 44" xfId="11643" xr:uid="{44802740-1DFB-4AA9-9A2E-B727012F37CB}"/>
    <cellStyle name="Saída 2 3 44 2" xfId="28898" xr:uid="{91DCC69A-D18F-4716-83E3-2CCC691DD46E}"/>
    <cellStyle name="Saída 2 3 44 3" xfId="45920" xr:uid="{5DA86B12-B82D-4EC2-8B58-3CAD2345E8D9}"/>
    <cellStyle name="Saída 2 3 45" xfId="13075" xr:uid="{505F5183-4DC3-4C69-94B7-CB18B382D20F}"/>
    <cellStyle name="Saída 2 3 45 2" xfId="30330" xr:uid="{11B14256-3309-4C45-81DD-5BE32579BBAD}"/>
    <cellStyle name="Saída 2 3 45 3" xfId="47200" xr:uid="{ECA0B33C-3F8E-47E0-A57F-8200C05F58B1}"/>
    <cellStyle name="Saída 2 3 46" xfId="13463" xr:uid="{892FC7FA-238D-49AF-9A08-BD474ECD0201}"/>
    <cellStyle name="Saída 2 3 46 2" xfId="30718" xr:uid="{FAA957BB-B7B5-4E9A-85FE-5F1B99E71B4B}"/>
    <cellStyle name="Saída 2 3 46 3" xfId="47588" xr:uid="{6ACE2917-AFE6-404A-9168-8CC21DB5D64F}"/>
    <cellStyle name="Saída 2 3 47" xfId="12306" xr:uid="{2FECDD5E-B74F-4389-83B5-16E07261EBD7}"/>
    <cellStyle name="Saída 2 3 47 2" xfId="29561" xr:uid="{3DDEAEA6-5125-4E50-9A90-2D76586495A3}"/>
    <cellStyle name="Saída 2 3 47 3" xfId="46431" xr:uid="{CB3F922A-ECA1-4677-A432-943239158C5C}"/>
    <cellStyle name="Saída 2 3 48" xfId="13493" xr:uid="{FB5011FF-79C9-4D94-8C55-03A2CADBB938}"/>
    <cellStyle name="Saída 2 3 48 2" xfId="30748" xr:uid="{C0182EDD-91A0-47F4-A52B-3D436D86DBAE}"/>
    <cellStyle name="Saída 2 3 48 3" xfId="47618" xr:uid="{21FE679F-4D97-462F-B392-F00C23851E0C}"/>
    <cellStyle name="Saída 2 3 49" xfId="14396" xr:uid="{B7ED6F8C-C517-4DD2-9704-9C06DEC1CEB2}"/>
    <cellStyle name="Saída 2 3 49 2" xfId="31651" xr:uid="{E33C8F67-73A2-4A47-B564-9AEB166B31D8}"/>
    <cellStyle name="Saída 2 3 49 3" xfId="48521" xr:uid="{864DF704-A5A0-46B2-877E-BFDB3CF4A84A}"/>
    <cellStyle name="Saída 2 3 5" xfId="747" xr:uid="{DA28434A-B325-4750-98F9-64E9E4D4C7E7}"/>
    <cellStyle name="Saída 2 3 5 10" xfId="3709" xr:uid="{9973541F-380E-46AE-B193-458A27BA831C}"/>
    <cellStyle name="Saída 2 3 5 10 2" xfId="20964" xr:uid="{92ADE39D-9A72-40FD-9AC4-C6C89D22EAF5}"/>
    <cellStyle name="Saída 2 3 5 10 3" xfId="37986" xr:uid="{79DDBD21-EEDC-4564-8F76-6EDB7465F7DB}"/>
    <cellStyle name="Saída 2 3 5 11" xfId="4016" xr:uid="{3B4E8988-026B-4A04-870B-9F8A661DFE42}"/>
    <cellStyle name="Saída 2 3 5 11 2" xfId="21271" xr:uid="{EA3F276C-F3D1-49E2-B68B-53BEF151F9D2}"/>
    <cellStyle name="Saída 2 3 5 11 3" xfId="38293" xr:uid="{E1D5F1C5-11E2-4D2D-8165-D0E8B7EB930D}"/>
    <cellStyle name="Saída 2 3 5 12" xfId="4317" xr:uid="{82A03710-8711-42C6-B7E5-D3E1297A6984}"/>
    <cellStyle name="Saída 2 3 5 12 2" xfId="21572" xr:uid="{2F809817-E151-4527-9DDB-947DE389AD18}"/>
    <cellStyle name="Saída 2 3 5 12 3" xfId="38594" xr:uid="{7885FA57-A03C-4B79-8AEE-EA729747AB7E}"/>
    <cellStyle name="Saída 2 3 5 13" xfId="4615" xr:uid="{9DE9B7D4-9076-4592-9149-43C3E17C9C7F}"/>
    <cellStyle name="Saída 2 3 5 13 2" xfId="21870" xr:uid="{4BC173DF-5B0B-4E87-9C7F-A486A698E92E}"/>
    <cellStyle name="Saída 2 3 5 13 3" xfId="38892" xr:uid="{DA31E1EB-18AE-4BF0-8500-3D02E3C8D395}"/>
    <cellStyle name="Saída 2 3 5 14" xfId="4914" xr:uid="{9A2534F6-15A0-4D36-B3F7-FECAF09F8D41}"/>
    <cellStyle name="Saída 2 3 5 14 2" xfId="22169" xr:uid="{1F09A775-548B-4942-AB7B-FD42C0A2B8F2}"/>
    <cellStyle name="Saída 2 3 5 14 3" xfId="39191" xr:uid="{27A3C4BD-CA32-4F5F-AB81-F01FA481FDE7}"/>
    <cellStyle name="Saída 2 3 5 15" xfId="5196" xr:uid="{4755DDC0-4A7A-49C7-9D45-442C3CDE283E}"/>
    <cellStyle name="Saída 2 3 5 15 2" xfId="22451" xr:uid="{8EF7E877-28E6-4517-BEB0-9BD2365BE6FC}"/>
    <cellStyle name="Saída 2 3 5 15 3" xfId="39473" xr:uid="{17C559C5-72BC-4B11-BBCE-C033A475238D}"/>
    <cellStyle name="Saída 2 3 5 16" xfId="5583" xr:uid="{31F4EB88-44E2-4876-9A39-7C9D43C25A03}"/>
    <cellStyle name="Saída 2 3 5 16 2" xfId="22838" xr:uid="{135C964A-EF55-4849-B75E-D09A04710381}"/>
    <cellStyle name="Saída 2 3 5 16 3" xfId="39860" xr:uid="{B3F41345-2C7F-4841-B498-C4E64878FDEA}"/>
    <cellStyle name="Saída 2 3 5 17" xfId="5719" xr:uid="{97E95AEF-1E08-4DC5-9D16-192AAA8B3686}"/>
    <cellStyle name="Saída 2 3 5 17 2" xfId="22974" xr:uid="{C516C515-73B1-4774-AD1D-A50AB17EBB4C}"/>
    <cellStyle name="Saída 2 3 5 17 3" xfId="39996" xr:uid="{A2D00C6D-92DA-4912-8571-2390600C1F36}"/>
    <cellStyle name="Saída 2 3 5 18" xfId="6214" xr:uid="{05BF1504-C54E-4C6B-A634-9698F0B47F9B}"/>
    <cellStyle name="Saída 2 3 5 18 2" xfId="23469" xr:uid="{25C62DB4-EC1C-43FA-99F9-30DB1CBD8F7D}"/>
    <cellStyle name="Saída 2 3 5 18 3" xfId="40491" xr:uid="{01355179-4728-4CE8-8DEF-50CD273B012D}"/>
    <cellStyle name="Saída 2 3 5 19" xfId="6529" xr:uid="{9A2520E2-ED9B-48EB-A3D3-5532ED6D780C}"/>
    <cellStyle name="Saída 2 3 5 19 2" xfId="23784" xr:uid="{E49B15B2-D7F7-4BFD-8D41-A5EDBF932A92}"/>
    <cellStyle name="Saída 2 3 5 19 3" xfId="40806" xr:uid="{2121C66D-0592-4713-B1F0-9538C60CD01D}"/>
    <cellStyle name="Saída 2 3 5 2" xfId="1196" xr:uid="{FB7A88DF-336A-45D2-82D3-07F9FC24598C}"/>
    <cellStyle name="Saída 2 3 5 2 2" xfId="18451" xr:uid="{E6FADCEF-AFFA-4AF6-9C23-BBC8FAC5A82A}"/>
    <cellStyle name="Saída 2 3 5 2 3" xfId="35473" xr:uid="{9588D097-8F7D-453E-96AE-F82EA5EB5508}"/>
    <cellStyle name="Saída 2 3 5 20" xfId="6844" xr:uid="{74CEEA57-5CF3-4367-82CF-B03B5439AFB7}"/>
    <cellStyle name="Saída 2 3 5 20 2" xfId="24099" xr:uid="{24468E6C-B03B-464F-803B-03080EB1C1BF}"/>
    <cellStyle name="Saída 2 3 5 20 3" xfId="41121" xr:uid="{A3E353ED-8671-4F4D-9DBD-348B241DDCB2}"/>
    <cellStyle name="Saída 2 3 5 21" xfId="7155" xr:uid="{7241780D-6FFB-47D6-AF30-6D95BF3B04BD}"/>
    <cellStyle name="Saída 2 3 5 21 2" xfId="24410" xr:uid="{F13A33B3-1CA8-4447-A16E-05BBD1676CA1}"/>
    <cellStyle name="Saída 2 3 5 21 3" xfId="41432" xr:uid="{EC7298E4-1CA4-4B25-A2D8-12106338AAA1}"/>
    <cellStyle name="Saída 2 3 5 22" xfId="7465" xr:uid="{44872999-B22E-427A-B661-EE0FC5E56C81}"/>
    <cellStyle name="Saída 2 3 5 22 2" xfId="24720" xr:uid="{5BBE10C7-A77E-4E12-BFA2-89D1D8F85772}"/>
    <cellStyle name="Saída 2 3 5 22 3" xfId="41742" xr:uid="{7E81895A-BFE1-4381-BF94-01276756449C}"/>
    <cellStyle name="Saída 2 3 5 23" xfId="7775" xr:uid="{4DFC9673-6961-4F77-AD90-4EDF8FBCF8FE}"/>
    <cellStyle name="Saída 2 3 5 23 2" xfId="25030" xr:uid="{271D0E68-AB0A-4FFF-81D5-ED27D2CAA363}"/>
    <cellStyle name="Saída 2 3 5 23 3" xfId="42052" xr:uid="{A4C6B270-F6D3-4118-9D1D-838C7F54644B}"/>
    <cellStyle name="Saída 2 3 5 24" xfId="8085" xr:uid="{72C1A251-8834-42F8-8FFF-901BC97FEB7E}"/>
    <cellStyle name="Saída 2 3 5 24 2" xfId="25340" xr:uid="{79D88E38-80F7-4BDE-83F8-3951C79B1F86}"/>
    <cellStyle name="Saída 2 3 5 24 3" xfId="42362" xr:uid="{3604028E-7398-4B5F-B785-FAF6470D70A3}"/>
    <cellStyle name="Saída 2 3 5 25" xfId="8398" xr:uid="{BC275995-DBB6-42F0-BA6F-5C3480B87539}"/>
    <cellStyle name="Saída 2 3 5 25 2" xfId="25653" xr:uid="{DB6A736E-4A41-447C-96B0-8B55FA8009EE}"/>
    <cellStyle name="Saída 2 3 5 25 3" xfId="42675" xr:uid="{718337BE-E733-4824-86C3-9875D0A2B87A}"/>
    <cellStyle name="Saída 2 3 5 26" xfId="8706" xr:uid="{3B622519-6662-4E7A-9655-0F406129E052}"/>
    <cellStyle name="Saída 2 3 5 26 2" xfId="25961" xr:uid="{174DC2A1-20FC-43A4-925D-57F22DBEE72A}"/>
    <cellStyle name="Saída 2 3 5 26 3" xfId="42983" xr:uid="{0A0C33CA-0055-4F80-9027-7D3F95D50B25}"/>
    <cellStyle name="Saída 2 3 5 27" xfId="9016" xr:uid="{C90E2711-51EB-4E78-A650-D3507FBC7F1F}"/>
    <cellStyle name="Saída 2 3 5 27 2" xfId="26271" xr:uid="{0C179032-8E3A-4606-97CC-4D35F3D03A70}"/>
    <cellStyle name="Saída 2 3 5 27 3" xfId="43293" xr:uid="{6F9C9D11-A1D4-4245-9605-A88BFE26DED4}"/>
    <cellStyle name="Saída 2 3 5 28" xfId="9377" xr:uid="{3BDE6AB6-F0AC-488D-BE43-B1EC21274D2E}"/>
    <cellStyle name="Saída 2 3 5 28 2" xfId="26632" xr:uid="{3BCC3AAD-E89B-4706-9C16-5F9FC2D4E888}"/>
    <cellStyle name="Saída 2 3 5 28 3" xfId="43654" xr:uid="{A6CD6E27-6209-4A03-82F5-68FDA097FCB4}"/>
    <cellStyle name="Saída 2 3 5 29" xfId="9638" xr:uid="{8CDF18E5-05C2-4ACB-B5C5-C07C096F968B}"/>
    <cellStyle name="Saída 2 3 5 29 2" xfId="26893" xr:uid="{72BD331D-8A00-4339-BC9F-3C464B3557A8}"/>
    <cellStyle name="Saída 2 3 5 29 3" xfId="43915" xr:uid="{0C64CCEC-516F-4FD1-93E8-3FB56A0241D6}"/>
    <cellStyle name="Saída 2 3 5 3" xfId="1487" xr:uid="{EDEED92B-A4AD-4341-82C5-0BE468DA8692}"/>
    <cellStyle name="Saída 2 3 5 3 2" xfId="18742" xr:uid="{C1FC3F1C-0795-4AFB-8592-30CA9400FE9F}"/>
    <cellStyle name="Saída 2 3 5 3 3" xfId="35764" xr:uid="{E6425BFF-8754-4154-B90C-9A4FF03C869F}"/>
    <cellStyle name="Saída 2 3 5 30" xfId="9933" xr:uid="{25CF462C-86D3-47AC-B9ED-DB7A46407257}"/>
    <cellStyle name="Saída 2 3 5 30 2" xfId="27188" xr:uid="{338733BD-2559-4430-B2A3-EC6095685E9F}"/>
    <cellStyle name="Saída 2 3 5 30 3" xfId="44210" xr:uid="{C35B752D-02DC-4DFB-9B02-B0FDA356B6F1}"/>
    <cellStyle name="Saída 2 3 5 31" xfId="10233" xr:uid="{DF8A3C7E-2556-458E-BE3D-E528E1AB1D0E}"/>
    <cellStyle name="Saída 2 3 5 31 2" xfId="27488" xr:uid="{A3704EFD-5FD4-4A4A-A7BD-2B070B1C7F07}"/>
    <cellStyle name="Saída 2 3 5 31 3" xfId="44510" xr:uid="{074629AB-2377-4C4C-8B68-1E599183364D}"/>
    <cellStyle name="Saída 2 3 5 32" xfId="10521" xr:uid="{43BB1EE1-9A53-4544-928C-8CABEDDC47C6}"/>
    <cellStyle name="Saída 2 3 5 32 2" xfId="27776" xr:uid="{7783D82D-44C2-4184-8CA7-26DAEA35E8F5}"/>
    <cellStyle name="Saída 2 3 5 32 3" xfId="44798" xr:uid="{29857EA9-CE46-4A10-BF34-7C906016FF63}"/>
    <cellStyle name="Saída 2 3 5 33" xfId="10811" xr:uid="{751FDF8F-D7C8-4E47-A5E9-AE35AFAAF601}"/>
    <cellStyle name="Saída 2 3 5 33 2" xfId="28066" xr:uid="{3DE30515-CB46-4D1C-8E98-DF5639CBFDE9}"/>
    <cellStyle name="Saída 2 3 5 33 3" xfId="45088" xr:uid="{82998A5D-EF73-489D-A3B2-E872D36FACC7}"/>
    <cellStyle name="Saída 2 3 5 34" xfId="11085" xr:uid="{95D4DFE9-E40F-4722-B1BE-D0B520B92781}"/>
    <cellStyle name="Saída 2 3 5 34 2" xfId="28340" xr:uid="{4E00AEBF-82F8-4635-B725-152C8C028553}"/>
    <cellStyle name="Saída 2 3 5 34 3" xfId="45362" xr:uid="{21829296-3C82-48BD-8A51-F2DF906A0056}"/>
    <cellStyle name="Saída 2 3 5 35" xfId="11342" xr:uid="{A0CA2D91-E174-49CA-9A3A-F9F09857398C}"/>
    <cellStyle name="Saída 2 3 5 35 2" xfId="28597" xr:uid="{E7214D8F-839E-42F0-899A-6664E502AC40}"/>
    <cellStyle name="Saída 2 3 5 35 3" xfId="45619" xr:uid="{4FB69690-1F0A-4C28-84E4-529DCA1990F4}"/>
    <cellStyle name="Saída 2 3 5 36" xfId="11579" xr:uid="{5D9A6D04-6D79-4AE1-BF79-6913B3D9BE90}"/>
    <cellStyle name="Saída 2 3 5 36 2" xfId="28834" xr:uid="{449ED23A-46A3-4325-B326-8D05E764B330}"/>
    <cellStyle name="Saída 2 3 5 36 3" xfId="45856" xr:uid="{CAE387F2-C6B8-411B-A46E-CBBFFD7F8716}"/>
    <cellStyle name="Saída 2 3 5 37" xfId="12142" xr:uid="{3F42626B-D06C-4F13-BE05-2DDDCA138EF5}"/>
    <cellStyle name="Saída 2 3 5 37 2" xfId="29397" xr:uid="{025E6987-E0F2-4E4C-9B94-07488BF0D8C6}"/>
    <cellStyle name="Saída 2 3 5 37 3" xfId="46267" xr:uid="{DE727D71-5299-4739-9307-096764434AB9}"/>
    <cellStyle name="Saída 2 3 5 38" xfId="12609" xr:uid="{57C00426-A047-4095-A152-FD81E05C63F0}"/>
    <cellStyle name="Saída 2 3 5 38 2" xfId="29864" xr:uid="{BF863F61-23E6-4254-AC23-AD56729F9F35}"/>
    <cellStyle name="Saída 2 3 5 38 3" xfId="46734" xr:uid="{18FF2BC5-DC25-453F-8FA0-7051D4B6D7FF}"/>
    <cellStyle name="Saída 2 3 5 39" xfId="12919" xr:uid="{0D67F57C-BEE9-4582-A482-DC34A8ED9FDA}"/>
    <cellStyle name="Saída 2 3 5 39 2" xfId="30174" xr:uid="{92ABAC00-AE8F-4B78-810A-544DA96D0CD1}"/>
    <cellStyle name="Saída 2 3 5 39 3" xfId="47044" xr:uid="{D2F585AF-9173-4712-BF61-D69799C8058B}"/>
    <cellStyle name="Saída 2 3 5 4" xfId="1853" xr:uid="{31216B44-4798-4A04-A7E0-483887DA65BE}"/>
    <cellStyle name="Saída 2 3 5 4 2" xfId="19108" xr:uid="{03041596-B4BC-4508-9AAC-2BC37BCCDA24}"/>
    <cellStyle name="Saída 2 3 5 4 3" xfId="36130" xr:uid="{E6222C48-22C6-45EF-AE3E-399FE4BCED72}"/>
    <cellStyle name="Saída 2 3 5 40" xfId="13199" xr:uid="{09092699-0962-4200-8DD5-3B16D89013AA}"/>
    <cellStyle name="Saída 2 3 5 40 2" xfId="30454" xr:uid="{2DE16A27-7481-494A-992A-394142C3145F}"/>
    <cellStyle name="Saída 2 3 5 40 3" xfId="47324" xr:uid="{2A703AE9-FA80-4579-ABA1-35624990BFA0}"/>
    <cellStyle name="Saída 2 3 5 41" xfId="13466" xr:uid="{D9777989-787F-40DB-A4C5-6054A327EC0F}"/>
    <cellStyle name="Saída 2 3 5 41 2" xfId="30721" xr:uid="{89B24498-641C-4D06-B684-F8911CCE888D}"/>
    <cellStyle name="Saída 2 3 5 41 3" xfId="47591" xr:uid="{70464C31-8810-4A78-B657-CC0528050C4F}"/>
    <cellStyle name="Saída 2 3 5 42" xfId="13859" xr:uid="{DF612E06-DBA6-44DF-B9A2-A828AE464A7C}"/>
    <cellStyle name="Saída 2 3 5 42 2" xfId="31114" xr:uid="{0A66DBBB-54F9-44BF-BA30-491881621EB3}"/>
    <cellStyle name="Saída 2 3 5 42 3" xfId="47984" xr:uid="{5CB720D5-E0EB-4DDE-8365-201F6672C004}"/>
    <cellStyle name="Saída 2 3 5 43" xfId="14169" xr:uid="{4E3DF2BB-9283-42B4-8C05-EF92240F679D}"/>
    <cellStyle name="Saída 2 3 5 43 2" xfId="31424" xr:uid="{FB24814B-162B-4935-9DF9-294B5CFA4B03}"/>
    <cellStyle name="Saída 2 3 5 43 3" xfId="48294" xr:uid="{4523A54F-DD25-46AD-BBD9-25E358FBC7CB}"/>
    <cellStyle name="Saída 2 3 5 44" xfId="14399" xr:uid="{68B1B726-F28A-414D-ABE0-2A0C03864085}"/>
    <cellStyle name="Saída 2 3 5 44 2" xfId="31654" xr:uid="{471B068E-2425-4CAC-A1F6-E000623F99FA}"/>
    <cellStyle name="Saída 2 3 5 44 3" xfId="48524" xr:uid="{2F90907E-A809-4A4D-A286-FA038FEB9FEF}"/>
    <cellStyle name="Saída 2 3 5 45" xfId="15059" xr:uid="{60EADDD6-51EB-458D-BE98-6AEAEF8247A4}"/>
    <cellStyle name="Saída 2 3 5 45 2" xfId="32314" xr:uid="{39E08BCD-2415-47CC-9F92-76ECBA6729BD}"/>
    <cellStyle name="Saída 2 3 5 45 3" xfId="49184" xr:uid="{5BE839BB-A92F-4A32-B60B-321D0ADB8ADB}"/>
    <cellStyle name="Saída 2 3 5 46" xfId="15368" xr:uid="{9F5EB5EA-34A9-4444-845C-190246D0A7B3}"/>
    <cellStyle name="Saída 2 3 5 46 2" xfId="32623" xr:uid="{4936304A-2484-47F3-9078-388762392395}"/>
    <cellStyle name="Saída 2 3 5 46 3" xfId="49493" xr:uid="{D2BF7521-D801-4497-BFDC-788A32FBC441}"/>
    <cellStyle name="Saída 2 3 5 47" xfId="15673" xr:uid="{74996A24-3C9F-49DD-91D4-818445A688AB}"/>
    <cellStyle name="Saída 2 3 5 47 2" xfId="32928" xr:uid="{8911B555-78F4-44C2-B997-4D7CCB673302}"/>
    <cellStyle name="Saída 2 3 5 47 3" xfId="49798" xr:uid="{7D6E239F-A4D2-4FB4-AD6E-F1DCD0EE24FB}"/>
    <cellStyle name="Saída 2 3 5 48" xfId="15969" xr:uid="{22E1F07F-230A-488D-98FA-0F140DC6730A}"/>
    <cellStyle name="Saída 2 3 5 48 2" xfId="33224" xr:uid="{C52703C3-DB27-4A5E-B4A0-48F7293FBFE9}"/>
    <cellStyle name="Saída 2 3 5 48 3" xfId="50094" xr:uid="{C0A98DD8-2932-4D01-897E-79FF67E8995A}"/>
    <cellStyle name="Saída 2 3 5 49" xfId="16261" xr:uid="{57D4C3D1-0A39-458D-BC91-0E2363C9A9BD}"/>
    <cellStyle name="Saída 2 3 5 49 2" xfId="33516" xr:uid="{A127A7F1-AD75-47D0-96D9-056495AF400B}"/>
    <cellStyle name="Saída 2 3 5 49 3" xfId="50386" xr:uid="{27A499BB-803C-4036-AA14-F4896D3A1F1A}"/>
    <cellStyle name="Saída 2 3 5 5" xfId="2166" xr:uid="{0DD966D0-0FE9-4D55-92DB-7C815C307CC5}"/>
    <cellStyle name="Saída 2 3 5 5 2" xfId="19421" xr:uid="{77CD18A2-F452-4F20-81FC-436E1B2C0002}"/>
    <cellStyle name="Saída 2 3 5 5 3" xfId="36443" xr:uid="{A9945EF3-1E2C-48BA-A6F0-EC5276313852}"/>
    <cellStyle name="Saída 2 3 5 50" xfId="16539" xr:uid="{EB31D63D-2F16-4CA2-B044-072F6E9EB127}"/>
    <cellStyle name="Saída 2 3 5 50 2" xfId="33794" xr:uid="{AB5D1328-706E-485C-A62A-427E768C5156}"/>
    <cellStyle name="Saída 2 3 5 50 3" xfId="50664" xr:uid="{21852E8B-9E1B-4C99-ABEB-C6546AF225E3}"/>
    <cellStyle name="Saída 2 3 5 51" xfId="16807" xr:uid="{DC379996-D57E-4E4B-A1E0-ADB6BACEB52C}"/>
    <cellStyle name="Saída 2 3 5 51 2" xfId="34062" xr:uid="{A6034FFE-3CAC-4240-843F-37D6FC68E0CA}"/>
    <cellStyle name="Saída 2 3 5 51 3" xfId="50932" xr:uid="{31133EF9-4FBB-4E33-8C85-941FBCE2ECD6}"/>
    <cellStyle name="Saída 2 3 5 52" xfId="17059" xr:uid="{44084259-D5B2-4C9F-80C9-A909903D7425}"/>
    <cellStyle name="Saída 2 3 5 52 2" xfId="34314" xr:uid="{0BED6607-295E-430D-B48E-8250D7DA194A}"/>
    <cellStyle name="Saída 2 3 5 52 3" xfId="51184" xr:uid="{7E24AF01-FAC2-4B42-B76B-F1CB8B25AE80}"/>
    <cellStyle name="Saída 2 3 5 53" xfId="17296" xr:uid="{316447AE-7FAD-4060-A164-2492191ED6D1}"/>
    <cellStyle name="Saída 2 3 5 53 2" xfId="34551" xr:uid="{C4CB5100-02F1-4460-A068-2EC83353F5D3}"/>
    <cellStyle name="Saída 2 3 5 53 3" xfId="51421" xr:uid="{79CEC93E-A94C-456A-854D-52BC58C19D05}"/>
    <cellStyle name="Saída 2 3 5 54" xfId="18002" xr:uid="{0D28BE2E-A514-4E6C-8ABB-DB6CC65E8F9B}"/>
    <cellStyle name="Saída 2 3 5 55" xfId="35024" xr:uid="{D6B5391C-DF35-4BB6-9145-153130B6EF57}"/>
    <cellStyle name="Saída 2 3 5 6" xfId="2476" xr:uid="{8CD6D540-A8CE-4B00-B0B5-963138A599C7}"/>
    <cellStyle name="Saída 2 3 5 6 2" xfId="19731" xr:uid="{C9A2BE80-CF77-4852-8A7D-C13F99D9E32F}"/>
    <cellStyle name="Saída 2 3 5 6 3" xfId="36753" xr:uid="{CCDBFE9D-A5E7-469F-AB45-90C790C5AC54}"/>
    <cellStyle name="Saída 2 3 5 7" xfId="2785" xr:uid="{A7E20085-8EF0-4A3F-938F-167F93950183}"/>
    <cellStyle name="Saída 2 3 5 7 2" xfId="20040" xr:uid="{795E7101-5857-4FDC-B168-280C9415C0BE}"/>
    <cellStyle name="Saída 2 3 5 7 3" xfId="37062" xr:uid="{E9B5DCFE-6BED-4BFD-95B7-B16BEACF0104}"/>
    <cellStyle name="Saída 2 3 5 8" xfId="3091" xr:uid="{1F704F65-338E-451B-A14D-03C8452F829B}"/>
    <cellStyle name="Saída 2 3 5 8 2" xfId="20346" xr:uid="{ECF1FE1E-A8AE-43D2-A2AD-C4495F3CEEE4}"/>
    <cellStyle name="Saída 2 3 5 8 3" xfId="37368" xr:uid="{D2CC91DF-7112-4AFD-812C-E5C5AF93F04F}"/>
    <cellStyle name="Saída 2 3 5 9" xfId="3401" xr:uid="{11BDDA41-3335-4A30-A7C0-2EEE6991FDB5}"/>
    <cellStyle name="Saída 2 3 5 9 2" xfId="20656" xr:uid="{6F266897-0324-4846-816D-1A077A96BA0D}"/>
    <cellStyle name="Saída 2 3 5 9 3" xfId="37678" xr:uid="{85D0F720-27DE-48DC-8104-0215DBC6F168}"/>
    <cellStyle name="Saída 2 3 50" xfId="14419" xr:uid="{C2935336-767A-4179-930A-0182D74798E4}"/>
    <cellStyle name="Saída 2 3 50 2" xfId="31674" xr:uid="{02470C9D-8174-42A3-B38F-9D95E027A28B}"/>
    <cellStyle name="Saída 2 3 50 3" xfId="48544" xr:uid="{1AD11453-EA7D-47B5-9228-DC059324DC75}"/>
    <cellStyle name="Saída 2 3 51" xfId="14558" xr:uid="{A156B1AD-517A-4390-9DC1-54EEFEA49617}"/>
    <cellStyle name="Saída 2 3 51 2" xfId="31813" xr:uid="{3F247BD3-0586-4918-A430-57B5B270CDB1}"/>
    <cellStyle name="Saída 2 3 51 3" xfId="48683" xr:uid="{52C935F0-1A0E-4F59-B34F-C9DD6C735CCE}"/>
    <cellStyle name="Saída 2 3 52" xfId="14591" xr:uid="{51559DD6-0A7F-41AD-A38D-2322145E6785}"/>
    <cellStyle name="Saída 2 3 52 2" xfId="31846" xr:uid="{273501E9-0AF9-431B-926E-4CCE5702F947}"/>
    <cellStyle name="Saída 2 3 52 3" xfId="48716" xr:uid="{573CC7FA-B193-4F7A-BA91-BC1AF40423F4}"/>
    <cellStyle name="Saída 2 3 53" xfId="14897" xr:uid="{C6254CBB-D33C-4465-8364-062B52981245}"/>
    <cellStyle name="Saída 2 3 53 2" xfId="32152" xr:uid="{DEC32829-1BA8-46D5-9162-085787C7F3A2}"/>
    <cellStyle name="Saída 2 3 53 3" xfId="49022" xr:uid="{A4E19F6E-59FA-4CB3-BF24-6E35FC501B37}"/>
    <cellStyle name="Saída 2 3 54" xfId="15176" xr:uid="{FDA6FA16-284C-44C9-BE1B-7DD075FCB613}"/>
    <cellStyle name="Saída 2 3 54 2" xfId="32431" xr:uid="{F64B08FE-3C89-4C50-9953-3EE8F202EB5A}"/>
    <cellStyle name="Saída 2 3 54 3" xfId="49301" xr:uid="{8CA85905-EB5E-4027-A23D-0B9B6CEE6345}"/>
    <cellStyle name="Saída 2 3 55" xfId="15276" xr:uid="{55B6E8C7-FE5C-4D35-9412-CF65B98E4C12}"/>
    <cellStyle name="Saída 2 3 55 2" xfId="32531" xr:uid="{0533AE0A-BD00-4829-9AD8-EA86D27A348E}"/>
    <cellStyle name="Saída 2 3 55 3" xfId="49401" xr:uid="{E1CCF86D-577E-4744-83CD-0369C938A432}"/>
    <cellStyle name="Saída 2 3 56" xfId="15507" xr:uid="{60729956-1643-4441-A685-024E2F995327}"/>
    <cellStyle name="Saída 2 3 56 2" xfId="32762" xr:uid="{B88D1F73-52B0-421D-A959-FEC094D7D2F3}"/>
    <cellStyle name="Saída 2 3 56 3" xfId="49632" xr:uid="{BCE55167-C1BA-44C8-BEAC-F98AE1A2AAC1}"/>
    <cellStyle name="Saída 2 3 57" xfId="15806" xr:uid="{3242F720-6188-4A92-9CBC-E02BB2DA6799}"/>
    <cellStyle name="Saída 2 3 57 2" xfId="33061" xr:uid="{E39F22DD-E90E-43A7-BC46-072D2E315B46}"/>
    <cellStyle name="Saída 2 3 57 3" xfId="49931" xr:uid="{EB7056FB-8C3B-40AB-8CF5-DCE78DF5E4E3}"/>
    <cellStyle name="Saída 2 3 58" xfId="16101" xr:uid="{C9C5159A-62AA-4832-97C9-B3859AB17C58}"/>
    <cellStyle name="Saída 2 3 58 2" xfId="33356" xr:uid="{99FDB1A2-E583-49F7-A485-44CD162DA17C}"/>
    <cellStyle name="Saída 2 3 58 3" xfId="50226" xr:uid="{3475A84D-0638-4EAF-82B4-2D5C64E4F5B0}"/>
    <cellStyle name="Saída 2 3 59" xfId="16638" xr:uid="{7BB00720-32D8-49A2-8D36-E841613A218E}"/>
    <cellStyle name="Saída 2 3 59 2" xfId="33893" xr:uid="{1F20759B-9121-40C7-977E-0890AFFFBCF7}"/>
    <cellStyle name="Saída 2 3 59 3" xfId="50763" xr:uid="{F8528CD2-FB1B-446A-AAAD-060D9E8ED84C}"/>
    <cellStyle name="Saída 2 3 6" xfId="372" xr:uid="{3D6FB1C6-25D2-492E-9C72-B8B66CA5D9A6}"/>
    <cellStyle name="Saída 2 3 6 2" xfId="17627" xr:uid="{72E74015-249E-48E2-AF3D-A495E7A999D1}"/>
    <cellStyle name="Saída 2 3 6 3" xfId="34779" xr:uid="{6BF77FCE-4ED8-4779-8289-89E1FDBC54B3}"/>
    <cellStyle name="Saída 2 3 60" xfId="17389" xr:uid="{7B26B2D7-50FF-4BF8-99FB-860FD160AF5F}"/>
    <cellStyle name="Saída 2 3 61" xfId="34617" xr:uid="{E83E1A7F-3AA2-443B-B70A-E8F471165B84}"/>
    <cellStyle name="Saída 2 3 7" xfId="836" xr:uid="{B777BD59-3E90-43EC-9563-1D9BFCB77CEA}"/>
    <cellStyle name="Saída 2 3 7 2" xfId="18091" xr:uid="{D807094B-75FA-45BC-A27D-5E831C22C373}"/>
    <cellStyle name="Saída 2 3 7 3" xfId="35113" xr:uid="{EFE80612-D5FB-4D5A-BFDA-F4043B23B701}"/>
    <cellStyle name="Saída 2 3 8" xfId="297" xr:uid="{2DC4033F-C02E-4B18-9982-2B5D6765CDBF}"/>
    <cellStyle name="Saída 2 3 8 2" xfId="17552" xr:uid="{2D55E038-2C9E-4F19-A9F4-35F384057C29}"/>
    <cellStyle name="Saída 2 3 8 3" xfId="34721" xr:uid="{95E64291-0DC1-42C9-ADC7-AB0CDFBAF25D}"/>
    <cellStyle name="Saída 2 3 9" xfId="323" xr:uid="{9D5A0554-1FE1-4B90-B3A6-7D26811ABE51}"/>
    <cellStyle name="Saída 2 3 9 2" xfId="17578" xr:uid="{DEB3BF88-DE22-442F-815D-BC3BC19DCD28}"/>
    <cellStyle name="Saída 2 3 9 3" xfId="34742" xr:uid="{D35D5C2B-2897-46C3-A9E4-08A2832F7BAB}"/>
    <cellStyle name="Saída 2 30" xfId="11728" xr:uid="{708BED11-309A-48DC-8B8F-EDCD8B22C5E3}"/>
    <cellStyle name="Saída 2 30 2" xfId="28983" xr:uid="{8BB6B748-0ED2-458D-84CD-95483D4E38F3}"/>
    <cellStyle name="Saída 2 30 3" xfId="45995" xr:uid="{EC33E45B-82F6-4853-B4F0-EE39C2814688}"/>
    <cellStyle name="Saída 2 31" xfId="11663" xr:uid="{4D17F6B7-7E7B-4614-B744-CF2DAF3E564E}"/>
    <cellStyle name="Saída 2 31 2" xfId="28918" xr:uid="{D66C065B-50BA-4841-B1D9-D746ECF5D655}"/>
    <cellStyle name="Saída 2 31 3" xfId="45935" xr:uid="{AC67F7EF-F12E-481B-9257-7D779DC36768}"/>
    <cellStyle name="Saída 2 32" xfId="12981" xr:uid="{FF4BC1B9-3FF3-4C27-A83B-AAE8C18650CA}"/>
    <cellStyle name="Saída 2 32 2" xfId="30236" xr:uid="{AAAA6D2A-8B2C-4703-8216-221C01805357}"/>
    <cellStyle name="Saída 2 32 3" xfId="47106" xr:uid="{1B483138-F419-403C-B014-EF23D76E98EF}"/>
    <cellStyle name="Saída 2 33" xfId="13696" xr:uid="{EF4A9636-81C8-4778-B597-83B02D7EA05F}"/>
    <cellStyle name="Saída 2 33 2" xfId="30951" xr:uid="{53D547B5-2C9E-4FBE-82A2-6FC9304C405A}"/>
    <cellStyle name="Saída 2 33 3" xfId="47821" xr:uid="{F449A13D-8014-42C3-B144-42518E37F8CE}"/>
    <cellStyle name="Saída 2 34" xfId="14451" xr:uid="{E105A3AA-B570-478B-9FBE-10ED12FB8836}"/>
    <cellStyle name="Saída 2 34 2" xfId="31706" xr:uid="{EC50DCF5-C149-4A5D-A779-0330EF16C756}"/>
    <cellStyle name="Saída 2 34 3" xfId="48576" xr:uid="{662D72DD-2079-477B-849E-A16A3CAA4054}"/>
    <cellStyle name="Saída 2 35" xfId="14106" xr:uid="{1A086DEE-C974-4468-AB73-3F5AF40897E7}"/>
    <cellStyle name="Saída 2 35 2" xfId="31361" xr:uid="{A2D5CED6-78C1-48B9-B94B-5EB3C1A1BF84}"/>
    <cellStyle name="Saída 2 35 3" xfId="48231" xr:uid="{D1305359-3492-49D8-8F3C-373630BB82F7}"/>
    <cellStyle name="Saída 2 36" xfId="16393" xr:uid="{DA9C9453-659C-4673-8688-7B32954184CA}"/>
    <cellStyle name="Saída 2 36 2" xfId="33648" xr:uid="{73999E27-ACE3-4931-AFEF-8306CB38C5C3}"/>
    <cellStyle name="Saída 2 36 3" xfId="50518" xr:uid="{2A9E94C5-C95F-4C82-9BDC-DA78FBA8E534}"/>
    <cellStyle name="Saída 2 37" xfId="17371" xr:uid="{4B25DF0D-6223-4A92-B5D3-695D945676B9}"/>
    <cellStyle name="Saída 2 38" xfId="17362" xr:uid="{376EAD01-C1DB-42D3-8392-86C2056AD567}"/>
    <cellStyle name="Saída 2 4" xfId="154" xr:uid="{43C6FF22-F239-4219-832E-6DA1193577A7}"/>
    <cellStyle name="Saída 2 4 10" xfId="925" xr:uid="{72E4AABE-5DB6-4A66-9BBB-00DACFDBE4BA}"/>
    <cellStyle name="Saída 2 4 10 2" xfId="18180" xr:uid="{C1F76B13-45FD-422B-BA94-87B35956BA5E}"/>
    <cellStyle name="Saída 2 4 10 3" xfId="35202" xr:uid="{BE24F7AE-CB59-4831-BB57-C9CA4C3EF4EC}"/>
    <cellStyle name="Saída 2 4 11" xfId="2011" xr:uid="{3B52E699-CD39-4A71-A50A-325C651AFAA6}"/>
    <cellStyle name="Saída 2 4 11 2" xfId="19266" xr:uid="{FF9CD94D-AA08-4516-B293-450B5B9F856D}"/>
    <cellStyle name="Saída 2 4 11 3" xfId="36288" xr:uid="{005931FB-BEF3-47B2-BEA1-31D68F32A452}"/>
    <cellStyle name="Saída 2 4 12" xfId="2321" xr:uid="{87DE6F6F-2057-41A8-884C-D59B5E7B0D52}"/>
    <cellStyle name="Saída 2 4 12 2" xfId="19576" xr:uid="{24270431-E68A-487F-BB01-3FB8CCDC231C}"/>
    <cellStyle name="Saída 2 4 12 3" xfId="36598" xr:uid="{F20E52AF-6ECD-4973-B88E-FA629542B798}"/>
    <cellStyle name="Saída 2 4 13" xfId="2630" xr:uid="{F6D0FE0B-B450-461E-B56B-C72DF1F0803E}"/>
    <cellStyle name="Saída 2 4 13 2" xfId="19885" xr:uid="{70AD7F8C-5782-42EA-B36A-F36DA2BAD79E}"/>
    <cellStyle name="Saída 2 4 13 3" xfId="36907" xr:uid="{AA8A2E2E-B6F3-4166-B799-722313C61E2B}"/>
    <cellStyle name="Saída 2 4 14" xfId="2938" xr:uid="{E9B1068E-130B-4B0F-AD02-16316FE5FD9A}"/>
    <cellStyle name="Saída 2 4 14 2" xfId="20193" xr:uid="{6463744E-A97E-4EAF-8675-942147147FC5}"/>
    <cellStyle name="Saída 2 4 14 3" xfId="37215" xr:uid="{92D99ED4-40E4-48C4-867C-8496DCB3E2FA}"/>
    <cellStyle name="Saída 2 4 15" xfId="3246" xr:uid="{58AD0BBF-2223-43DF-A743-A5CAE7C6D7EB}"/>
    <cellStyle name="Saída 2 4 15 2" xfId="20501" xr:uid="{185977E5-13A4-4ECD-8F53-F60B23E81CFC}"/>
    <cellStyle name="Saída 2 4 15 3" xfId="37523" xr:uid="{E92234D4-14F5-401E-8F66-45E7B7EFCC74}"/>
    <cellStyle name="Saída 2 4 16" xfId="3556" xr:uid="{6DE437F2-6CA3-46E9-9269-13931C2DEBB3}"/>
    <cellStyle name="Saída 2 4 16 2" xfId="20811" xr:uid="{C9145935-1B1C-486E-8ECB-390A13078A0E}"/>
    <cellStyle name="Saída 2 4 16 3" xfId="37833" xr:uid="{4EAF0A61-D3A6-498D-A279-85BB18C247D8}"/>
    <cellStyle name="Saída 2 4 17" xfId="3862" xr:uid="{D839E196-4E4B-43D7-A776-B2A87E45CF13}"/>
    <cellStyle name="Saída 2 4 17 2" xfId="21117" xr:uid="{AB3B2A56-F80B-48FB-BAC4-5022C85752A6}"/>
    <cellStyle name="Saída 2 4 17 3" xfId="38139" xr:uid="{F102F421-1EAD-4CA6-9CD5-C8A79AC71BE6}"/>
    <cellStyle name="Saída 2 4 18" xfId="3904" xr:uid="{065CAA2F-404E-419B-A45C-51B585C487BA}"/>
    <cellStyle name="Saída 2 4 18 2" xfId="21159" xr:uid="{6B416917-DD33-4354-8712-104E203F9C96}"/>
    <cellStyle name="Saída 2 4 18 3" xfId="38181" xr:uid="{6C71BFA3-1D9D-46F5-8D2E-160644441DD6}"/>
    <cellStyle name="Saída 2 4 19" xfId="4468" xr:uid="{E3FA175F-AD9E-4358-B1B9-2907E24DF204}"/>
    <cellStyle name="Saída 2 4 19 2" xfId="21723" xr:uid="{6E546023-C3B5-4A7E-846A-53EC4D31643B}"/>
    <cellStyle name="Saída 2 4 19 3" xfId="38745" xr:uid="{0D5C2DB9-FFE8-4174-9A6F-91A32FE0B339}"/>
    <cellStyle name="Saída 2 4 2" xfId="232" xr:uid="{7FD120EF-E72B-4964-8FAD-EDBDD95CDF01}"/>
    <cellStyle name="Saída 2 4 2 10" xfId="1378" xr:uid="{E8A60C12-3D08-4120-A4D7-B37C981D7851}"/>
    <cellStyle name="Saída 2 4 2 10 2" xfId="18633" xr:uid="{E58B70B1-A410-4870-81F9-A237E5F23D4E}"/>
    <cellStyle name="Saída 2 4 2 10 3" xfId="35655" xr:uid="{3121DC18-FE43-44B0-8FCA-9D80D408FFD5}"/>
    <cellStyle name="Saída 2 4 2 11" xfId="1329" xr:uid="{50346071-4ED4-4F59-924E-80E054CA3A6C}"/>
    <cellStyle name="Saída 2 4 2 11 2" xfId="18584" xr:uid="{1CF866B9-B3AB-409E-B9A5-609B434DDFBC}"/>
    <cellStyle name="Saída 2 4 2 11 3" xfId="35606" xr:uid="{DA5E242F-5F65-4903-BE17-138EB58AAC78}"/>
    <cellStyle name="Saída 2 4 2 12" xfId="292" xr:uid="{0692AA88-59A8-43A7-9DBD-A1C3149E2341}"/>
    <cellStyle name="Saída 2 4 2 12 2" xfId="17547" xr:uid="{3B72A08B-DCC6-40C8-A9D3-D20B57DCC917}"/>
    <cellStyle name="Saída 2 4 2 12 3" xfId="34716" xr:uid="{89DF80BB-04EF-4500-A771-65C88A9F46E5}"/>
    <cellStyle name="Saída 2 4 2 13" xfId="1680" xr:uid="{11039B15-521E-48CE-B9F9-7B170A9FDE40}"/>
    <cellStyle name="Saída 2 4 2 13 2" xfId="18935" xr:uid="{C0AE5161-FFF0-49D4-9598-818B25494072}"/>
    <cellStyle name="Saída 2 4 2 13 3" xfId="35957" xr:uid="{8D61B695-4027-4D13-A644-00F431446643}"/>
    <cellStyle name="Saída 2 4 2 14" xfId="1942" xr:uid="{BCD9F615-F6C0-4571-97DD-BFFB54C95473}"/>
    <cellStyle name="Saída 2 4 2 14 2" xfId="19197" xr:uid="{6D8B552F-6CDD-4909-B2DC-A53236F40814}"/>
    <cellStyle name="Saída 2 4 2 14 3" xfId="36219" xr:uid="{73CFBE17-1BD2-4329-9BF4-EF17719E982B}"/>
    <cellStyle name="Saída 2 4 2 15" xfId="2252" xr:uid="{40E2A3B8-86F2-4001-9CD1-6B7EDEA7CD8E}"/>
    <cellStyle name="Saída 2 4 2 15 2" xfId="19507" xr:uid="{47CFC920-C500-4E1D-8D95-FA6572C62D39}"/>
    <cellStyle name="Saída 2 4 2 15 3" xfId="36529" xr:uid="{AAC264E5-2E18-4869-900E-B2C6C496DDBB}"/>
    <cellStyle name="Saída 2 4 2 16" xfId="2562" xr:uid="{9FF158DF-EEE9-41EF-8FE9-20D44480C920}"/>
    <cellStyle name="Saída 2 4 2 16 2" xfId="19817" xr:uid="{496E6B5D-A39E-449C-AB63-02E6B84C2E0E}"/>
    <cellStyle name="Saída 2 4 2 16 3" xfId="36839" xr:uid="{AC5A917D-A537-4858-A099-FB5E016E7477}"/>
    <cellStyle name="Saída 2 4 2 17" xfId="1730" xr:uid="{E360FE2B-C97F-47E6-8298-36B2E82E2C87}"/>
    <cellStyle name="Saída 2 4 2 17 2" xfId="18985" xr:uid="{752FA2CD-972B-4088-AE32-66A87B6C9BA9}"/>
    <cellStyle name="Saída 2 4 2 17 3" xfId="36007" xr:uid="{755B8FDB-4CB3-4E77-BA43-27D1D19CAF20}"/>
    <cellStyle name="Saída 2 4 2 18" xfId="3196" xr:uid="{158F3D93-1024-46F2-9B4C-79CAB0F6D552}"/>
    <cellStyle name="Saída 2 4 2 18 2" xfId="20451" xr:uid="{EF10AC26-D712-47FD-B33C-77947EABD98D}"/>
    <cellStyle name="Saída 2 4 2 18 3" xfId="37473" xr:uid="{3D1BB98C-7D0C-458A-8E75-E9AEBA84F4EA}"/>
    <cellStyle name="Saída 2 4 2 19" xfId="3586" xr:uid="{EDEC49F0-7D6B-40EF-B5CD-FB527E7988E9}"/>
    <cellStyle name="Saída 2 4 2 19 2" xfId="20841" xr:uid="{D5A7B62D-B606-40CA-BC4F-5CD84B821A12}"/>
    <cellStyle name="Saída 2 4 2 19 3" xfId="37863" xr:uid="{A1897F78-C459-42F7-BB9A-B4D79D089B87}"/>
    <cellStyle name="Saída 2 4 2 2" xfId="658" xr:uid="{B1DB216B-4FB7-4A61-B8FD-A2045E4D4BA5}"/>
    <cellStyle name="Saída 2 4 2 2 10" xfId="3621" xr:uid="{76D2F496-A4CC-4E9E-8C7B-8FE2B6B27750}"/>
    <cellStyle name="Saída 2 4 2 2 10 2" xfId="20876" xr:uid="{BAF0B5C1-BBD1-496E-AADE-6B0D60181950}"/>
    <cellStyle name="Saída 2 4 2 2 10 3" xfId="37898" xr:uid="{771A18A1-76F6-4E4C-97EC-41814409B71D}"/>
    <cellStyle name="Saída 2 4 2 2 11" xfId="3927" xr:uid="{45609781-043D-4E80-9EAE-BB5A7E3DC7AF}"/>
    <cellStyle name="Saída 2 4 2 2 11 2" xfId="21182" xr:uid="{170655D5-59A5-472E-8399-124A3C5D2558}"/>
    <cellStyle name="Saída 2 4 2 2 11 3" xfId="38204" xr:uid="{03E1D28F-D209-4161-99C6-2BC519028BBE}"/>
    <cellStyle name="Saída 2 4 2 2 12" xfId="4229" xr:uid="{EB8DD180-37AB-4737-AC12-2A7366FF7B1F}"/>
    <cellStyle name="Saída 2 4 2 2 12 2" xfId="21484" xr:uid="{5138E9A0-3E2E-4A91-BCBD-07E0F1D87D91}"/>
    <cellStyle name="Saída 2 4 2 2 12 3" xfId="38506" xr:uid="{32426751-518D-4178-8B00-C8336021905D}"/>
    <cellStyle name="Saída 2 4 2 2 13" xfId="4529" xr:uid="{EB34082D-3C96-4F64-AE3A-3596AD9D933B}"/>
    <cellStyle name="Saída 2 4 2 2 13 2" xfId="21784" xr:uid="{ACBDCBC4-EE6C-4A8C-A45D-0683F5127A18}"/>
    <cellStyle name="Saída 2 4 2 2 13 3" xfId="38806" xr:uid="{C3C82F0F-899F-4672-94EF-B4727B408357}"/>
    <cellStyle name="Saída 2 4 2 2 14" xfId="4826" xr:uid="{3E9CF905-0D3E-455F-B8EB-857B63C8DCFF}"/>
    <cellStyle name="Saída 2 4 2 2 14 2" xfId="22081" xr:uid="{1F38C934-061F-4C18-B15A-E231DD378448}"/>
    <cellStyle name="Saída 2 4 2 2 14 3" xfId="39103" xr:uid="{A892FC04-665F-438B-99A4-6387F38D7032}"/>
    <cellStyle name="Saída 2 4 2 2 15" xfId="5111" xr:uid="{4BB8795C-B295-4671-A91E-16F5F32F0F6D}"/>
    <cellStyle name="Saída 2 4 2 2 15 2" xfId="22366" xr:uid="{635FD62A-1620-4CE4-9916-8025A51CC0B7}"/>
    <cellStyle name="Saída 2 4 2 2 15 3" xfId="39388" xr:uid="{7DA41C4A-29D0-4EAE-8E3E-220E3682C479}"/>
    <cellStyle name="Saída 2 4 2 2 16" xfId="5494" xr:uid="{FFFDDE87-AA38-49E5-A099-A2133F67FD0F}"/>
    <cellStyle name="Saída 2 4 2 2 16 2" xfId="22749" xr:uid="{6772E0DE-C74B-4EED-9509-0E7F5D1353D6}"/>
    <cellStyle name="Saída 2 4 2 2 16 3" xfId="39771" xr:uid="{D22CB3A7-8522-4F20-BD8E-2BA08E6AF070}"/>
    <cellStyle name="Saída 2 4 2 2 17" xfId="5334" xr:uid="{76EF3AE1-436F-4DB1-845B-D533AE3C86E3}"/>
    <cellStyle name="Saída 2 4 2 2 17 2" xfId="22589" xr:uid="{29ED3DAB-6DB7-4B7A-B40F-B53F15914B97}"/>
    <cellStyle name="Saída 2 4 2 2 17 3" xfId="39611" xr:uid="{70091007-09CD-411A-9D61-8353EF0FB4DD}"/>
    <cellStyle name="Saída 2 4 2 2 18" xfId="6125" xr:uid="{5E944446-E89F-43E2-86EC-3664D095C5BD}"/>
    <cellStyle name="Saída 2 4 2 2 18 2" xfId="23380" xr:uid="{4EB726AD-E331-4D98-9716-98ACE4497F6F}"/>
    <cellStyle name="Saída 2 4 2 2 18 3" xfId="40402" xr:uid="{A3CDFFA1-637D-4CC9-B9B4-CAB2BAF1A078}"/>
    <cellStyle name="Saída 2 4 2 2 19" xfId="6440" xr:uid="{03CD601A-2D1A-46E7-AB51-0B893DA46520}"/>
    <cellStyle name="Saída 2 4 2 2 19 2" xfId="23695" xr:uid="{8F4DE653-29D0-4133-9464-977F4FF25A5D}"/>
    <cellStyle name="Saída 2 4 2 2 19 3" xfId="40717" xr:uid="{D97B964C-6865-4B17-9ACC-691169FAD96F}"/>
    <cellStyle name="Saída 2 4 2 2 2" xfId="1108" xr:uid="{8983DFF7-7562-4376-BD3E-99EC1067336E}"/>
    <cellStyle name="Saída 2 4 2 2 2 2" xfId="18363" xr:uid="{952E4B50-52C2-4960-868D-E3307A6257AF}"/>
    <cellStyle name="Saída 2 4 2 2 2 3" xfId="35385" xr:uid="{9C7EDD39-C625-4879-858F-9C2DC9455C9A}"/>
    <cellStyle name="Saída 2 4 2 2 20" xfId="6755" xr:uid="{211A8EC4-BD2B-4151-AE96-AED74BCB2180}"/>
    <cellStyle name="Saída 2 4 2 2 20 2" xfId="24010" xr:uid="{6ABACC9D-A83A-4488-8D82-F86C6EF19C2D}"/>
    <cellStyle name="Saída 2 4 2 2 20 3" xfId="41032" xr:uid="{DE6A19A9-E513-4087-B6CB-51A65C777D22}"/>
    <cellStyle name="Saída 2 4 2 2 21" xfId="7066" xr:uid="{73D3F017-A710-45CA-8DB7-E39F658AF912}"/>
    <cellStyle name="Saída 2 4 2 2 21 2" xfId="24321" xr:uid="{480980C3-EA09-421C-AF78-D364F479E72F}"/>
    <cellStyle name="Saída 2 4 2 2 21 3" xfId="41343" xr:uid="{ADC173D1-6198-4A72-BC60-7B7E53824F41}"/>
    <cellStyle name="Saída 2 4 2 2 22" xfId="7376" xr:uid="{0AFC94C6-CAF9-43E3-9F98-E32E302C1EA9}"/>
    <cellStyle name="Saída 2 4 2 2 22 2" xfId="24631" xr:uid="{E1AF5864-83CE-4DB2-896A-DDB92872C5C5}"/>
    <cellStyle name="Saída 2 4 2 2 22 3" xfId="41653" xr:uid="{D3014879-F473-4BF0-8DAE-CF5AB1B17CC7}"/>
    <cellStyle name="Saída 2 4 2 2 23" xfId="7686" xr:uid="{AB91F403-65C9-4F18-BCF0-9998DBF2E6D5}"/>
    <cellStyle name="Saída 2 4 2 2 23 2" xfId="24941" xr:uid="{665FBF01-F977-4F2B-90DB-69946F9C9F0B}"/>
    <cellStyle name="Saída 2 4 2 2 23 3" xfId="41963" xr:uid="{A121B12C-D391-4EA8-BDB0-A4E20AF0AB91}"/>
    <cellStyle name="Saída 2 4 2 2 24" xfId="7996" xr:uid="{AE81843D-C252-4C2D-8F83-F5CEA2C0C451}"/>
    <cellStyle name="Saída 2 4 2 2 24 2" xfId="25251" xr:uid="{658C33E6-958B-40B5-88E6-56F90988ECF4}"/>
    <cellStyle name="Saída 2 4 2 2 24 3" xfId="42273" xr:uid="{E48EAA27-64BD-4099-A4CA-7742FBBB7AE1}"/>
    <cellStyle name="Saída 2 4 2 2 25" xfId="8309" xr:uid="{5D099B03-DCD1-46EA-AC33-92C783211382}"/>
    <cellStyle name="Saída 2 4 2 2 25 2" xfId="25564" xr:uid="{854799AD-F78D-4998-884C-946D5A12C919}"/>
    <cellStyle name="Saída 2 4 2 2 25 3" xfId="42586" xr:uid="{9FE93F49-0B10-4C86-9FC3-54C20CE3A5AA}"/>
    <cellStyle name="Saída 2 4 2 2 26" xfId="8618" xr:uid="{EE8BE12C-F5CE-4772-8C65-E11767AC90F4}"/>
    <cellStyle name="Saída 2 4 2 2 26 2" xfId="25873" xr:uid="{5735CD53-AD22-40BA-82F5-CF65C54F577F}"/>
    <cellStyle name="Saída 2 4 2 2 26 3" xfId="42895" xr:uid="{C8FAFE31-8772-4A13-9A75-D2FCEB0E8ABC}"/>
    <cellStyle name="Saída 2 4 2 2 27" xfId="8927" xr:uid="{F9DF21B9-F559-496D-A5DD-6894C40F7095}"/>
    <cellStyle name="Saída 2 4 2 2 27 2" xfId="26182" xr:uid="{69495CB9-04F3-45E4-938D-36CFD87482CF}"/>
    <cellStyle name="Saída 2 4 2 2 27 3" xfId="43204" xr:uid="{99D5C50C-24F2-4705-A489-A4FB78B47AEA}"/>
    <cellStyle name="Saída 2 4 2 2 28" xfId="9277" xr:uid="{F8068910-337D-4678-B40E-53488D8DEA06}"/>
    <cellStyle name="Saída 2 4 2 2 28 2" xfId="26532" xr:uid="{60BE790E-5896-4145-90B9-58F6312269C1}"/>
    <cellStyle name="Saída 2 4 2 2 28 3" xfId="43554" xr:uid="{CEA09603-2624-4271-A01D-8FC106F07720}"/>
    <cellStyle name="Saída 2 4 2 2 29" xfId="9549" xr:uid="{134A49FE-69D9-48A6-9D54-BD8AE1AD4E63}"/>
    <cellStyle name="Saída 2 4 2 2 29 2" xfId="26804" xr:uid="{98B52B40-E78E-40B9-B567-3C6AF7C99650}"/>
    <cellStyle name="Saída 2 4 2 2 29 3" xfId="43826" xr:uid="{4538E334-E48F-471E-956D-3C5C596D7257}"/>
    <cellStyle name="Saída 2 4 2 2 3" xfId="1401" xr:uid="{B5358642-51CF-4D79-B4A1-2E472843651F}"/>
    <cellStyle name="Saída 2 4 2 2 3 2" xfId="18656" xr:uid="{69B915EF-A982-4F4E-BAFA-54B5AE130506}"/>
    <cellStyle name="Saída 2 4 2 2 3 3" xfId="35678" xr:uid="{6B29A985-A871-418C-B75E-2DDFF79F3D72}"/>
    <cellStyle name="Saída 2 4 2 2 30" xfId="9845" xr:uid="{52EDBAA2-9B32-4CB0-AEFF-9D7BE3263E82}"/>
    <cellStyle name="Saída 2 4 2 2 30 2" xfId="27100" xr:uid="{E4B551F0-2136-4F80-AE72-EDE159E723E1}"/>
    <cellStyle name="Saída 2 4 2 2 30 3" xfId="44122" xr:uid="{F8613CA4-049F-48B7-B188-86985A0C3559}"/>
    <cellStyle name="Saída 2 4 2 2 31" xfId="10145" xr:uid="{89DE7C9E-FE72-4697-A1BD-0A7479C917FA}"/>
    <cellStyle name="Saída 2 4 2 2 31 2" xfId="27400" xr:uid="{1DD51EA7-0CD0-47DF-8A9A-45096074AB77}"/>
    <cellStyle name="Saída 2 4 2 2 31 3" xfId="44422" xr:uid="{317335AB-8758-40D3-9F26-64C5A8671458}"/>
    <cellStyle name="Saída 2 4 2 2 32" xfId="10435" xr:uid="{1C40420D-A198-4FEC-B3A3-DC6DFAFEBED5}"/>
    <cellStyle name="Saída 2 4 2 2 32 2" xfId="27690" xr:uid="{068A912F-5BC3-44AB-8330-053BE431191D}"/>
    <cellStyle name="Saída 2 4 2 2 32 3" xfId="44712" xr:uid="{B72FD3EF-ABF1-4E96-B123-7369E5FEDAB3}"/>
    <cellStyle name="Saída 2 4 2 2 33" xfId="10726" xr:uid="{BE24F7E8-CF76-49B6-884A-70D24C2AFA44}"/>
    <cellStyle name="Saída 2 4 2 2 33 2" xfId="27981" xr:uid="{10F7324C-3C7B-453D-B03E-F961CD6033A1}"/>
    <cellStyle name="Saída 2 4 2 2 33 3" xfId="45003" xr:uid="{AAA4E137-9570-4025-A9ED-83DC8659DBA4}"/>
    <cellStyle name="Saída 2 4 2 2 34" xfId="11002" xr:uid="{CCA752BB-C7D9-4AAE-95A7-2CA63FA70C4F}"/>
    <cellStyle name="Saída 2 4 2 2 34 2" xfId="28257" xr:uid="{06545F57-54CF-4074-94A3-A681E0F96CA2}"/>
    <cellStyle name="Saída 2 4 2 2 34 3" xfId="45279" xr:uid="{464FCFEA-0F82-473D-ABDB-8385594DE5B4}"/>
    <cellStyle name="Saída 2 4 2 2 35" xfId="11261" xr:uid="{809A100C-38CB-4364-89A5-928B3E803705}"/>
    <cellStyle name="Saída 2 4 2 2 35 2" xfId="28516" xr:uid="{7471356C-653A-44B9-91FE-0FF1DB3ED5BE}"/>
    <cellStyle name="Saída 2 4 2 2 35 3" xfId="45538" xr:uid="{36A69698-477F-4FA4-9D75-6C757654CD43}"/>
    <cellStyle name="Saída 2 4 2 2 36" xfId="11501" xr:uid="{29404F74-67D6-4C73-965A-CBE00FC627E8}"/>
    <cellStyle name="Saída 2 4 2 2 36 2" xfId="28756" xr:uid="{69EF7DEA-B4D5-41E3-82BF-1C90F08822C0}"/>
    <cellStyle name="Saída 2 4 2 2 36 3" xfId="45778" xr:uid="{1941E173-BB12-4F61-AC2A-6EF799FB649E}"/>
    <cellStyle name="Saída 2 4 2 2 37" xfId="12053" xr:uid="{801FEF2C-87D4-40C2-A712-9FE0114A1DE3}"/>
    <cellStyle name="Saída 2 4 2 2 37 2" xfId="29308" xr:uid="{042E3F63-DCD1-4D2E-9405-1B24897130C1}"/>
    <cellStyle name="Saída 2 4 2 2 37 3" xfId="46189" xr:uid="{90959CC9-B7FA-46B9-8272-C4B41F2E97D9}"/>
    <cellStyle name="Saída 2 4 2 2 38" xfId="12520" xr:uid="{EB265302-FA8A-436F-8E45-B86B119BF171}"/>
    <cellStyle name="Saída 2 4 2 2 38 2" xfId="29775" xr:uid="{33FAE4E2-B09E-4CC1-B6A1-E9C8FB9A0E10}"/>
    <cellStyle name="Saída 2 4 2 2 38 3" xfId="46645" xr:uid="{3FA1C5B4-F57A-4A9D-91C2-D2843A3FF127}"/>
    <cellStyle name="Saída 2 4 2 2 39" xfId="12830" xr:uid="{4758F4B0-3ED4-4AD2-AF5D-260888CF6993}"/>
    <cellStyle name="Saída 2 4 2 2 39 2" xfId="30085" xr:uid="{92650473-E824-4019-91B3-5B67ED1A641F}"/>
    <cellStyle name="Saída 2 4 2 2 39 3" xfId="46955" xr:uid="{556F962B-F8BE-4E66-8AA2-BB6A56161AF8}"/>
    <cellStyle name="Saída 2 4 2 2 4" xfId="1764" xr:uid="{192C2AC0-1913-47BA-ABFC-9F2CDC3993CF}"/>
    <cellStyle name="Saída 2 4 2 2 4 2" xfId="19019" xr:uid="{AED89DF2-F906-44FD-8262-B2A85E30402E}"/>
    <cellStyle name="Saída 2 4 2 2 4 3" xfId="36041" xr:uid="{31EA71C1-BC04-4DCA-822D-958903A2C4E4}"/>
    <cellStyle name="Saída 2 4 2 2 40" xfId="11710" xr:uid="{70E720B4-02FA-4F52-AA88-396FC076676E}"/>
    <cellStyle name="Saída 2 4 2 2 40 2" xfId="28965" xr:uid="{F4F57378-6839-4D11-9077-386B5EF2C1F2}"/>
    <cellStyle name="Saída 2 4 2 2 40 3" xfId="45977" xr:uid="{6128D270-A81C-4B67-9D1B-45A5DCFADBA1}"/>
    <cellStyle name="Saída 2 4 2 2 41" xfId="13365" xr:uid="{7BF7E685-589D-4D0F-8B4A-A8BCE606D8F6}"/>
    <cellStyle name="Saída 2 4 2 2 41 2" xfId="30620" xr:uid="{42B3D0F1-E777-41DB-98F7-D16960CB03ED}"/>
    <cellStyle name="Saída 2 4 2 2 41 3" xfId="47490" xr:uid="{2CFAE7B9-31B2-4CB6-AE40-52A44B9B4EFB}"/>
    <cellStyle name="Saída 2 4 2 2 42" xfId="13770" xr:uid="{5C44DB71-B4CB-4E90-AA75-3106C8041BE6}"/>
    <cellStyle name="Saída 2 4 2 2 42 2" xfId="31025" xr:uid="{B2C5AD8E-55DB-4E02-BB70-7E9390ABC178}"/>
    <cellStyle name="Saída 2 4 2 2 42 3" xfId="47895" xr:uid="{3EFD54DF-E36D-4BAF-A9F5-0E6649159F8A}"/>
    <cellStyle name="Saída 2 4 2 2 43" xfId="14080" xr:uid="{59404C24-630E-4C18-AC57-8089BD02FECC}"/>
    <cellStyle name="Saída 2 4 2 2 43 2" xfId="31335" xr:uid="{01933046-4837-4833-A648-991ED33FB147}"/>
    <cellStyle name="Saída 2 4 2 2 43 3" xfId="48205" xr:uid="{5A2CDE3E-3669-4BE0-9872-5FC5AFBB3C75}"/>
    <cellStyle name="Saída 2 4 2 2 44" xfId="14299" xr:uid="{807E907D-E2F6-46AB-A261-D41172CF4D52}"/>
    <cellStyle name="Saída 2 4 2 2 44 2" xfId="31554" xr:uid="{AA88D433-3538-40A8-863D-D5AAEE715AE3}"/>
    <cellStyle name="Saída 2 4 2 2 44 3" xfId="48424" xr:uid="{983F9387-420D-4B6F-A773-B8F86E9EB9E1}"/>
    <cellStyle name="Saída 2 4 2 2 45" xfId="14970" xr:uid="{446F6D4A-7CD5-41A5-8D42-F4216338A8C8}"/>
    <cellStyle name="Saída 2 4 2 2 45 2" xfId="32225" xr:uid="{C339BAE6-E5ED-4C31-94E1-902EECFE0183}"/>
    <cellStyle name="Saída 2 4 2 2 45 3" xfId="49095" xr:uid="{77E29602-ADD8-4850-8CDC-488887E9189A}"/>
    <cellStyle name="Saída 2 4 2 2 46" xfId="15280" xr:uid="{340A37AC-331C-43F3-8290-C35054F3A89F}"/>
    <cellStyle name="Saída 2 4 2 2 46 2" xfId="32535" xr:uid="{FF8E3409-15D7-45DF-BC62-4FD90FC4726C}"/>
    <cellStyle name="Saída 2 4 2 2 46 3" xfId="49405" xr:uid="{726C2253-F6F2-4A1D-8655-0137B7BB254D}"/>
    <cellStyle name="Saída 2 4 2 2 47" xfId="15585" xr:uid="{EDABECE4-FCA4-482C-9526-AA362A1F9891}"/>
    <cellStyle name="Saída 2 4 2 2 47 2" xfId="32840" xr:uid="{53A65ABF-879D-47B1-B802-958959761CB2}"/>
    <cellStyle name="Saída 2 4 2 2 47 3" xfId="49710" xr:uid="{BFEB123B-E3CE-48DE-86D6-F9307E1557C9}"/>
    <cellStyle name="Saída 2 4 2 2 48" xfId="15882" xr:uid="{931D6647-4659-4FE1-95E5-556753BA84F0}"/>
    <cellStyle name="Saída 2 4 2 2 48 2" xfId="33137" xr:uid="{E3BE6655-15B6-414A-A54C-E7BB29385EF7}"/>
    <cellStyle name="Saída 2 4 2 2 48 3" xfId="50007" xr:uid="{0BBC8B44-8DFD-4329-817E-CA97A695B089}"/>
    <cellStyle name="Saída 2 4 2 2 49" xfId="16174" xr:uid="{2DF9B974-5243-4CAB-BDE1-24085A47F882}"/>
    <cellStyle name="Saída 2 4 2 2 49 2" xfId="33429" xr:uid="{8249DC16-EFED-4F9B-8A3A-BEFAAEE7E972}"/>
    <cellStyle name="Saída 2 4 2 2 49 3" xfId="50299" xr:uid="{E5E89658-8ADF-4258-9DED-9D390015DDDD}"/>
    <cellStyle name="Saída 2 4 2 2 5" xfId="2077" xr:uid="{82E6143D-37BB-4032-95F4-C11742586835}"/>
    <cellStyle name="Saída 2 4 2 2 5 2" xfId="19332" xr:uid="{EFF5F960-0CCB-48C4-BAB6-5F6F24250D3B}"/>
    <cellStyle name="Saída 2 4 2 2 5 3" xfId="36354" xr:uid="{9198BC36-F365-43CA-9651-66E8EB986D10}"/>
    <cellStyle name="Saída 2 4 2 2 50" xfId="16454" xr:uid="{590F1763-D849-458A-9C25-FC7984EAB55B}"/>
    <cellStyle name="Saída 2 4 2 2 50 2" xfId="33709" xr:uid="{1413215D-0B98-4954-86F8-4AA5B15AD14F}"/>
    <cellStyle name="Saída 2 4 2 2 50 3" xfId="50579" xr:uid="{6A57AC68-BC72-42EA-B4CA-4D2717F2C519}"/>
    <cellStyle name="Saída 2 4 2 2 51" xfId="16725" xr:uid="{8CDB0177-24D5-4375-B8AD-81150AAFF0C7}"/>
    <cellStyle name="Saída 2 4 2 2 51 2" xfId="33980" xr:uid="{CA1F2B92-4F34-4E8C-A9B0-6EFEA6C0F44F}"/>
    <cellStyle name="Saída 2 4 2 2 51 3" xfId="50850" xr:uid="{18A2C163-F1E2-4CD8-BB10-FD678D3B507E}"/>
    <cellStyle name="Saída 2 4 2 2 52" xfId="16978" xr:uid="{AFB0AD03-F54D-4328-A873-A02D1E905B48}"/>
    <cellStyle name="Saída 2 4 2 2 52 2" xfId="34233" xr:uid="{DC0F3E21-795C-4E21-8618-0CF39AB056FD}"/>
    <cellStyle name="Saída 2 4 2 2 52 3" xfId="51103" xr:uid="{5F641EED-860B-4969-B807-0F6A7066E689}"/>
    <cellStyle name="Saída 2 4 2 2 53" xfId="17218" xr:uid="{7F81D503-4FA7-4930-BE13-5B32726B7E7E}"/>
    <cellStyle name="Saída 2 4 2 2 53 2" xfId="34473" xr:uid="{36F95416-A219-4291-8F62-4D9150FDA44B}"/>
    <cellStyle name="Saída 2 4 2 2 53 3" xfId="51343" xr:uid="{664E6929-565C-4807-8DA7-0EC2895BD95C}"/>
    <cellStyle name="Saída 2 4 2 2 54" xfId="17913" xr:uid="{8465F75E-F53D-463C-9B5C-3F0A6D54003A}"/>
    <cellStyle name="Saída 2 4 2 2 55" xfId="34946" xr:uid="{B53CF849-EB9B-424A-B246-C206AE71CA6E}"/>
    <cellStyle name="Saída 2 4 2 2 6" xfId="2387" xr:uid="{274A3397-7605-427A-9146-5F8DB615D06A}"/>
    <cellStyle name="Saída 2 4 2 2 6 2" xfId="19642" xr:uid="{0BC9982E-DA10-4E93-AF34-EA194458AF71}"/>
    <cellStyle name="Saída 2 4 2 2 6 3" xfId="36664" xr:uid="{4D904A9E-3F80-4B4E-95D5-01A0CD8E1CCD}"/>
    <cellStyle name="Saída 2 4 2 2 7" xfId="2696" xr:uid="{70499A74-28B4-4999-AFA2-F50E203DAC6F}"/>
    <cellStyle name="Saída 2 4 2 2 7 2" xfId="19951" xr:uid="{B5927DC2-2E86-4E6B-BDB9-85C8AB5A07E2}"/>
    <cellStyle name="Saída 2 4 2 2 7 3" xfId="36973" xr:uid="{BC03B54F-B43E-4B3E-A4F0-7A5D1FDFDB6F}"/>
    <cellStyle name="Saída 2 4 2 2 8" xfId="3003" xr:uid="{18F43FEE-5EC4-4E5A-AAC5-7BC7D6C90212}"/>
    <cellStyle name="Saída 2 4 2 2 8 2" xfId="20258" xr:uid="{FC5C3750-71C6-4E3C-B196-A2563838DF83}"/>
    <cellStyle name="Saída 2 4 2 2 8 3" xfId="37280" xr:uid="{44CD59CC-A11C-4625-A645-3394000B4AC7}"/>
    <cellStyle name="Saída 2 4 2 2 9" xfId="3312" xr:uid="{877D3D7E-DCEB-428D-93C3-C5F7E67F8E21}"/>
    <cellStyle name="Saída 2 4 2 2 9 2" xfId="20567" xr:uid="{5DE5A731-E6DE-4E0D-A6F4-13DD12203F5E}"/>
    <cellStyle name="Saída 2 4 2 2 9 3" xfId="37589" xr:uid="{47F998A2-5DA0-43F9-A1CA-F0F8ADE2FBA1}"/>
    <cellStyle name="Saída 2 4 2 20" xfId="5306" xr:uid="{F82F22D2-2EA8-42ED-9138-019E4D00BA1C}"/>
    <cellStyle name="Saída 2 4 2 20 2" xfId="22561" xr:uid="{74BDCF38-0A15-4E86-BD34-ED6C63E7C2EF}"/>
    <cellStyle name="Saída 2 4 2 20 3" xfId="39583" xr:uid="{E12D8BCE-105D-4FE6-A637-2303A2422E67}"/>
    <cellStyle name="Saída 2 4 2 21" xfId="4676" xr:uid="{3874A2F6-4785-4D02-8567-4E02088501B3}"/>
    <cellStyle name="Saída 2 4 2 21 2" xfId="21931" xr:uid="{7B823410-87E6-4071-8B4F-6C972599A9A2}"/>
    <cellStyle name="Saída 2 4 2 21 3" xfId="38953" xr:uid="{68232E45-9414-4B18-AAC7-3ED8DC82F016}"/>
    <cellStyle name="Saída 2 4 2 22" xfId="5408" xr:uid="{452DC979-0600-460B-9B63-C7527C539ACC}"/>
    <cellStyle name="Saída 2 4 2 22 2" xfId="22663" xr:uid="{881AD34D-6972-4B32-BF4C-6CF0D639EF2E}"/>
    <cellStyle name="Saída 2 4 2 22 3" xfId="39685" xr:uid="{97FDF939-6DF1-4D0F-AE33-2BF72E3E84CE}"/>
    <cellStyle name="Saída 2 4 2 23" xfId="5376" xr:uid="{8F4BCBAD-8371-4143-9499-8BC9C6E901C1}"/>
    <cellStyle name="Saída 2 4 2 23 2" xfId="22631" xr:uid="{9BBC99FE-D84E-4B92-9072-B7A19883172A}"/>
    <cellStyle name="Saída 2 4 2 23 3" xfId="39653" xr:uid="{4E138C6A-A846-494D-89D5-5C9EB3D00DED}"/>
    <cellStyle name="Saída 2 4 2 24" xfId="5445" xr:uid="{01145292-7A99-41C5-B154-B178F0376EA5}"/>
    <cellStyle name="Saída 2 4 2 24 2" xfId="22700" xr:uid="{B1D8CCF2-1835-4906-B469-6543E66C93A7}"/>
    <cellStyle name="Saída 2 4 2 24 3" xfId="39722" xr:uid="{27706559-DBE1-4436-97DF-06D9E4ACC89C}"/>
    <cellStyle name="Saída 2 4 2 25" xfId="5450" xr:uid="{D1A0BD16-E3A4-481C-BBAE-5EE4530F68B2}"/>
    <cellStyle name="Saída 2 4 2 25 2" xfId="22705" xr:uid="{A16AC6D1-0C1E-4324-B943-BF6274950B93}"/>
    <cellStyle name="Saída 2 4 2 25 3" xfId="39727" xr:uid="{558ACE2E-648C-4EAF-A8F4-A4152EED482D}"/>
    <cellStyle name="Saída 2 4 2 26" xfId="5272" xr:uid="{F6E2AC08-CFE0-4434-AF7D-8D21CDC7161C}"/>
    <cellStyle name="Saída 2 4 2 26 2" xfId="22527" xr:uid="{189F4D3E-7221-4EF5-90BB-00D5B3F7BFD6}"/>
    <cellStyle name="Saída 2 4 2 26 3" xfId="39549" xr:uid="{50E7D99D-F810-4A56-AE88-539E96505B94}"/>
    <cellStyle name="Saída 2 4 2 27" xfId="6078" xr:uid="{63CCAEC5-9F35-4126-BC26-546EA3890A4B}"/>
    <cellStyle name="Saída 2 4 2 27 2" xfId="23333" xr:uid="{48BD53AC-51C7-49F6-AF83-44B4E492009A}"/>
    <cellStyle name="Saída 2 4 2 27 3" xfId="40355" xr:uid="{62D4EEB3-0542-442A-BD37-A6371A1808DD}"/>
    <cellStyle name="Saída 2 4 2 28" xfId="6356" xr:uid="{99CF6D22-0FEC-43DB-9D5F-BC391753A3B2}"/>
    <cellStyle name="Saída 2 4 2 28 2" xfId="23611" xr:uid="{D0815A68-77BD-4EA8-8C01-9ADD52B8E551}"/>
    <cellStyle name="Saída 2 4 2 28 3" xfId="40633" xr:uid="{FED62CFB-F98C-4F90-BE96-28818009B9D4}"/>
    <cellStyle name="Saída 2 4 2 29" xfId="6090" xr:uid="{5CDB3099-9DD2-4D7C-A0CA-1DC8006B9E51}"/>
    <cellStyle name="Saída 2 4 2 29 2" xfId="23345" xr:uid="{AA33A804-6A52-43FC-BE55-12618AA2309E}"/>
    <cellStyle name="Saída 2 4 2 29 3" xfId="40367" xr:uid="{57333685-3F77-445A-8179-206CD2F38577}"/>
    <cellStyle name="Saída 2 4 2 3" xfId="751" xr:uid="{0303E219-2C6A-4E4E-82C3-F4567EEE73FE}"/>
    <cellStyle name="Saída 2 4 2 3 10" xfId="3713" xr:uid="{7F579908-14A5-4959-8349-788621DED02B}"/>
    <cellStyle name="Saída 2 4 2 3 10 2" xfId="20968" xr:uid="{0CFCA42A-B360-4E41-BD65-A921B8294D4B}"/>
    <cellStyle name="Saída 2 4 2 3 10 3" xfId="37990" xr:uid="{D1BA02F6-1B4B-4041-8D2A-B1D64D3ACF8A}"/>
    <cellStyle name="Saída 2 4 2 3 11" xfId="4020" xr:uid="{F16E4F87-2777-4C53-B25A-1779C271731E}"/>
    <cellStyle name="Saída 2 4 2 3 11 2" xfId="21275" xr:uid="{33BFFC24-FB30-483E-A70E-6F94714DCA5C}"/>
    <cellStyle name="Saída 2 4 2 3 11 3" xfId="38297" xr:uid="{1D6F5B1A-79CC-427D-B898-6F639E585B63}"/>
    <cellStyle name="Saída 2 4 2 3 12" xfId="4321" xr:uid="{6C1C4238-D837-4CA4-A54E-A7C7D8AF1F1E}"/>
    <cellStyle name="Saída 2 4 2 3 12 2" xfId="21576" xr:uid="{9D2D4125-889D-4C34-B469-B237027E0019}"/>
    <cellStyle name="Saída 2 4 2 3 12 3" xfId="38598" xr:uid="{96CFAC78-2D7F-419C-9170-995B3A0D7532}"/>
    <cellStyle name="Saída 2 4 2 3 13" xfId="4619" xr:uid="{3474830C-01A5-43F3-B038-D28194F719DD}"/>
    <cellStyle name="Saída 2 4 2 3 13 2" xfId="21874" xr:uid="{0848204A-A06B-442C-A02D-418338CADAB0}"/>
    <cellStyle name="Saída 2 4 2 3 13 3" xfId="38896" xr:uid="{B45F13E2-D017-4D1B-9B82-1CB6C0A57C06}"/>
    <cellStyle name="Saída 2 4 2 3 14" xfId="4918" xr:uid="{DC93988D-D219-4B64-9E62-7AF827533425}"/>
    <cellStyle name="Saída 2 4 2 3 14 2" xfId="22173" xr:uid="{B32B9A72-13BF-4C44-9FBE-29CB745EA058}"/>
    <cellStyle name="Saída 2 4 2 3 14 3" xfId="39195" xr:uid="{E1066818-B217-44E2-A8CB-81BD8C3F1F05}"/>
    <cellStyle name="Saída 2 4 2 3 15" xfId="5200" xr:uid="{D68CDC30-D10F-42EC-A0BD-A8E63DB35BF7}"/>
    <cellStyle name="Saída 2 4 2 3 15 2" xfId="22455" xr:uid="{45778333-6752-44C2-836E-F363466C5873}"/>
    <cellStyle name="Saída 2 4 2 3 15 3" xfId="39477" xr:uid="{FCF598C2-1891-445A-AEFE-75D642C36CF5}"/>
    <cellStyle name="Saída 2 4 2 3 16" xfId="5587" xr:uid="{FEC301B3-EBB6-4A2C-B3C2-B15903B370F7}"/>
    <cellStyle name="Saída 2 4 2 3 16 2" xfId="22842" xr:uid="{610EBBD2-A226-4753-8E08-98B163B5145F}"/>
    <cellStyle name="Saída 2 4 2 3 16 3" xfId="39864" xr:uid="{43845C61-32F9-4D53-8C37-E8365A890965}"/>
    <cellStyle name="Saída 2 4 2 3 17" xfId="3519" xr:uid="{79283F19-10BF-477E-BC83-491F7B762577}"/>
    <cellStyle name="Saída 2 4 2 3 17 2" xfId="20774" xr:uid="{A22A9247-18A8-403E-8B96-9E8A2FA5F817}"/>
    <cellStyle name="Saída 2 4 2 3 17 3" xfId="37796" xr:uid="{0C60E517-3EE1-4BAC-BFAA-75B0ECE695CE}"/>
    <cellStyle name="Saída 2 4 2 3 18" xfId="6218" xr:uid="{048E5B98-E2DF-4681-94B5-5F7DA485230D}"/>
    <cellStyle name="Saída 2 4 2 3 18 2" xfId="23473" xr:uid="{AE104614-AB30-4844-A0E6-9432E21C0B44}"/>
    <cellStyle name="Saída 2 4 2 3 18 3" xfId="40495" xr:uid="{D9D50121-201D-4388-924B-CAAB4B6A5F84}"/>
    <cellStyle name="Saída 2 4 2 3 19" xfId="6533" xr:uid="{D0154DD0-1589-49D2-84B7-BF506A34047A}"/>
    <cellStyle name="Saída 2 4 2 3 19 2" xfId="23788" xr:uid="{FFE58568-D31C-4340-8D2A-1C0AECB8053E}"/>
    <cellStyle name="Saída 2 4 2 3 19 3" xfId="40810" xr:uid="{85879A80-46E4-4FBF-A580-8B2F325012CA}"/>
    <cellStyle name="Saída 2 4 2 3 2" xfId="1200" xr:uid="{ADB3308E-EF82-4564-8E0F-48E7145AB789}"/>
    <cellStyle name="Saída 2 4 2 3 2 2" xfId="18455" xr:uid="{F3CABB8F-1027-4EA3-A666-586DEA02A16B}"/>
    <cellStyle name="Saída 2 4 2 3 2 3" xfId="35477" xr:uid="{8B9D542E-00FD-49B4-AAA4-167C0923C163}"/>
    <cellStyle name="Saída 2 4 2 3 20" xfId="6848" xr:uid="{55DC1F2C-3489-4F5C-9557-1D83B94D0D37}"/>
    <cellStyle name="Saída 2 4 2 3 20 2" xfId="24103" xr:uid="{9ADE57F8-F5D4-42F8-ACC6-EDF386B799CC}"/>
    <cellStyle name="Saída 2 4 2 3 20 3" xfId="41125" xr:uid="{83EDC147-13E8-4F50-B740-31F435D3C94F}"/>
    <cellStyle name="Saída 2 4 2 3 21" xfId="7159" xr:uid="{4AA2EDC4-F956-4E6C-858D-70AE33CAF5DF}"/>
    <cellStyle name="Saída 2 4 2 3 21 2" xfId="24414" xr:uid="{F8F00037-5EA4-4F4A-823D-28AB9CE80B51}"/>
    <cellStyle name="Saída 2 4 2 3 21 3" xfId="41436" xr:uid="{A001E516-7DA9-4BBD-9647-4882492846FF}"/>
    <cellStyle name="Saída 2 4 2 3 22" xfId="7469" xr:uid="{FD42614C-F9C5-4C40-8EA9-973AA88B0221}"/>
    <cellStyle name="Saída 2 4 2 3 22 2" xfId="24724" xr:uid="{3898F1F7-B75A-447F-BB07-64A1A7D3658B}"/>
    <cellStyle name="Saída 2 4 2 3 22 3" xfId="41746" xr:uid="{7AC3DCDC-04D0-461F-97AB-9E53FE1FB54D}"/>
    <cellStyle name="Saída 2 4 2 3 23" xfId="7779" xr:uid="{76B4D637-AD6C-405D-BCB1-1563893E4BBB}"/>
    <cellStyle name="Saída 2 4 2 3 23 2" xfId="25034" xr:uid="{E404224B-BAF7-4A31-BAE3-FBCAD2F9FC03}"/>
    <cellStyle name="Saída 2 4 2 3 23 3" xfId="42056" xr:uid="{587F6A68-210B-4227-B635-4C20379138D5}"/>
    <cellStyle name="Saída 2 4 2 3 24" xfId="8089" xr:uid="{EE19D566-8147-48FB-99EA-CCB2D36CF093}"/>
    <cellStyle name="Saída 2 4 2 3 24 2" xfId="25344" xr:uid="{F7E74B45-3599-41A3-9EC5-6C2F3E53975B}"/>
    <cellStyle name="Saída 2 4 2 3 24 3" xfId="42366" xr:uid="{477735A0-087F-4379-BBAC-E908F6E0CA10}"/>
    <cellStyle name="Saída 2 4 2 3 25" xfId="8402" xr:uid="{5E3EF499-CD5F-458B-ACCC-10FBBC060882}"/>
    <cellStyle name="Saída 2 4 2 3 25 2" xfId="25657" xr:uid="{1D061F05-2735-4E05-B386-153DA394D2B3}"/>
    <cellStyle name="Saída 2 4 2 3 25 3" xfId="42679" xr:uid="{B6164F63-9CC5-43AF-A9D1-1B2DBC772CA2}"/>
    <cellStyle name="Saída 2 4 2 3 26" xfId="8710" xr:uid="{DE737032-482B-428A-AF3A-36B75A672924}"/>
    <cellStyle name="Saída 2 4 2 3 26 2" xfId="25965" xr:uid="{AA878865-CA47-4333-9C1A-4FCC919E9049}"/>
    <cellStyle name="Saída 2 4 2 3 26 3" xfId="42987" xr:uid="{255CBDFC-12B6-4C0A-A8E5-1311EC912C67}"/>
    <cellStyle name="Saída 2 4 2 3 27" xfId="9020" xr:uid="{1423476D-AD82-47A1-8232-2C006C97BE7F}"/>
    <cellStyle name="Saída 2 4 2 3 27 2" xfId="26275" xr:uid="{09342005-8039-484A-9111-DE51CF160DC8}"/>
    <cellStyle name="Saída 2 4 2 3 27 3" xfId="43297" xr:uid="{F0394971-4D0D-48F8-B125-CD66A1147A5A}"/>
    <cellStyle name="Saída 2 4 2 3 28" xfId="7633" xr:uid="{3023EA6A-06C7-4F8A-9307-7EF6563C1720}"/>
    <cellStyle name="Saída 2 4 2 3 28 2" xfId="24888" xr:uid="{B70CA4B9-E9A8-4B23-8672-9DD5C950C989}"/>
    <cellStyle name="Saída 2 4 2 3 28 3" xfId="41910" xr:uid="{3D42C87D-D796-4FC2-BD6D-15F9BD45AFA4}"/>
    <cellStyle name="Saída 2 4 2 3 29" xfId="9642" xr:uid="{A2A04C39-0A47-4084-8B12-8D78E2F9196E}"/>
    <cellStyle name="Saída 2 4 2 3 29 2" xfId="26897" xr:uid="{C83A463D-B540-4BCC-8661-9BEEFF1BBFAC}"/>
    <cellStyle name="Saída 2 4 2 3 29 3" xfId="43919" xr:uid="{16166A9C-788D-4200-98D7-C1BE9DB9BC77}"/>
    <cellStyle name="Saída 2 4 2 3 3" xfId="1491" xr:uid="{5D3D5440-A100-4267-8F52-EE53DBB9CC2F}"/>
    <cellStyle name="Saída 2 4 2 3 3 2" xfId="18746" xr:uid="{0DDFFF7C-933C-410A-AC7C-F6838B9C2E5D}"/>
    <cellStyle name="Saída 2 4 2 3 3 3" xfId="35768" xr:uid="{3F0EEC18-99D3-440E-8581-878DF92CFBDD}"/>
    <cellStyle name="Saída 2 4 2 3 30" xfId="9937" xr:uid="{01DA9134-C7ED-489A-B216-53B7BAF07B22}"/>
    <cellStyle name="Saída 2 4 2 3 30 2" xfId="27192" xr:uid="{753F6CA3-8851-4CF0-B0DB-DD6B7EE0A152}"/>
    <cellStyle name="Saída 2 4 2 3 30 3" xfId="44214" xr:uid="{331EBF6E-593A-4E0D-AAE1-83F13AC067DD}"/>
    <cellStyle name="Saída 2 4 2 3 31" xfId="10237" xr:uid="{4F97EDED-B135-4BEA-A9FC-21938ACABC49}"/>
    <cellStyle name="Saída 2 4 2 3 31 2" xfId="27492" xr:uid="{52DF0624-FADF-45C1-BC0F-9F05A378E9AF}"/>
    <cellStyle name="Saída 2 4 2 3 31 3" xfId="44514" xr:uid="{8ECB3198-8428-4424-8CF1-1FBD9B56F53C}"/>
    <cellStyle name="Saída 2 4 2 3 32" xfId="10525" xr:uid="{EC7F97E1-3DD5-4857-9B3C-3A6459A5522D}"/>
    <cellStyle name="Saída 2 4 2 3 32 2" xfId="27780" xr:uid="{379A2EDF-AB83-4A20-AB09-C21E3589FFC4}"/>
    <cellStyle name="Saída 2 4 2 3 32 3" xfId="44802" xr:uid="{CC070A3C-65F7-4E72-8355-6808F07F297A}"/>
    <cellStyle name="Saída 2 4 2 3 33" xfId="10815" xr:uid="{87B61F5F-17C0-4AE7-B2E0-75A7957CCF59}"/>
    <cellStyle name="Saída 2 4 2 3 33 2" xfId="28070" xr:uid="{F5222E6C-53A7-49CE-A198-6FE3215E7EDB}"/>
    <cellStyle name="Saída 2 4 2 3 33 3" xfId="45092" xr:uid="{3C0129B9-754E-47C9-A2EE-7F54CCB3A7F6}"/>
    <cellStyle name="Saída 2 4 2 3 34" xfId="11089" xr:uid="{EEEBD45B-F5BD-45A0-ADAF-4AC17D67DEC4}"/>
    <cellStyle name="Saída 2 4 2 3 34 2" xfId="28344" xr:uid="{444F03D0-6494-4D79-A72B-80BAF846164F}"/>
    <cellStyle name="Saída 2 4 2 3 34 3" xfId="45366" xr:uid="{3C0F7DAC-7B00-41E4-91D2-990316723EA6}"/>
    <cellStyle name="Saída 2 4 2 3 35" xfId="11346" xr:uid="{1B50C5CF-4DFA-448E-93E7-92949C5EB9FD}"/>
    <cellStyle name="Saída 2 4 2 3 35 2" xfId="28601" xr:uid="{AB092A8E-30F6-43B0-9FB2-20E423572EDA}"/>
    <cellStyle name="Saída 2 4 2 3 35 3" xfId="45623" xr:uid="{974DB97E-11AF-49AE-AD88-710B13E352E1}"/>
    <cellStyle name="Saída 2 4 2 3 36" xfId="11583" xr:uid="{38E3FB54-E76E-4EB8-A188-17C85043B4FB}"/>
    <cellStyle name="Saída 2 4 2 3 36 2" xfId="28838" xr:uid="{9CE6940A-5199-4EC3-B60B-95BF2C2ADCA8}"/>
    <cellStyle name="Saída 2 4 2 3 36 3" xfId="45860" xr:uid="{2BAC1056-8269-4BB4-8D16-C24A086EFFC7}"/>
    <cellStyle name="Saída 2 4 2 3 37" xfId="12146" xr:uid="{1D943967-0370-4274-A3A0-3C40582C8758}"/>
    <cellStyle name="Saída 2 4 2 3 37 2" xfId="29401" xr:uid="{3A144CCB-DE2C-41BD-A174-DEEBAEF51E41}"/>
    <cellStyle name="Saída 2 4 2 3 37 3" xfId="46271" xr:uid="{A25B90C8-5366-4E57-83D7-4DD50F84DC21}"/>
    <cellStyle name="Saída 2 4 2 3 38" xfId="12613" xr:uid="{CEB82996-EC33-4852-8F97-A98DBE5CB924}"/>
    <cellStyle name="Saída 2 4 2 3 38 2" xfId="29868" xr:uid="{D8BA15D5-690F-4881-BCFE-93911B117828}"/>
    <cellStyle name="Saída 2 4 2 3 38 3" xfId="46738" xr:uid="{7A495BD9-2B5F-4F40-B8B2-D58F8538147C}"/>
    <cellStyle name="Saída 2 4 2 3 39" xfId="12923" xr:uid="{3070C71E-9C8E-410A-A009-E050620CC41A}"/>
    <cellStyle name="Saída 2 4 2 3 39 2" xfId="30178" xr:uid="{C665FA5F-32FA-444A-BADC-2652440FA05C}"/>
    <cellStyle name="Saída 2 4 2 3 39 3" xfId="47048" xr:uid="{2B2EC684-AFC5-4C4B-A58A-46A5EDC4F2D7}"/>
    <cellStyle name="Saída 2 4 2 3 4" xfId="1857" xr:uid="{BC4D3EE6-D21F-489E-8D70-4877E6B482DD}"/>
    <cellStyle name="Saída 2 4 2 3 4 2" xfId="19112" xr:uid="{AD957AF7-9280-4F46-83AC-1719056A5C76}"/>
    <cellStyle name="Saída 2 4 2 3 4 3" xfId="36134" xr:uid="{79D49C7E-D211-4CBE-8D79-6180031094F2}"/>
    <cellStyle name="Saída 2 4 2 3 40" xfId="13156" xr:uid="{CBB18BD3-5774-4A3F-A419-5559E6AC27A1}"/>
    <cellStyle name="Saída 2 4 2 3 40 2" xfId="30411" xr:uid="{73D7F9E7-DCFE-4958-8D25-EA4CA511DC6F}"/>
    <cellStyle name="Saída 2 4 2 3 40 3" xfId="47281" xr:uid="{06D2E998-2D3B-4C26-AF55-9645C441AEA2}"/>
    <cellStyle name="Saída 2 4 2 3 41" xfId="13502" xr:uid="{5B8E8AD6-3912-48DE-9092-44CA61D16547}"/>
    <cellStyle name="Saída 2 4 2 3 41 2" xfId="30757" xr:uid="{2A0C6A2A-B091-4A55-9A76-48C54F8E69CE}"/>
    <cellStyle name="Saída 2 4 2 3 41 3" xfId="47627" xr:uid="{16B3F67F-B55B-4018-A3E2-9B68526AE232}"/>
    <cellStyle name="Saída 2 4 2 3 42" xfId="13863" xr:uid="{B4FFE18A-062A-464E-868A-579FFA8B028A}"/>
    <cellStyle name="Saída 2 4 2 3 42 2" xfId="31118" xr:uid="{E442975C-B830-44DA-90D2-D4AC20CD1761}"/>
    <cellStyle name="Saída 2 4 2 3 42 3" xfId="47988" xr:uid="{E72491BF-6846-409B-AF08-0DAEFA340F1E}"/>
    <cellStyle name="Saída 2 4 2 3 43" xfId="14173" xr:uid="{802D7F46-3D6F-4D3F-9BB1-9776EBBC780C}"/>
    <cellStyle name="Saída 2 4 2 3 43 2" xfId="31428" xr:uid="{0DF99395-4947-41F8-85CF-3A0667B9446C}"/>
    <cellStyle name="Saída 2 4 2 3 43 3" xfId="48298" xr:uid="{C10359CF-A58E-4633-B23A-CBF556B582DE}"/>
    <cellStyle name="Saída 2 4 2 3 44" xfId="14435" xr:uid="{892A09E7-6840-4AB9-A7CB-EBD8F9FC443D}"/>
    <cellStyle name="Saída 2 4 2 3 44 2" xfId="31690" xr:uid="{B82956DA-C2DF-4183-B954-39AA1A0E51F3}"/>
    <cellStyle name="Saída 2 4 2 3 44 3" xfId="48560" xr:uid="{B99D9072-F9AA-4FE6-A17A-EC0F176043E2}"/>
    <cellStyle name="Saída 2 4 2 3 45" xfId="15063" xr:uid="{85B6FA7B-AD89-4B7D-B28E-B09F0BD7CB6E}"/>
    <cellStyle name="Saída 2 4 2 3 45 2" xfId="32318" xr:uid="{29F79921-C5EB-4D75-8FF4-9896F9BC1B78}"/>
    <cellStyle name="Saída 2 4 2 3 45 3" xfId="49188" xr:uid="{013EB81C-D873-43EB-9597-DBB94CF34CF4}"/>
    <cellStyle name="Saída 2 4 2 3 46" xfId="15372" xr:uid="{CCFEF382-0317-4B6A-9E54-364E8B9E6537}"/>
    <cellStyle name="Saída 2 4 2 3 46 2" xfId="32627" xr:uid="{B649C64B-16D6-4B87-BB4A-C9685ABD25A1}"/>
    <cellStyle name="Saída 2 4 2 3 46 3" xfId="49497" xr:uid="{EE0C7661-AC3F-4D0C-9DE2-95FEAD29B355}"/>
    <cellStyle name="Saída 2 4 2 3 47" xfId="15677" xr:uid="{23985E27-92A5-4A56-AC45-503EE80BEEEE}"/>
    <cellStyle name="Saída 2 4 2 3 47 2" xfId="32932" xr:uid="{C2052B81-BEDF-491B-9F87-5529F9BF08FC}"/>
    <cellStyle name="Saída 2 4 2 3 47 3" xfId="49802" xr:uid="{113DD5F1-A0A1-4291-9386-BDE111EF5132}"/>
    <cellStyle name="Saída 2 4 2 3 48" xfId="15973" xr:uid="{44E999A2-AACF-4D53-81A3-5BA5878DBF57}"/>
    <cellStyle name="Saída 2 4 2 3 48 2" xfId="33228" xr:uid="{8912FDB3-71E0-4A75-B83E-9B00F42065AF}"/>
    <cellStyle name="Saída 2 4 2 3 48 3" xfId="50098" xr:uid="{FEC2E9A1-0C48-4840-A30A-7F22C24ED649}"/>
    <cellStyle name="Saída 2 4 2 3 49" xfId="16265" xr:uid="{437C4FC8-CB86-48D8-BD64-0D05322BD37E}"/>
    <cellStyle name="Saída 2 4 2 3 49 2" xfId="33520" xr:uid="{37A6DC23-79D0-494B-A81B-7F2D9F2B9E28}"/>
    <cellStyle name="Saída 2 4 2 3 49 3" xfId="50390" xr:uid="{BC39835E-2CCC-4AD5-9653-BC997991FDB6}"/>
    <cellStyle name="Saída 2 4 2 3 5" xfId="2170" xr:uid="{DED6D358-5423-4EAB-BFB5-B0AEFE104382}"/>
    <cellStyle name="Saída 2 4 2 3 5 2" xfId="19425" xr:uid="{31234A7D-8361-435E-9D1B-066B93333DD0}"/>
    <cellStyle name="Saída 2 4 2 3 5 3" xfId="36447" xr:uid="{029C46AD-EB1C-4682-9D47-681805F982AA}"/>
    <cellStyle name="Saída 2 4 2 3 50" xfId="16543" xr:uid="{97F37CAC-F69F-4E41-96E1-33BB851AD280}"/>
    <cellStyle name="Saída 2 4 2 3 50 2" xfId="33798" xr:uid="{77C5AAE8-887D-45BD-8DF6-419E8FC9D0CB}"/>
    <cellStyle name="Saída 2 4 2 3 50 3" xfId="50668" xr:uid="{84E94811-8215-4342-B177-6DA421A394E9}"/>
    <cellStyle name="Saída 2 4 2 3 51" xfId="16811" xr:uid="{43A57E4C-D9F1-4E97-8293-9A7EE0FCC2E4}"/>
    <cellStyle name="Saída 2 4 2 3 51 2" xfId="34066" xr:uid="{A7E1A600-847F-48E0-9D30-54D0690FD37C}"/>
    <cellStyle name="Saída 2 4 2 3 51 3" xfId="50936" xr:uid="{9672629B-E3D6-4F69-B3F7-4610784D2262}"/>
    <cellStyle name="Saída 2 4 2 3 52" xfId="17063" xr:uid="{8A68E096-8810-40AB-BF71-3FD572826B73}"/>
    <cellStyle name="Saída 2 4 2 3 52 2" xfId="34318" xr:uid="{87EAC049-1177-4B51-9E6E-00DFC52AA190}"/>
    <cellStyle name="Saída 2 4 2 3 52 3" xfId="51188" xr:uid="{EC9866AF-2A82-4147-AA86-F7C98FA1F55D}"/>
    <cellStyle name="Saída 2 4 2 3 53" xfId="17300" xr:uid="{9F1FF362-FF5E-4659-83CC-0AE44173DB75}"/>
    <cellStyle name="Saída 2 4 2 3 53 2" xfId="34555" xr:uid="{99FDFE65-CCD4-4E40-AF96-05F2D7E51434}"/>
    <cellStyle name="Saída 2 4 2 3 53 3" xfId="51425" xr:uid="{5E807356-69E3-4C51-9019-7B1477D63484}"/>
    <cellStyle name="Saída 2 4 2 3 54" xfId="18006" xr:uid="{0B9F009E-75B0-4449-ADBE-4F0644398F47}"/>
    <cellStyle name="Saída 2 4 2 3 55" xfId="35028" xr:uid="{298D1F79-5D72-408D-A825-26277D073C09}"/>
    <cellStyle name="Saída 2 4 2 3 6" xfId="2480" xr:uid="{1B8E76D2-6779-47CF-84AA-DC39273ECC66}"/>
    <cellStyle name="Saída 2 4 2 3 6 2" xfId="19735" xr:uid="{84570791-0678-4338-ADB2-712877DA51BF}"/>
    <cellStyle name="Saída 2 4 2 3 6 3" xfId="36757" xr:uid="{1BEFB4A0-D3D6-4197-B223-709BED0027C9}"/>
    <cellStyle name="Saída 2 4 2 3 7" xfId="2789" xr:uid="{B657DDE3-A2AA-40A3-9F0D-110E9EAC98B2}"/>
    <cellStyle name="Saída 2 4 2 3 7 2" xfId="20044" xr:uid="{35BFDCCC-D84A-4891-9463-DED02379992E}"/>
    <cellStyle name="Saída 2 4 2 3 7 3" xfId="37066" xr:uid="{F006DB1C-B8C7-4432-93A9-4DF9466CC1FC}"/>
    <cellStyle name="Saída 2 4 2 3 8" xfId="3095" xr:uid="{9E2F2945-1EF2-4A7C-B3C3-9499DBFB2002}"/>
    <cellStyle name="Saída 2 4 2 3 8 2" xfId="20350" xr:uid="{7E5CE906-269D-4CFB-8C8B-ABCB9BCB710D}"/>
    <cellStyle name="Saída 2 4 2 3 8 3" xfId="37372" xr:uid="{5C5DD203-4A97-425F-9E33-AB19F9CDC872}"/>
    <cellStyle name="Saída 2 4 2 3 9" xfId="3405" xr:uid="{839A1420-99B4-49BF-8B25-E0595A671161}"/>
    <cellStyle name="Saída 2 4 2 3 9 2" xfId="20660" xr:uid="{D0BAFA80-69EF-4BBE-9F46-07C18AB40956}"/>
    <cellStyle name="Saída 2 4 2 3 9 3" xfId="37682" xr:uid="{1112E3C6-31C4-4D30-97EA-22C3FB0334D2}"/>
    <cellStyle name="Saída 2 4 2 30" xfId="6951" xr:uid="{B436102A-FF47-4D88-B343-17B494C62587}"/>
    <cellStyle name="Saída 2 4 2 30 2" xfId="24206" xr:uid="{42DD29A9-C206-4DC0-AD6B-7CE9B9D9EBA4}"/>
    <cellStyle name="Saída 2 4 2 30 3" xfId="41228" xr:uid="{54F885F0-7E14-4F17-9870-96F764D63081}"/>
    <cellStyle name="Saída 2 4 2 31" xfId="6396" xr:uid="{C0757431-DBC0-4158-B7AC-978C43C62B71}"/>
    <cellStyle name="Saída 2 4 2 31 2" xfId="23651" xr:uid="{455595A4-B8CF-41AB-9251-8EDDBB862B0F}"/>
    <cellStyle name="Saída 2 4 2 31 3" xfId="40673" xr:uid="{4017D422-D3A6-4547-86A5-9AD50C4808C8}"/>
    <cellStyle name="Saída 2 4 2 32" xfId="8282" xr:uid="{32D670AF-A027-4E6B-BB77-2A27A234BE15}"/>
    <cellStyle name="Saída 2 4 2 32 2" xfId="25537" xr:uid="{9A0E91E8-11BF-43BC-8753-C8B9E339D6D2}"/>
    <cellStyle name="Saída 2 4 2 32 3" xfId="42559" xr:uid="{E6C9B83A-C5FF-4908-BA5F-6654E0BB05CC}"/>
    <cellStyle name="Saída 2 4 2 33" xfId="7959" xr:uid="{1406A63D-4065-4F54-8F65-47BDD8D7C19E}"/>
    <cellStyle name="Saída 2 4 2 33 2" xfId="25214" xr:uid="{A3478B0A-7D3F-43A2-8CF6-05B1A908593E}"/>
    <cellStyle name="Saída 2 4 2 33 3" xfId="42236" xr:uid="{8CD6705D-95DA-430D-AA6B-BF87501A3093}"/>
    <cellStyle name="Saída 2 4 2 34" xfId="9306" xr:uid="{FAF44AE4-69C2-41E6-A1D2-331EAD2FA269}"/>
    <cellStyle name="Saída 2 4 2 34 2" xfId="26561" xr:uid="{E762C362-0F57-40A9-935C-D2C313A69144}"/>
    <cellStyle name="Saída 2 4 2 34 3" xfId="43583" xr:uid="{6C452E7D-54D3-4CDC-ABE1-FDC84ACA891D}"/>
    <cellStyle name="Saída 2 4 2 35" xfId="8570" xr:uid="{3348B1CB-6D50-4B5D-A44B-4B5D693EEA96}"/>
    <cellStyle name="Saída 2 4 2 35 2" xfId="25825" xr:uid="{3BC7D733-CFFA-45AD-BCD0-B2C504B1B441}"/>
    <cellStyle name="Saída 2 4 2 35 3" xfId="42847" xr:uid="{08382151-E942-436D-B489-4C86E67A2D03}"/>
    <cellStyle name="Saída 2 4 2 36" xfId="8844" xr:uid="{34193058-DED1-4289-8444-9E76F1C2FAF0}"/>
    <cellStyle name="Saída 2 4 2 36 2" xfId="26099" xr:uid="{E3F521C1-BD2A-4291-93F5-DC789A89A1CC}"/>
    <cellStyle name="Saída 2 4 2 36 3" xfId="43121" xr:uid="{2349AB15-01B9-46E5-98A5-0D33A27445C1}"/>
    <cellStyle name="Saída 2 4 2 37" xfId="9126" xr:uid="{275D1900-68F7-4070-B7BD-5139B4034568}"/>
    <cellStyle name="Saída 2 4 2 37 2" xfId="26381" xr:uid="{59CE4A6A-B2F1-4A24-839A-CD36D2D4E752}"/>
    <cellStyle name="Saída 2 4 2 37 3" xfId="43403" xr:uid="{CCAA75B0-0202-4578-94E4-9ADA234B283F}"/>
    <cellStyle name="Saída 2 4 2 38" xfId="9395" xr:uid="{1A7732BA-5DCF-43F8-BC06-AF390DFDE0AB}"/>
    <cellStyle name="Saída 2 4 2 38 2" xfId="26650" xr:uid="{EE6EA6AD-46FD-4B3B-ABA3-8DD619B9ABBF}"/>
    <cellStyle name="Saída 2 4 2 38 3" xfId="43672" xr:uid="{039DD3BA-DEB6-43CC-9001-74AAB3BE5716}"/>
    <cellStyle name="Saída 2 4 2 39" xfId="10077" xr:uid="{834ED0B8-4576-48C1-9E01-1734FBC34FAB}"/>
    <cellStyle name="Saída 2 4 2 39 2" xfId="27332" xr:uid="{0F848C30-277D-43B0-927A-A1776CC62F2F}"/>
    <cellStyle name="Saída 2 4 2 39 3" xfId="44354" xr:uid="{81B4A61D-48C2-42A2-9FB3-D0AC052EB49E}"/>
    <cellStyle name="Saída 2 4 2 4" xfId="792" xr:uid="{0F58D5E1-CC20-4F25-94B6-09977CF817DB}"/>
    <cellStyle name="Saída 2 4 2 4 10" xfId="3754" xr:uid="{6586EF4C-A4CB-4DA9-BBA2-BA709CB5F30A}"/>
    <cellStyle name="Saída 2 4 2 4 10 2" xfId="21009" xr:uid="{2D13C9CD-49BF-4288-811E-2E019BE69E13}"/>
    <cellStyle name="Saída 2 4 2 4 10 3" xfId="38031" xr:uid="{EB96DF66-A3AD-464E-9D2F-203B8750BA2C}"/>
    <cellStyle name="Saída 2 4 2 4 11" xfId="4061" xr:uid="{5404115D-A0FA-43B5-A482-F86BFEEB38BD}"/>
    <cellStyle name="Saída 2 4 2 4 11 2" xfId="21316" xr:uid="{5DDB67CA-105D-4EF5-B5B0-F6DFB6F6E6E5}"/>
    <cellStyle name="Saída 2 4 2 4 11 3" xfId="38338" xr:uid="{FE8C55B5-26D9-448F-837D-4241ABBE7D06}"/>
    <cellStyle name="Saída 2 4 2 4 12" xfId="4362" xr:uid="{2B3AC07C-DDA5-41B0-B096-7117E56EBB8D}"/>
    <cellStyle name="Saída 2 4 2 4 12 2" xfId="21617" xr:uid="{39A27918-BE7D-475A-B57D-78BD5EA27E73}"/>
    <cellStyle name="Saída 2 4 2 4 12 3" xfId="38639" xr:uid="{0B0BD72C-452A-4AA5-888B-D6E28A42F7D7}"/>
    <cellStyle name="Saída 2 4 2 4 13" xfId="4660" xr:uid="{E9367500-7AF0-4A24-8BFD-476445DCEDE7}"/>
    <cellStyle name="Saída 2 4 2 4 13 2" xfId="21915" xr:uid="{42E59F54-DFD5-4B19-9B1F-7F892CF29CE4}"/>
    <cellStyle name="Saída 2 4 2 4 13 3" xfId="38937" xr:uid="{8B12F828-C10E-4D51-A6AC-C69ABCF50765}"/>
    <cellStyle name="Saída 2 4 2 4 14" xfId="4959" xr:uid="{325D11BC-6584-4941-BB09-3F5496BD82DD}"/>
    <cellStyle name="Saída 2 4 2 4 14 2" xfId="22214" xr:uid="{E2AC8E1F-005B-4420-BD08-330F1F381528}"/>
    <cellStyle name="Saída 2 4 2 4 14 3" xfId="39236" xr:uid="{99350CE8-B7C8-43C2-B023-28E67BCFB8D0}"/>
    <cellStyle name="Saída 2 4 2 4 15" xfId="5241" xr:uid="{F999A087-BECB-4457-B36B-76EE49E7995C}"/>
    <cellStyle name="Saída 2 4 2 4 15 2" xfId="22496" xr:uid="{3B244BA2-5876-43DA-9DAB-ECC87F01E78C}"/>
    <cellStyle name="Saída 2 4 2 4 15 3" xfId="39518" xr:uid="{70F12788-2620-4D7B-9E84-EE05BB2140B5}"/>
    <cellStyle name="Saída 2 4 2 4 16" xfId="5628" xr:uid="{61A4895F-48C8-4637-A1A2-86D72F94AC4B}"/>
    <cellStyle name="Saída 2 4 2 4 16 2" xfId="22883" xr:uid="{14DAA636-C7F4-41AB-A252-7AA47E8D35C7}"/>
    <cellStyle name="Saída 2 4 2 4 16 3" xfId="39905" xr:uid="{23D0AD9E-0E6D-4CA0-8692-0A46F1F91055}"/>
    <cellStyle name="Saída 2 4 2 4 17" xfId="4128" xr:uid="{CEE516DC-B6A1-420D-96F2-558BCCAD8821}"/>
    <cellStyle name="Saída 2 4 2 4 17 2" xfId="21383" xr:uid="{91071755-01DD-409D-B84C-6724C9BEBEAF}"/>
    <cellStyle name="Saída 2 4 2 4 17 3" xfId="38405" xr:uid="{B9BCFDB0-D449-480E-B986-8B19B6F36E26}"/>
    <cellStyle name="Saída 2 4 2 4 18" xfId="6259" xr:uid="{221DD04E-CD43-4857-AD52-9F05BCE13213}"/>
    <cellStyle name="Saída 2 4 2 4 18 2" xfId="23514" xr:uid="{4DC748AD-5263-48FA-AB4B-B0BF7B23CA88}"/>
    <cellStyle name="Saída 2 4 2 4 18 3" xfId="40536" xr:uid="{EFAE2A7E-E0B3-4892-BB57-07787CC370B0}"/>
    <cellStyle name="Saída 2 4 2 4 19" xfId="6574" xr:uid="{2EDDFC09-356C-41BC-BDD5-0B5EBEEA9C71}"/>
    <cellStyle name="Saída 2 4 2 4 19 2" xfId="23829" xr:uid="{17D6A8D6-0CA6-4A19-BEEA-B3B421353388}"/>
    <cellStyle name="Saída 2 4 2 4 19 3" xfId="40851" xr:uid="{94C87B5A-301A-4061-A268-BF9BEB28804D}"/>
    <cellStyle name="Saída 2 4 2 4 2" xfId="1241" xr:uid="{52FCE7B6-F1FF-4785-82AE-21FB007EBDC9}"/>
    <cellStyle name="Saída 2 4 2 4 2 2" xfId="18496" xr:uid="{AD13E596-0C6B-471B-8909-A4326D83F3F9}"/>
    <cellStyle name="Saída 2 4 2 4 2 3" xfId="35518" xr:uid="{80A89D8B-6665-4DF1-A146-0496525535E5}"/>
    <cellStyle name="Saída 2 4 2 4 20" xfId="6889" xr:uid="{3BD82699-6BD4-43A3-B582-8BB019859326}"/>
    <cellStyle name="Saída 2 4 2 4 20 2" xfId="24144" xr:uid="{84D0E18A-0A5E-4E63-B676-7F5EEA366DB2}"/>
    <cellStyle name="Saída 2 4 2 4 20 3" xfId="41166" xr:uid="{9AABE47B-5D7C-4124-8815-7486BFD8C18E}"/>
    <cellStyle name="Saída 2 4 2 4 21" xfId="7200" xr:uid="{F27528E2-65A1-44AC-9855-2C84A014F79A}"/>
    <cellStyle name="Saída 2 4 2 4 21 2" xfId="24455" xr:uid="{CF86A6AD-B2B4-4307-949F-DA83AB704175}"/>
    <cellStyle name="Saída 2 4 2 4 21 3" xfId="41477" xr:uid="{C08BC4EF-5195-4E42-BE16-CB23A003B3A3}"/>
    <cellStyle name="Saída 2 4 2 4 22" xfId="7510" xr:uid="{BAF8160B-68BE-4B74-B3EC-A34ADE7433DF}"/>
    <cellStyle name="Saída 2 4 2 4 22 2" xfId="24765" xr:uid="{23B36FEE-B928-4990-ACAE-DE053B201B1E}"/>
    <cellStyle name="Saída 2 4 2 4 22 3" xfId="41787" xr:uid="{879B108A-E42C-458A-A9BF-C66D638E75F7}"/>
    <cellStyle name="Saída 2 4 2 4 23" xfId="7820" xr:uid="{3A229A1F-8085-46E5-B5D8-13FD07EE9745}"/>
    <cellStyle name="Saída 2 4 2 4 23 2" xfId="25075" xr:uid="{A06A7908-3242-4A48-9924-123BE9DBAFFD}"/>
    <cellStyle name="Saída 2 4 2 4 23 3" xfId="42097" xr:uid="{E19228CA-27A4-4131-968F-6E64FAE603F4}"/>
    <cellStyle name="Saída 2 4 2 4 24" xfId="8130" xr:uid="{6AA80F79-BE06-419A-885B-11D858240B5F}"/>
    <cellStyle name="Saída 2 4 2 4 24 2" xfId="25385" xr:uid="{AA33CC11-CEF9-406E-8FBA-8436537250FC}"/>
    <cellStyle name="Saída 2 4 2 4 24 3" xfId="42407" xr:uid="{82DA4A04-CACD-4BB0-B5E3-B162DB39EAAB}"/>
    <cellStyle name="Saída 2 4 2 4 25" xfId="8443" xr:uid="{519B519F-4217-44B2-9BCE-4DF3085F20EC}"/>
    <cellStyle name="Saída 2 4 2 4 25 2" xfId="25698" xr:uid="{415DEBC0-9525-4942-B5CB-391EA377ED82}"/>
    <cellStyle name="Saída 2 4 2 4 25 3" xfId="42720" xr:uid="{392CD107-FC2C-46AF-BD90-95D939113720}"/>
    <cellStyle name="Saída 2 4 2 4 26" xfId="8751" xr:uid="{E055462C-A3A5-4727-8963-CEC3EC48BB11}"/>
    <cellStyle name="Saída 2 4 2 4 26 2" xfId="26006" xr:uid="{08A8E22B-A339-47EB-8C6F-26297570DD80}"/>
    <cellStyle name="Saída 2 4 2 4 26 3" xfId="43028" xr:uid="{EFE83FA1-03A6-4BF5-B0C3-B75A8D0D2E21}"/>
    <cellStyle name="Saída 2 4 2 4 27" xfId="9061" xr:uid="{B43571AB-8B51-47AE-8F83-0E6C80258E14}"/>
    <cellStyle name="Saída 2 4 2 4 27 2" xfId="26316" xr:uid="{FD447633-60B1-4876-ACCC-3841A0BC572C}"/>
    <cellStyle name="Saída 2 4 2 4 27 3" xfId="43338" xr:uid="{7BA092A3-A588-4812-86ED-56A7474C7A50}"/>
    <cellStyle name="Saída 2 4 2 4 28" xfId="8896" xr:uid="{ABAFC8D0-D92E-454C-A03F-E808FDFB1F6D}"/>
    <cellStyle name="Saída 2 4 2 4 28 2" xfId="26151" xr:uid="{2E5A1C7E-0340-48E7-A89D-16785FB5BBBD}"/>
    <cellStyle name="Saída 2 4 2 4 28 3" xfId="43173" xr:uid="{BD878FD7-8677-4211-9022-9471816E4DF4}"/>
    <cellStyle name="Saída 2 4 2 4 29" xfId="9683" xr:uid="{2AD04202-4818-46F6-B231-736FAF6CC7AB}"/>
    <cellStyle name="Saída 2 4 2 4 29 2" xfId="26938" xr:uid="{DD481B40-B8B1-405F-9515-1B46B80DC3BB}"/>
    <cellStyle name="Saída 2 4 2 4 29 3" xfId="43960" xr:uid="{8D92F050-8BB9-44A7-AEC8-B47DF548C3F8}"/>
    <cellStyle name="Saída 2 4 2 4 3" xfId="1532" xr:uid="{3D60B44E-5E48-4D7E-B806-B6DB5E9655C2}"/>
    <cellStyle name="Saída 2 4 2 4 3 2" xfId="18787" xr:uid="{F3AD1774-4D88-431E-9A48-F9EE2ED8C303}"/>
    <cellStyle name="Saída 2 4 2 4 3 3" xfId="35809" xr:uid="{BB133437-2B12-411F-8E28-DB30DDE4D704}"/>
    <cellStyle name="Saída 2 4 2 4 30" xfId="9978" xr:uid="{E641A5DC-A9DE-4E70-B168-7CABCAF9BC25}"/>
    <cellStyle name="Saída 2 4 2 4 30 2" xfId="27233" xr:uid="{32C757DF-FF2B-460C-A7C3-D984078E0AA1}"/>
    <cellStyle name="Saída 2 4 2 4 30 3" xfId="44255" xr:uid="{05E37C14-899D-497B-867D-37B9075091C3}"/>
    <cellStyle name="Saída 2 4 2 4 31" xfId="10278" xr:uid="{3773FD50-2ED4-4567-B61D-53FF6497DC39}"/>
    <cellStyle name="Saída 2 4 2 4 31 2" xfId="27533" xr:uid="{34227CD4-B41B-4476-8B41-9158EC965AFF}"/>
    <cellStyle name="Saída 2 4 2 4 31 3" xfId="44555" xr:uid="{76C21F90-EFA3-4CCB-A8D1-12B539630EAD}"/>
    <cellStyle name="Saída 2 4 2 4 32" xfId="10566" xr:uid="{8877071A-246F-4F12-8CB7-300755B21E7D}"/>
    <cellStyle name="Saída 2 4 2 4 32 2" xfId="27821" xr:uid="{175B3604-B082-447C-A9E6-1B1A1DF25CF0}"/>
    <cellStyle name="Saída 2 4 2 4 32 3" xfId="44843" xr:uid="{2D65569E-B1DD-45F6-9FD1-62E55B033F02}"/>
    <cellStyle name="Saída 2 4 2 4 33" xfId="10856" xr:uid="{6BD3D1C5-58F9-4E2C-9DC0-A51395D6CD2C}"/>
    <cellStyle name="Saída 2 4 2 4 33 2" xfId="28111" xr:uid="{56219C83-A72F-4039-8B72-9FFF7CC48B54}"/>
    <cellStyle name="Saída 2 4 2 4 33 3" xfId="45133" xr:uid="{9CE93FCE-AE99-4BED-9FEB-9F00DF31DBAE}"/>
    <cellStyle name="Saída 2 4 2 4 34" xfId="11130" xr:uid="{D3BB163D-9113-4AEE-9B65-5D68F3ED5697}"/>
    <cellStyle name="Saída 2 4 2 4 34 2" xfId="28385" xr:uid="{439723C2-034E-4F6E-93A7-88C28C09E79F}"/>
    <cellStyle name="Saída 2 4 2 4 34 3" xfId="45407" xr:uid="{BAC6F629-AB62-48DA-8C99-7AD0F56C0D90}"/>
    <cellStyle name="Saída 2 4 2 4 35" xfId="11387" xr:uid="{88D1C3BB-29CD-4604-97C9-CCB7BFD5CF2D}"/>
    <cellStyle name="Saída 2 4 2 4 35 2" xfId="28642" xr:uid="{88093FB9-41CA-4661-A742-02B381F357AC}"/>
    <cellStyle name="Saída 2 4 2 4 35 3" xfId="45664" xr:uid="{6F923E3E-F75C-45A7-A49D-5954D80F8413}"/>
    <cellStyle name="Saída 2 4 2 4 36" xfId="11624" xr:uid="{5EC74DCD-CB81-4AF4-A57C-0448961E6165}"/>
    <cellStyle name="Saída 2 4 2 4 36 2" xfId="28879" xr:uid="{6EFF56D9-9943-41B6-AFD0-29F3904A1A91}"/>
    <cellStyle name="Saída 2 4 2 4 36 3" xfId="45901" xr:uid="{1FAA21E0-C5F4-40AD-8365-D0A608F7EBF8}"/>
    <cellStyle name="Saída 2 4 2 4 37" xfId="12187" xr:uid="{BB762C83-EDD8-470F-BB6A-4BFFE016F58B}"/>
    <cellStyle name="Saída 2 4 2 4 37 2" xfId="29442" xr:uid="{F9A715DF-7F56-44E9-93A9-23A981F81806}"/>
    <cellStyle name="Saída 2 4 2 4 37 3" xfId="46312" xr:uid="{ACB94A09-1D34-45FD-84D7-E124719D2F68}"/>
    <cellStyle name="Saída 2 4 2 4 38" xfId="12654" xr:uid="{A9A450EF-3959-49F0-ACDE-EBF2A2961D6D}"/>
    <cellStyle name="Saída 2 4 2 4 38 2" xfId="29909" xr:uid="{11FA6E85-3CE0-481C-B4AF-8D9EDE009562}"/>
    <cellStyle name="Saída 2 4 2 4 38 3" xfId="46779" xr:uid="{A4F036F4-11AB-455C-883E-3EA866B6F4EF}"/>
    <cellStyle name="Saída 2 4 2 4 39" xfId="12964" xr:uid="{B603EB4F-4261-4E8E-BF5A-B11AC975348E}"/>
    <cellStyle name="Saída 2 4 2 4 39 2" xfId="30219" xr:uid="{1B79F5A8-71BE-4F40-8FD0-986D8BCC5B8C}"/>
    <cellStyle name="Saída 2 4 2 4 39 3" xfId="47089" xr:uid="{94E9ED36-E12B-4371-97BA-1D48C5CA5A15}"/>
    <cellStyle name="Saída 2 4 2 4 4" xfId="1898" xr:uid="{6FCD6BF3-AF85-4EE1-9D2E-0CA6F91610CC}"/>
    <cellStyle name="Saída 2 4 2 4 4 2" xfId="19153" xr:uid="{58F057F0-1B50-483A-8B74-6D087F616924}"/>
    <cellStyle name="Saída 2 4 2 4 4 3" xfId="36175" xr:uid="{1FD4487D-41F3-404A-96AE-7BE81FC9B192}"/>
    <cellStyle name="Saída 2 4 2 4 40" xfId="12767" xr:uid="{E25E8507-EA7A-4AD9-BABA-58EA8886CA2D}"/>
    <cellStyle name="Saída 2 4 2 4 40 2" xfId="30022" xr:uid="{1D5F47F0-9C74-4679-8292-F1FB9D15822C}"/>
    <cellStyle name="Saída 2 4 2 4 40 3" xfId="46892" xr:uid="{ABD2F303-C153-4F7E-AB34-5337686CCA4E}"/>
    <cellStyle name="Saída 2 4 2 4 41" xfId="12260" xr:uid="{05D9C56C-69D6-4BE9-91D0-98263996DFB4}"/>
    <cellStyle name="Saída 2 4 2 4 41 2" xfId="29515" xr:uid="{49588F31-1404-4543-8802-3C52375777F5}"/>
    <cellStyle name="Saída 2 4 2 4 41 3" xfId="46385" xr:uid="{27229A8E-3408-4136-AF6E-318C3D75CC63}"/>
    <cellStyle name="Saída 2 4 2 4 42" xfId="13904" xr:uid="{F7BDD02F-1919-422E-ABD6-09416CE03345}"/>
    <cellStyle name="Saída 2 4 2 4 42 2" xfId="31159" xr:uid="{D73B54C1-15A5-47A0-B1DC-5131D93A079B}"/>
    <cellStyle name="Saída 2 4 2 4 42 3" xfId="48029" xr:uid="{D85E9E8A-231F-482C-A9DF-997F379AA3AF}"/>
    <cellStyle name="Saída 2 4 2 4 43" xfId="14214" xr:uid="{D13CB265-74BA-4EC2-9931-07F33FFF6B4B}"/>
    <cellStyle name="Saída 2 4 2 4 43 2" xfId="31469" xr:uid="{F5CCB94D-F237-4F86-B34E-E50977EBE45F}"/>
    <cellStyle name="Saída 2 4 2 4 43 3" xfId="48339" xr:uid="{62B38316-EDA7-420C-97FE-EA4E30B12963}"/>
    <cellStyle name="Saída 2 4 2 4 44" xfId="13415" xr:uid="{CE5D973E-2C82-4B17-A1D7-C3EA0B8DD800}"/>
    <cellStyle name="Saída 2 4 2 4 44 2" xfId="30670" xr:uid="{2D576B87-C063-4594-838D-B216FF33422D}"/>
    <cellStyle name="Saída 2 4 2 4 44 3" xfId="47540" xr:uid="{B6A6A95B-C37E-4F4F-8542-13E40D0EF058}"/>
    <cellStyle name="Saída 2 4 2 4 45" xfId="15104" xr:uid="{6AFC71EF-25BA-4707-8EDB-C5C880641313}"/>
    <cellStyle name="Saída 2 4 2 4 45 2" xfId="32359" xr:uid="{D694178F-23EA-4F14-96AB-7A952ED9DF8E}"/>
    <cellStyle name="Saída 2 4 2 4 45 3" xfId="49229" xr:uid="{CD13A075-E766-4481-ACC0-8DED5BCD589F}"/>
    <cellStyle name="Saída 2 4 2 4 46" xfId="15413" xr:uid="{58BDC81D-4835-4EB4-A183-78E06DFBAE04}"/>
    <cellStyle name="Saída 2 4 2 4 46 2" xfId="32668" xr:uid="{462A46AC-4298-47D3-9638-2B1D62FE80FE}"/>
    <cellStyle name="Saída 2 4 2 4 46 3" xfId="49538" xr:uid="{FE236520-C7E4-436B-963B-5342FE25F9DF}"/>
    <cellStyle name="Saída 2 4 2 4 47" xfId="15718" xr:uid="{38DCC657-986B-497B-ACE7-E627F9505B50}"/>
    <cellStyle name="Saída 2 4 2 4 47 2" xfId="32973" xr:uid="{3BAEFCB0-AE6F-4DF6-BC3D-60893DF8D726}"/>
    <cellStyle name="Saída 2 4 2 4 47 3" xfId="49843" xr:uid="{39546D83-BA7A-4A42-8B8F-FA0F79EC33E6}"/>
    <cellStyle name="Saída 2 4 2 4 48" xfId="16014" xr:uid="{023CBF61-B9BC-4953-BEF5-4A69FE893A21}"/>
    <cellStyle name="Saída 2 4 2 4 48 2" xfId="33269" xr:uid="{52ABD295-4A23-4D9F-9079-5BF1B5175C95}"/>
    <cellStyle name="Saída 2 4 2 4 48 3" xfId="50139" xr:uid="{5FC4534F-74D9-4767-8803-E22AD123841A}"/>
    <cellStyle name="Saída 2 4 2 4 49" xfId="16306" xr:uid="{10AB0BD2-0FE7-46F6-99F3-4720C94005EA}"/>
    <cellStyle name="Saída 2 4 2 4 49 2" xfId="33561" xr:uid="{9C32F279-40B2-4582-9700-E88D8CF66741}"/>
    <cellStyle name="Saída 2 4 2 4 49 3" xfId="50431" xr:uid="{A6970BC8-8060-44C4-95FD-43693F1A6926}"/>
    <cellStyle name="Saída 2 4 2 4 5" xfId="2211" xr:uid="{3285C789-1EB8-4914-A6A9-A7271EC9266C}"/>
    <cellStyle name="Saída 2 4 2 4 5 2" xfId="19466" xr:uid="{67F22880-CF21-4AB4-AC04-6083F14A4A8B}"/>
    <cellStyle name="Saída 2 4 2 4 5 3" xfId="36488" xr:uid="{7423D5C2-408B-4391-9424-D6FF33847870}"/>
    <cellStyle name="Saída 2 4 2 4 50" xfId="16584" xr:uid="{B30D759C-1B0E-4712-B77B-DAD74F0B6C08}"/>
    <cellStyle name="Saída 2 4 2 4 50 2" xfId="33839" xr:uid="{4F66D5A1-CD30-42DC-B629-EEF3ACED4688}"/>
    <cellStyle name="Saída 2 4 2 4 50 3" xfId="50709" xr:uid="{561DFACC-B9E3-446D-A58F-0A400AF7E12D}"/>
    <cellStyle name="Saída 2 4 2 4 51" xfId="16852" xr:uid="{DDE8E57E-C90A-4296-A062-2CB04CC1DF4E}"/>
    <cellStyle name="Saída 2 4 2 4 51 2" xfId="34107" xr:uid="{7CA8B94F-DFDE-45BF-B7E6-68FE09443C26}"/>
    <cellStyle name="Saída 2 4 2 4 51 3" xfId="50977" xr:uid="{498910F6-57AC-4B78-84F0-8773EC8E0E9A}"/>
    <cellStyle name="Saída 2 4 2 4 52" xfId="17104" xr:uid="{6E3DA255-5930-4DC7-B4B1-6A68992BE5FE}"/>
    <cellStyle name="Saída 2 4 2 4 52 2" xfId="34359" xr:uid="{DB8AC2DB-DA65-451E-ADF7-D12A2FC2A68B}"/>
    <cellStyle name="Saída 2 4 2 4 52 3" xfId="51229" xr:uid="{13F0BF83-9CC2-4355-A890-9C2E9EB4F5EC}"/>
    <cellStyle name="Saída 2 4 2 4 53" xfId="17341" xr:uid="{4E40E194-57EF-474A-9DD4-56D3D993C611}"/>
    <cellStyle name="Saída 2 4 2 4 53 2" xfId="34596" xr:uid="{BA2A4DAC-76DE-4904-A197-1B2628832A5B}"/>
    <cellStyle name="Saída 2 4 2 4 53 3" xfId="51466" xr:uid="{4E248766-688A-48F4-8709-07366601001E}"/>
    <cellStyle name="Saída 2 4 2 4 54" xfId="18047" xr:uid="{6069B485-173B-4AC7-96D8-2125F9C69CDB}"/>
    <cellStyle name="Saída 2 4 2 4 55" xfId="35069" xr:uid="{B5739EB2-8F4F-4A01-81FF-4F14B34F897A}"/>
    <cellStyle name="Saída 2 4 2 4 6" xfId="2521" xr:uid="{ABC2932F-BCE5-445E-869E-6F304803B45F}"/>
    <cellStyle name="Saída 2 4 2 4 6 2" xfId="19776" xr:uid="{4DE5957E-5F4F-4D74-9366-DF26DE5AAE71}"/>
    <cellStyle name="Saída 2 4 2 4 6 3" xfId="36798" xr:uid="{5BC8F42A-BBAF-4746-8EE7-D05E14033A57}"/>
    <cellStyle name="Saída 2 4 2 4 7" xfId="2830" xr:uid="{83467FA0-40B0-49B3-9F38-7A9142E90151}"/>
    <cellStyle name="Saída 2 4 2 4 7 2" xfId="20085" xr:uid="{66B250A1-1BB6-41C2-B4E7-89C9321FD853}"/>
    <cellStyle name="Saída 2 4 2 4 7 3" xfId="37107" xr:uid="{B2884346-EAD7-4B30-8821-FB70A7F761AB}"/>
    <cellStyle name="Saída 2 4 2 4 8" xfId="3136" xr:uid="{679CA631-370A-4C87-AFD7-59CD7EC55510}"/>
    <cellStyle name="Saída 2 4 2 4 8 2" xfId="20391" xr:uid="{1E6BBE2B-3A11-4BEE-94AF-983C36E830D2}"/>
    <cellStyle name="Saída 2 4 2 4 8 3" xfId="37413" xr:uid="{B05CB0E0-BB6F-4D90-BDD0-A2093219EA75}"/>
    <cellStyle name="Saída 2 4 2 4 9" xfId="3446" xr:uid="{A38E18B2-1F99-4A84-B387-1529C37F1825}"/>
    <cellStyle name="Saída 2 4 2 4 9 2" xfId="20701" xr:uid="{F3F679D0-2C97-4BCE-831F-13D138031F81}"/>
    <cellStyle name="Saída 2 4 2 4 9 3" xfId="37723" xr:uid="{54CEFE66-9EDF-401F-931E-891BEF82C554}"/>
    <cellStyle name="Saída 2 4 2 40" xfId="10439" xr:uid="{2ABB0AF9-5854-43E7-812F-117A2486D22D}"/>
    <cellStyle name="Saída 2 4 2 40 2" xfId="27694" xr:uid="{FA1C6AA9-B310-48C2-958F-D77F7B5BE73A}"/>
    <cellStyle name="Saída 2 4 2 40 3" xfId="44716" xr:uid="{CDE1C2A9-F4B0-42C9-8CEC-D729EF8076A6}"/>
    <cellStyle name="Saída 2 4 2 41" xfId="11865" xr:uid="{DA23EA9D-B61B-431A-B09C-F64B3F717A3C}"/>
    <cellStyle name="Saída 2 4 2 41 2" xfId="29120" xr:uid="{C5621639-1D36-4857-B043-D9936383E139}"/>
    <cellStyle name="Saída 2 4 2 41 3" xfId="46077" xr:uid="{7CCE2284-327A-4337-A8AD-4AEE4FC7F5B9}"/>
    <cellStyle name="Saída 2 4 2 42" xfId="12332" xr:uid="{32D4960A-F283-45C9-AC2E-BC2F5E2A873C}"/>
    <cellStyle name="Saída 2 4 2 42 2" xfId="29587" xr:uid="{64215CFC-CC24-4A36-B741-E4496D705708}"/>
    <cellStyle name="Saída 2 4 2 42 3" xfId="46457" xr:uid="{3AF3A6E6-43C9-41B3-B095-50C0A6B95593}"/>
    <cellStyle name="Saída 2 4 2 43" xfId="11659" xr:uid="{7478589B-FB17-45EF-848E-18F1AAA5575D}"/>
    <cellStyle name="Saída 2 4 2 43 2" xfId="28914" xr:uid="{A157B6E7-B288-4E7B-85B8-887ACD8EA051}"/>
    <cellStyle name="Saída 2 4 2 43 3" xfId="45931" xr:uid="{C5AC57DA-3A19-41FE-8707-696F1ED3C35A}"/>
    <cellStyle name="Saída 2 4 2 44" xfId="12446" xr:uid="{AF951D7F-91E0-422D-AB22-872841F5A6B0}"/>
    <cellStyle name="Saída 2 4 2 44 2" xfId="29701" xr:uid="{2B1E6D1E-EB27-4033-896F-6528AFB30EFE}"/>
    <cellStyle name="Saída 2 4 2 44 3" xfId="46571" xr:uid="{52C99F1F-6E34-42C4-80AF-E431A3E66814}"/>
    <cellStyle name="Saída 2 4 2 45" xfId="13203" xr:uid="{1D4CCDE9-65D8-4F5E-9A8E-18DFBB0F98DA}"/>
    <cellStyle name="Saída 2 4 2 45 2" xfId="30458" xr:uid="{0B5ED84E-2A5F-43ED-8FBB-0E0DD87FFF73}"/>
    <cellStyle name="Saída 2 4 2 45 3" xfId="47328" xr:uid="{883B6D19-222A-470E-9315-9FA602CA9404}"/>
    <cellStyle name="Saída 2 4 2 46" xfId="13516" xr:uid="{86E0DDD0-1E34-4559-8460-715DC605FA03}"/>
    <cellStyle name="Saída 2 4 2 46 2" xfId="30771" xr:uid="{1E9EC029-331D-40CB-97CE-4D8C7E1E3388}"/>
    <cellStyle name="Saída 2 4 2 46 3" xfId="47641" xr:uid="{61AD7333-28E1-4B6A-A29C-D8741CA1D610}"/>
    <cellStyle name="Saída 2 4 2 47" xfId="13343" xr:uid="{E78BBD4F-D420-4338-A319-8418225F6A69}"/>
    <cellStyle name="Saída 2 4 2 47 2" xfId="30598" xr:uid="{FA2BB59E-35C0-4495-997D-3B969E077C26}"/>
    <cellStyle name="Saída 2 4 2 47 3" xfId="47468" xr:uid="{FBBB8322-A11C-4245-8DE4-32599452D600}"/>
    <cellStyle name="Saída 2 4 2 48" xfId="13654" xr:uid="{986E6243-0839-4DFE-A1FE-DF4063B2C641}"/>
    <cellStyle name="Saída 2 4 2 48 2" xfId="30909" xr:uid="{8A32AC6B-8927-4E95-9ABD-A656DD23C5E4}"/>
    <cellStyle name="Saída 2 4 2 48 3" xfId="47779" xr:uid="{6ECCA498-45D2-4D2F-A1FB-1F694B0B7056}"/>
    <cellStyle name="Saída 2 4 2 49" xfId="14460" xr:uid="{FBAECF37-9E39-41C7-83DC-438A5FE4B7A7}"/>
    <cellStyle name="Saída 2 4 2 49 2" xfId="31715" xr:uid="{C6745CAC-2CBB-4161-8045-39C5BF93CAB6}"/>
    <cellStyle name="Saída 2 4 2 49 3" xfId="48585" xr:uid="{DAA3649C-2D2D-4370-8F64-52B2DBEB2056}"/>
    <cellStyle name="Saída 2 4 2 5" xfId="470" xr:uid="{9A9DDCE9-1D2F-4113-A6B4-EF99000B4A33}"/>
    <cellStyle name="Saída 2 4 2 5 2" xfId="17725" xr:uid="{79763072-7C37-49B0-9C63-8B03F4C72EE8}"/>
    <cellStyle name="Saída 2 4 2 5 3" xfId="34834" xr:uid="{F87B3F42-FF8B-4B1D-A918-76FF91C1C262}"/>
    <cellStyle name="Saída 2 4 2 50" xfId="14668" xr:uid="{94D1C44E-122E-47A6-98E5-47B85B1A83EF}"/>
    <cellStyle name="Saída 2 4 2 50 2" xfId="31923" xr:uid="{B65A4E9A-D394-4290-A050-5284CD129402}"/>
    <cellStyle name="Saída 2 4 2 50 3" xfId="48793" xr:uid="{072223D8-A84B-4F80-A7C0-A45D72FA5C22}"/>
    <cellStyle name="Saída 2 4 2 51" xfId="13297" xr:uid="{731BD89C-9989-41CA-85D1-642D3DFB535D}"/>
    <cellStyle name="Saída 2 4 2 51 2" xfId="30552" xr:uid="{BAE9ED29-70E2-4ADC-8210-78C050281D14}"/>
    <cellStyle name="Saída 2 4 2 51 3" xfId="47422" xr:uid="{1E3A65C6-C77B-42C6-BB2D-1ED9EEA7E72F}"/>
    <cellStyle name="Saída 2 4 2 52" xfId="14751" xr:uid="{9AE57A40-0F31-40DD-8540-CE68117DFF06}"/>
    <cellStyle name="Saída 2 4 2 52 2" xfId="32006" xr:uid="{48A816B6-53A5-45F7-BB30-16EF7DF98E37}"/>
    <cellStyle name="Saída 2 4 2 52 3" xfId="48876" xr:uid="{0E0E9960-BD52-4316-90F0-53576F2B5031}"/>
    <cellStyle name="Saída 2 4 2 53" xfId="14628" xr:uid="{6BAAC27E-06E1-4EEF-8D28-9F0EB7FB6970}"/>
    <cellStyle name="Saída 2 4 2 53 2" xfId="31883" xr:uid="{83ED7813-B7A9-4CFE-BD21-1F9EFC6989FD}"/>
    <cellStyle name="Saída 2 4 2 53 3" xfId="48753" xr:uid="{5BECBE7A-925B-4C50-9CB2-01E9379969CD}"/>
    <cellStyle name="Saída 2 4 2 54" xfId="14605" xr:uid="{D4EC3D04-75B7-4B3E-810F-753E40DB2A26}"/>
    <cellStyle name="Saída 2 4 2 54 2" xfId="31860" xr:uid="{14174A3E-80D9-4878-9D96-ABA41508A387}"/>
    <cellStyle name="Saída 2 4 2 54 3" xfId="48730" xr:uid="{4BB69FD2-6534-442E-8661-EA7477E23DE1}"/>
    <cellStyle name="Saída 2 4 2 55" xfId="14592" xr:uid="{98086857-0A58-43BE-9BD9-614DD8A21EE4}"/>
    <cellStyle name="Saída 2 4 2 55 2" xfId="31847" xr:uid="{30004BE4-AB02-45F4-8C28-C56467737C2F}"/>
    <cellStyle name="Saída 2 4 2 55 3" xfId="48717" xr:uid="{0FC9342A-7250-4F76-85BB-5EE1ED39091F}"/>
    <cellStyle name="Saída 2 4 2 56" xfId="15238" xr:uid="{074A6EA2-967F-427D-BAEA-586D1547B11F}"/>
    <cellStyle name="Saída 2 4 2 56 2" xfId="32493" xr:uid="{13DFB211-5CDD-43AD-8B81-320933B3B81E}"/>
    <cellStyle name="Saída 2 4 2 56 3" xfId="49363" xr:uid="{CAFE8D5C-EB64-447D-93FE-87703D9E694E}"/>
    <cellStyle name="Saída 2 4 2 57" xfId="15455" xr:uid="{BA86920E-EB18-4DFD-A06E-7D6D9E9E7970}"/>
    <cellStyle name="Saída 2 4 2 57 2" xfId="32710" xr:uid="{D50A35DE-8027-48D6-9EB1-0F3048AF5978}"/>
    <cellStyle name="Saída 2 4 2 57 3" xfId="49580" xr:uid="{C1C223FF-05BB-4B7B-8FD8-1BD95C416989}"/>
    <cellStyle name="Saída 2 4 2 58" xfId="16179" xr:uid="{261E0FCA-2FB1-4CFD-A814-6BFF0A5BB337}"/>
    <cellStyle name="Saída 2 4 2 58 2" xfId="33434" xr:uid="{F7364B58-58B4-4AB2-BB81-F1EF106AC12E}"/>
    <cellStyle name="Saída 2 4 2 58 3" xfId="50304" xr:uid="{47A2505C-72DA-4EE7-9587-CE5CAAA69E54}"/>
    <cellStyle name="Saída 2 4 2 59" xfId="17487" xr:uid="{1793E4BE-5D5C-4108-8D58-7890B888D904}"/>
    <cellStyle name="Saída 2 4 2 6" xfId="929" xr:uid="{FAF808A2-461D-4176-A804-11F4B6E9399B}"/>
    <cellStyle name="Saída 2 4 2 6 2" xfId="18184" xr:uid="{78637366-3FF3-4BC4-823E-56876B3B5CB4}"/>
    <cellStyle name="Saída 2 4 2 6 3" xfId="35206" xr:uid="{B380EC72-36F9-4108-8F78-D6F6E2C763E4}"/>
    <cellStyle name="Saída 2 4 2 60" xfId="34672" xr:uid="{E91F404D-D88A-4BF2-9586-081B6BF704F1}"/>
    <cellStyle name="Saída 2 4 2 7" xfId="261" xr:uid="{34406066-99EA-40E6-9950-9BDE1BECF578}"/>
    <cellStyle name="Saída 2 4 2 7 2" xfId="17516" xr:uid="{7ED0BFD8-3C5B-4069-8B6E-5809C750E261}"/>
    <cellStyle name="Saída 2 4 2 7 3" xfId="34690" xr:uid="{1654B525-D4E6-43B3-81D4-E5A499145D8F}"/>
    <cellStyle name="Saída 2 4 2 8" xfId="1576" xr:uid="{7F19A57B-0621-4BFF-A94E-C9E7CC3D2BF3}"/>
    <cellStyle name="Saída 2 4 2 8 2" xfId="18831" xr:uid="{5C23F7AC-FF8B-4EFD-97BC-CC11EC99AEDA}"/>
    <cellStyle name="Saída 2 4 2 8 3" xfId="35853" xr:uid="{C9891599-90D2-4626-9153-D0227D0998A0}"/>
    <cellStyle name="Saída 2 4 2 9" xfId="281" xr:uid="{DAEECBA9-5DC8-4943-A9C7-3D54F292E7E2}"/>
    <cellStyle name="Saída 2 4 2 9 2" xfId="17536" xr:uid="{A974D4BC-121D-46BB-AB7F-3E2E5191B689}"/>
    <cellStyle name="Saída 2 4 2 9 3" xfId="34705" xr:uid="{E99863D6-86D1-4CF1-B24B-987B2D1450FA}"/>
    <cellStyle name="Saída 2 4 20" xfId="4506" xr:uid="{1F58D18C-D1F3-43D5-A612-E484FCF2DA8B}"/>
    <cellStyle name="Saída 2 4 20 2" xfId="21761" xr:uid="{AFF2A629-5E42-4DF7-ACA4-AD3D1ED01830}"/>
    <cellStyle name="Saída 2 4 20 3" xfId="38783" xr:uid="{8955B09E-9437-4F59-9A01-DE238F07AE3C}"/>
    <cellStyle name="Saída 2 4 21" xfId="4794" xr:uid="{81705397-FF75-40FC-A264-E4F0499E459E}"/>
    <cellStyle name="Saída 2 4 21 2" xfId="22049" xr:uid="{6564FC2C-88D0-4DC9-95C4-58B4904C4F02}"/>
    <cellStyle name="Saída 2 4 21 3" xfId="39071" xr:uid="{7D338660-DAB0-4C90-B741-4E86A657DA7D}"/>
    <cellStyle name="Saída 2 4 22" xfId="5770" xr:uid="{FB4E9B4B-A8FC-4645-A28F-13801F674AFD}"/>
    <cellStyle name="Saída 2 4 22 2" xfId="23025" xr:uid="{87B0FE5F-E1A9-49D8-B82C-EC1FD4FCF545}"/>
    <cellStyle name="Saída 2 4 22 3" xfId="40047" xr:uid="{C0B0F8AE-A6D7-4D82-9D28-B46BF00CA1C2}"/>
    <cellStyle name="Saída 2 4 23" xfId="4821" xr:uid="{DFF34835-A239-411F-AB25-09A904363872}"/>
    <cellStyle name="Saída 2 4 23 2" xfId="22076" xr:uid="{5A239DED-31BA-4D83-9C0C-7059F4B59E0D}"/>
    <cellStyle name="Saída 2 4 23 3" xfId="39098" xr:uid="{FD55A42F-EF01-4CEF-A021-ACD5382BE5D4}"/>
    <cellStyle name="Saída 2 4 24" xfId="5788" xr:uid="{C25D68D9-5B45-48B9-9443-CD2BC96F891A}"/>
    <cellStyle name="Saída 2 4 24 2" xfId="23043" xr:uid="{1ED2C131-9CB4-4F0F-A90E-60C355F69538}"/>
    <cellStyle name="Saída 2 4 24 3" xfId="40065" xr:uid="{C3A60EAC-75DE-4465-B827-413034DEDD86}"/>
    <cellStyle name="Saída 2 4 25" xfId="5870" xr:uid="{6F4F1E40-7A5B-4720-9119-AD7B5E230DC8}"/>
    <cellStyle name="Saída 2 4 25 2" xfId="23125" xr:uid="{531B886B-07E5-4342-A32F-B8C9409BC0AC}"/>
    <cellStyle name="Saída 2 4 25 3" xfId="40147" xr:uid="{E614B9F2-8554-40E9-B71E-F7D3CFAB7953}"/>
    <cellStyle name="Saída 2 4 26" xfId="5673" xr:uid="{85C7DE40-F8FA-4C13-AF1D-683D0A396071}"/>
    <cellStyle name="Saída 2 4 26 2" xfId="22928" xr:uid="{1635C317-1521-4BB3-8D51-E13D79CFE337}"/>
    <cellStyle name="Saída 2 4 26 3" xfId="39950" xr:uid="{A78252DA-D1B2-45EA-9B8E-792EF2670ADB}"/>
    <cellStyle name="Saída 2 4 27" xfId="7001" xr:uid="{2D44FC04-76ED-492B-A1EB-A2F810D94B17}"/>
    <cellStyle name="Saída 2 4 27 2" xfId="24256" xr:uid="{3BDD7436-C314-4454-A0F2-14408CFFAB37}"/>
    <cellStyle name="Saída 2 4 27 3" xfId="41278" xr:uid="{0806648D-66EB-4A0A-87B4-107C25DF565D}"/>
    <cellStyle name="Saída 2 4 28" xfId="7310" xr:uid="{E76DCF27-AE9B-4B18-BAFE-1D6C0C1E1A6B}"/>
    <cellStyle name="Saída 2 4 28 2" xfId="24565" xr:uid="{DBEC82F2-1E63-4F1F-A8A4-37542C1627F7}"/>
    <cellStyle name="Saída 2 4 28 3" xfId="41587" xr:uid="{7F2E1207-83D4-45C9-B6A4-B0D98043F9B2}"/>
    <cellStyle name="Saída 2 4 29" xfId="7620" xr:uid="{07372AF2-A43A-4B3B-8288-8913D00F9625}"/>
    <cellStyle name="Saída 2 4 29 2" xfId="24875" xr:uid="{830440C7-887A-4F04-A00A-9564ABD4F13A}"/>
    <cellStyle name="Saída 2 4 29 3" xfId="41897" xr:uid="{E0F66913-FA32-42A0-A37D-C474D466F142}"/>
    <cellStyle name="Saída 2 4 3" xfId="580" xr:uid="{1BD8E81C-B20B-40D8-BAC5-F6220053EB1D}"/>
    <cellStyle name="Saída 2 4 3 10" xfId="3544" xr:uid="{ABD41535-7EEE-4C4B-83DD-9D1D866B14AB}"/>
    <cellStyle name="Saída 2 4 3 10 2" xfId="20799" xr:uid="{9DC98E84-7164-4CC2-A25B-AF69A1E8D4D8}"/>
    <cellStyle name="Saída 2 4 3 10 3" xfId="37821" xr:uid="{78FEB1EF-6E3C-412C-A8EB-5A0F8D360663}"/>
    <cellStyle name="Saída 2 4 3 11" xfId="3850" xr:uid="{0DB2B56E-DE03-4B39-A33E-CCC11F116C5C}"/>
    <cellStyle name="Saída 2 4 3 11 2" xfId="21105" xr:uid="{10498300-E372-40C8-981C-BCF6E6269EC1}"/>
    <cellStyle name="Saída 2 4 3 11 3" xfId="38127" xr:uid="{F4E0D1CA-BB93-4037-8646-D4F6F956337C}"/>
    <cellStyle name="Saída 2 4 3 12" xfId="4155" xr:uid="{6D2B1ADC-B3BA-41D6-8B51-9B870A0D5010}"/>
    <cellStyle name="Saída 2 4 3 12 2" xfId="21410" xr:uid="{29AC12DF-73E8-4299-92B1-8462C176BCA9}"/>
    <cellStyle name="Saída 2 4 3 12 3" xfId="38432" xr:uid="{F5772689-564E-4F40-A930-AB7F6F50D87E}"/>
    <cellStyle name="Saída 2 4 3 13" xfId="4457" xr:uid="{6B2F2930-F062-451F-A02F-C455E14ED2BD}"/>
    <cellStyle name="Saída 2 4 3 13 2" xfId="21712" xr:uid="{820D6002-DC0E-4A62-BEC9-F4F70235D42D}"/>
    <cellStyle name="Saída 2 4 3 13 3" xfId="38734" xr:uid="{624E88BE-4C6B-4733-B44A-37F04DE28F10}"/>
    <cellStyle name="Saída 2 4 3 14" xfId="4753" xr:uid="{81021DD4-B194-4A14-ACC9-5CD202401C23}"/>
    <cellStyle name="Saída 2 4 3 14 2" xfId="22008" xr:uid="{94A2E26E-5957-47BF-A457-00A2513DBC48}"/>
    <cellStyle name="Saída 2 4 3 14 3" xfId="39030" xr:uid="{D2A0D10B-15E9-4FA1-A29A-72E090033B33}"/>
    <cellStyle name="Saída 2 4 3 15" xfId="5048" xr:uid="{1BBCFFCE-360D-439A-8EE6-E30B3710A7C1}"/>
    <cellStyle name="Saída 2 4 3 15 2" xfId="22303" xr:uid="{E73EFD51-FDA4-4B5D-81A9-E917B17D83E3}"/>
    <cellStyle name="Saída 2 4 3 15 3" xfId="39325" xr:uid="{07CF06C8-E5F7-41C4-8FAB-AA55DD95BC98}"/>
    <cellStyle name="Saída 2 4 3 16" xfId="5416" xr:uid="{A598FD63-ED2C-4E96-A56C-2E97705BFA7D}"/>
    <cellStyle name="Saída 2 4 3 16 2" xfId="22671" xr:uid="{027BDBF7-23F0-4451-B357-49D47C0FAD1D}"/>
    <cellStyle name="Saída 2 4 3 16 3" xfId="39693" xr:uid="{719EDCF4-9D65-40C3-9B73-DB3C8FC0BE57}"/>
    <cellStyle name="Saída 2 4 3 17" xfId="5721" xr:uid="{4E9BDE7F-7643-45B3-937E-1FC15AF4C1EA}"/>
    <cellStyle name="Saída 2 4 3 17 2" xfId="22976" xr:uid="{1DE2F75D-6EA6-4ED6-B0E9-EB73068B44AF}"/>
    <cellStyle name="Saída 2 4 3 17 3" xfId="39998" xr:uid="{10D34152-76FA-4EC8-A894-D979C808A4A2}"/>
    <cellStyle name="Saída 2 4 3 18" xfId="6047" xr:uid="{7FC370ED-6BD2-489E-BFAA-A2D76EE007AB}"/>
    <cellStyle name="Saída 2 4 3 18 2" xfId="23302" xr:uid="{F84C06B7-E069-4BAC-BD49-589ABF0DDD51}"/>
    <cellStyle name="Saída 2 4 3 18 3" xfId="40324" xr:uid="{3C0C0BD0-4224-44AE-B254-308D857AA3E8}"/>
    <cellStyle name="Saída 2 4 3 19" xfId="6362" xr:uid="{6FE34C43-0FA6-4CBC-9B01-B55A71DF2136}"/>
    <cellStyle name="Saída 2 4 3 19 2" xfId="23617" xr:uid="{F46BF9B8-1E4B-4FD3-89B0-108CCC7838D0}"/>
    <cellStyle name="Saída 2 4 3 19 3" xfId="40639" xr:uid="{98FACB93-4893-407B-AFFB-E2FA4705AA9A}"/>
    <cellStyle name="Saída 2 4 3 2" xfId="1035" xr:uid="{E7B59906-AEDB-46D1-B688-AE64786CBBF9}"/>
    <cellStyle name="Saída 2 4 3 2 2" xfId="18290" xr:uid="{3373814C-EA00-4AF6-ACC9-DD55E27F3591}"/>
    <cellStyle name="Saída 2 4 3 2 3" xfId="35312" xr:uid="{42C96973-A295-44DF-B4A1-E2FB6A20A5C4}"/>
    <cellStyle name="Saída 2 4 3 20" xfId="6677" xr:uid="{26E84849-BCEC-4CD6-9077-FF5999EF92B2}"/>
    <cellStyle name="Saída 2 4 3 20 2" xfId="23932" xr:uid="{D912FAF9-5CB2-4B9E-A866-4FB3285D4C7E}"/>
    <cellStyle name="Saída 2 4 3 20 3" xfId="40954" xr:uid="{8B3D2E84-1051-4F69-BBDD-C7E4EADB14FB}"/>
    <cellStyle name="Saída 2 4 3 21" xfId="6989" xr:uid="{05FD24B0-95EC-4B0C-97B5-F6E5C191E631}"/>
    <cellStyle name="Saída 2 4 3 21 2" xfId="24244" xr:uid="{1456FC0C-6362-4F9A-A16A-E758BF25A5A0}"/>
    <cellStyle name="Saída 2 4 3 21 3" xfId="41266" xr:uid="{227628CF-017B-410E-8040-1E23D55F4F72}"/>
    <cellStyle name="Saída 2 4 3 22" xfId="7298" xr:uid="{F1D6E416-A234-4576-9692-D075AEA6098A}"/>
    <cellStyle name="Saída 2 4 3 22 2" xfId="24553" xr:uid="{5C06926A-1066-41E6-B0EF-5608A01E14FD}"/>
    <cellStyle name="Saída 2 4 3 22 3" xfId="41575" xr:uid="{46CECB96-E526-4DC3-9952-DA267A030B1C}"/>
    <cellStyle name="Saída 2 4 3 23" xfId="7608" xr:uid="{B6746A22-3085-4438-8015-0A1F8629BA35}"/>
    <cellStyle name="Saída 2 4 3 23 2" xfId="24863" xr:uid="{F7687537-26E0-4902-A3D0-452F2A0714B4}"/>
    <cellStyle name="Saída 2 4 3 23 3" xfId="41885" xr:uid="{B5FFCFCC-D7D2-45FC-A592-DC64957CA5F2}"/>
    <cellStyle name="Saída 2 4 3 24" xfId="7918" xr:uid="{BF1EC4D3-4332-45DC-B0E1-C2EFC2DB4753}"/>
    <cellStyle name="Saída 2 4 3 24 2" xfId="25173" xr:uid="{3CA2A4F4-7F96-48CC-8EBE-4CA2812ED24C}"/>
    <cellStyle name="Saída 2 4 3 24 3" xfId="42195" xr:uid="{2B180A22-0048-45AE-9B8F-06B2DCDED972}"/>
    <cellStyle name="Saída 2 4 3 25" xfId="8231" xr:uid="{4A480A80-792B-49C3-A30A-8655ADCD688D}"/>
    <cellStyle name="Saída 2 4 3 25 2" xfId="25486" xr:uid="{F00D82B3-F50A-4047-8D04-A7BCD7717522}"/>
    <cellStyle name="Saída 2 4 3 25 3" xfId="42508" xr:uid="{F2447EAF-CEEA-4F2D-8C6F-18F7B7F62509}"/>
    <cellStyle name="Saída 2 4 3 26" xfId="8541" xr:uid="{42BED62D-FF28-4D0A-BD54-DED1DEDC517D}"/>
    <cellStyle name="Saída 2 4 3 26 2" xfId="25796" xr:uid="{B89537A8-E30C-4525-86BB-ECEDFD9907C9}"/>
    <cellStyle name="Saída 2 4 3 26 3" xfId="42818" xr:uid="{35F094F3-D9C1-4BF2-911A-EFC61A2EA7CF}"/>
    <cellStyle name="Saída 2 4 3 27" xfId="8849" xr:uid="{E5441F51-002C-44BB-A5A5-EC036C7C54AD}"/>
    <cellStyle name="Saída 2 4 3 27 2" xfId="26104" xr:uid="{FE61BFDC-F278-4114-88D2-9CCB2F57868E}"/>
    <cellStyle name="Saída 2 4 3 27 3" xfId="43126" xr:uid="{623B658F-F85A-48A3-BE21-3188185B822C}"/>
    <cellStyle name="Saída 2 4 3 28" xfId="9135" xr:uid="{6E491971-B82E-4B39-BE53-DAC51836D91F}"/>
    <cellStyle name="Saída 2 4 3 28 2" xfId="26390" xr:uid="{350FFC49-8E56-4461-8E9F-5C0C2F0683D6}"/>
    <cellStyle name="Saída 2 4 3 28 3" xfId="43412" xr:uid="{2E835FF8-7BB6-46FA-97DB-B1227DDDA7BC}"/>
    <cellStyle name="Saída 2 4 3 29" xfId="9473" xr:uid="{A4D91CE7-1A88-47EC-B04C-91583FAD8E55}"/>
    <cellStyle name="Saída 2 4 3 29 2" xfId="26728" xr:uid="{FF69757C-B802-4A72-B1EB-5A1F910C96B1}"/>
    <cellStyle name="Saída 2 4 3 29 3" xfId="43750" xr:uid="{C73566B8-1E9B-4C34-91DA-AE903665C953}"/>
    <cellStyle name="Saída 2 4 3 3" xfId="1335" xr:uid="{87CEB42F-5CC0-4978-A910-ED65797DF05A}"/>
    <cellStyle name="Saída 2 4 3 3 2" xfId="18590" xr:uid="{72B00313-8CB4-4AA0-9DDD-882EF8B54E78}"/>
    <cellStyle name="Saída 2 4 3 3 3" xfId="35612" xr:uid="{D78D9491-0D58-45F4-AE3F-7D064CF0BE5D}"/>
    <cellStyle name="Saída 2 4 3 30" xfId="9773" xr:uid="{0A6D0E9E-840A-4262-AA5E-EF9D8F36BDF1}"/>
    <cellStyle name="Saída 2 4 3 30 2" xfId="27028" xr:uid="{2F36E78E-E8E2-47EC-932F-701228916A7C}"/>
    <cellStyle name="Saída 2 4 3 30 3" xfId="44050" xr:uid="{B3578755-63E5-4AE1-9D8E-93171F28B068}"/>
    <cellStyle name="Saída 2 4 3 31" xfId="10073" xr:uid="{35B1B354-B3AF-40B8-8633-ABA164BCAE40}"/>
    <cellStyle name="Saída 2 4 3 31 2" xfId="27328" xr:uid="{DDCC8E11-CB15-418D-B58D-E6EE9DB838A1}"/>
    <cellStyle name="Saída 2 4 3 31 3" xfId="44350" xr:uid="{ADB0C3EC-51FB-48C9-8294-B5148C6479DB}"/>
    <cellStyle name="Saída 2 4 3 32" xfId="10367" xr:uid="{65ED4D4E-39FD-4D5C-8105-3B642385A284}"/>
    <cellStyle name="Saída 2 4 3 32 2" xfId="27622" xr:uid="{0074C6F3-5515-42F8-BC3B-7B40A6129FFF}"/>
    <cellStyle name="Saída 2 4 3 32 3" xfId="44644" xr:uid="{9A387FE3-595E-4C65-9431-4A5021248189}"/>
    <cellStyle name="Saída 2 4 3 33" xfId="10658" xr:uid="{0BD72F56-5F8E-4664-9B65-586284D2EF2B}"/>
    <cellStyle name="Saída 2 4 3 33 2" xfId="27913" xr:uid="{F1522434-83A0-4540-8D8E-A222A999C40E}"/>
    <cellStyle name="Saída 2 4 3 33 3" xfId="44935" xr:uid="{06D2A4D4-1B5B-4036-9AA2-EA8938535F0B}"/>
    <cellStyle name="Saída 2 4 3 34" xfId="10943" xr:uid="{CFC645AB-BFDA-4789-9FFB-0423EB99C667}"/>
    <cellStyle name="Saída 2 4 3 34 2" xfId="28198" xr:uid="{DC0A01FE-B9BD-42B7-8B69-7782846E2584}"/>
    <cellStyle name="Saída 2 4 3 34 3" xfId="45220" xr:uid="{6842D2EE-C00D-4671-A6A7-4B5C1430AD99}"/>
    <cellStyle name="Saída 2 4 3 35" xfId="11212" xr:uid="{8338BFE0-A6C6-468D-8922-4C00D09E3E79}"/>
    <cellStyle name="Saída 2 4 3 35 2" xfId="28467" xr:uid="{EE8E88EA-45E2-47C1-8894-36B4CC640A64}"/>
    <cellStyle name="Saída 2 4 3 35 3" xfId="45489" xr:uid="{64A7CC11-1212-4DC0-9A29-A60BD67A4619}"/>
    <cellStyle name="Saída 2 4 3 36" xfId="11461" xr:uid="{6DC03D98-31F4-4A4B-B85E-DC831C7F09DD}"/>
    <cellStyle name="Saída 2 4 3 36 2" xfId="28716" xr:uid="{A59949AB-2AC7-46CB-9B25-8F000E9C22BD}"/>
    <cellStyle name="Saída 2 4 3 36 3" xfId="45738" xr:uid="{4566F0E9-0129-48B2-A37A-100EDBCFAE96}"/>
    <cellStyle name="Saída 2 4 3 37" xfId="11975" xr:uid="{9C8F97F3-BF2D-441C-BF36-5991CDC45C16}"/>
    <cellStyle name="Saída 2 4 3 37 2" xfId="29230" xr:uid="{7E7D9CC4-949B-48A0-A571-778D4B1EE57D}"/>
    <cellStyle name="Saída 2 4 3 37 3" xfId="46149" xr:uid="{E8D33A20-7157-402E-93F1-15B6D80DA6DD}"/>
    <cellStyle name="Saída 2 4 3 38" xfId="12442" xr:uid="{C6051669-A097-464F-9014-97FCA813C0F8}"/>
    <cellStyle name="Saída 2 4 3 38 2" xfId="29697" xr:uid="{B2F13166-B466-44A0-A4F5-FB55DDAEF1DA}"/>
    <cellStyle name="Saída 2 4 3 38 3" xfId="46567" xr:uid="{17A0E5F1-A07B-4D2A-99A9-32538BBA12A2}"/>
    <cellStyle name="Saída 2 4 3 39" xfId="12752" xr:uid="{C61B9501-8AC6-480C-A506-71CC4FFF2C31}"/>
    <cellStyle name="Saída 2 4 3 39 2" xfId="30007" xr:uid="{E0E832AE-0AAE-46FC-B17D-6F69C5EEEDFB}"/>
    <cellStyle name="Saída 2 4 3 39 3" xfId="46877" xr:uid="{41755567-36AA-41B5-B0F8-667D78CEBF49}"/>
    <cellStyle name="Saída 2 4 3 4" xfId="1686" xr:uid="{CF51318D-C7A3-4399-B78C-C24F2D1A7FBC}"/>
    <cellStyle name="Saída 2 4 3 4 2" xfId="18941" xr:uid="{2C879471-6EA1-444A-AEAC-3E6EA3C71532}"/>
    <cellStyle name="Saída 2 4 3 4 3" xfId="35963" xr:uid="{84495C82-FBE6-484F-A41C-1E3539CC31C0}"/>
    <cellStyle name="Saída 2 4 3 40" xfId="12228" xr:uid="{97876DF2-6F0B-47A1-81AC-92CE7C458C65}"/>
    <cellStyle name="Saída 2 4 3 40 2" xfId="29483" xr:uid="{94B3A788-9C4D-49AC-8964-94C348631758}"/>
    <cellStyle name="Saída 2 4 3 40 3" xfId="46353" xr:uid="{1258E607-7F16-44E1-B9A5-FAE8F941577F}"/>
    <cellStyle name="Saída 2 4 3 41" xfId="13428" xr:uid="{7FB22C96-04CF-4971-A46A-B7A2C6A20740}"/>
    <cellStyle name="Saída 2 4 3 41 2" xfId="30683" xr:uid="{2AED2992-B8EF-49DA-BAEF-882ACDBAECDE}"/>
    <cellStyle name="Saída 2 4 3 41 3" xfId="47553" xr:uid="{D1F0714B-4ED1-411E-BE1A-D3B51D6989BD}"/>
    <cellStyle name="Saída 2 4 3 42" xfId="13692" xr:uid="{8471A25A-EF94-4C07-9AA6-846D8A466ABC}"/>
    <cellStyle name="Saída 2 4 3 42 2" xfId="30947" xr:uid="{315F7674-0347-4CE1-A22E-179EE1050B50}"/>
    <cellStyle name="Saída 2 4 3 42 3" xfId="47817" xr:uid="{F3162B23-0E7B-4703-B0EF-428776359B15}"/>
    <cellStyle name="Saída 2 4 3 43" xfId="14002" xr:uid="{235B3F46-AB88-4D42-B1B0-D48896D770C8}"/>
    <cellStyle name="Saída 2 4 3 43 2" xfId="31257" xr:uid="{087D7DC7-2F5D-4ECE-9619-AE4DAFD28567}"/>
    <cellStyle name="Saída 2 4 3 43 3" xfId="48127" xr:uid="{CCE68084-0EA9-46E5-8D2B-9EC5FBADEACC}"/>
    <cellStyle name="Saída 2 4 3 44" xfId="14361" xr:uid="{147FF568-3D6F-480D-B8AF-8A91FB7DA1FF}"/>
    <cellStyle name="Saída 2 4 3 44 2" xfId="31616" xr:uid="{F2325259-4ACE-40F6-B692-7979D6B4F115}"/>
    <cellStyle name="Saída 2 4 3 44 3" xfId="48486" xr:uid="{93AC65F9-54FF-4136-B8E4-0513E17F6796}"/>
    <cellStyle name="Saída 2 4 3 45" xfId="14892" xr:uid="{13BB7234-0223-4BD9-B965-D3EA25919DD8}"/>
    <cellStyle name="Saída 2 4 3 45 2" xfId="32147" xr:uid="{7A1CC438-87B3-44CC-B6F7-665BD1F53673}"/>
    <cellStyle name="Saída 2 4 3 45 3" xfId="49017" xr:uid="{9BA31351-F1D3-47E8-94F2-4B4EB9D1AABE}"/>
    <cellStyle name="Saída 2 4 3 46" xfId="15204" xr:uid="{F198EC91-F15E-4FF5-88DE-DE85B4E181C4}"/>
    <cellStyle name="Saída 2 4 3 46 2" xfId="32459" xr:uid="{9C28283F-0275-4865-AAB7-4F7E87449B3A}"/>
    <cellStyle name="Saída 2 4 3 46 3" xfId="49329" xr:uid="{98F0FF11-63E4-41E2-8E4E-9B89921CE666}"/>
    <cellStyle name="Saída 2 4 3 47" xfId="15511" xr:uid="{B7486981-68EA-4F87-BF47-DB256B25C2BE}"/>
    <cellStyle name="Saída 2 4 3 47 2" xfId="32766" xr:uid="{77A26D12-99D8-454C-B8F6-4EBF4968AE19}"/>
    <cellStyle name="Saída 2 4 3 47 3" xfId="49636" xr:uid="{C8FE64FA-DF5A-4CCF-AA1F-49CE2A487DAC}"/>
    <cellStyle name="Saída 2 4 3 48" xfId="15810" xr:uid="{5BBB3564-4645-490D-B955-E5CF18075121}"/>
    <cellStyle name="Saída 2 4 3 48 2" xfId="33065" xr:uid="{8203C061-D263-49CE-880D-2E9D7880099F}"/>
    <cellStyle name="Saída 2 4 3 48 3" xfId="49935" xr:uid="{33C4E9FE-C625-411E-B47D-32C074BDC7A5}"/>
    <cellStyle name="Saída 2 4 3 49" xfId="16104" xr:uid="{321B7A8F-4412-44A9-8A57-BF10FE33D0C1}"/>
    <cellStyle name="Saída 2 4 3 49 2" xfId="33359" xr:uid="{EADAA682-26E1-4803-BB4D-C65A04ADFB40}"/>
    <cellStyle name="Saída 2 4 3 49 3" xfId="50229" xr:uid="{30A702A3-6230-4225-8E49-1696AEC248E6}"/>
    <cellStyle name="Saída 2 4 3 5" xfId="1999" xr:uid="{E2084B38-885D-462F-9F7B-AADF5EA52CC1}"/>
    <cellStyle name="Saída 2 4 3 5 2" xfId="19254" xr:uid="{7F83E614-4EB5-413D-9E65-875D956B00D5}"/>
    <cellStyle name="Saída 2 4 3 5 3" xfId="36276" xr:uid="{AB15484E-1E03-4D52-B6EA-D91FD37E201D}"/>
    <cellStyle name="Saída 2 4 3 50" xfId="16389" xr:uid="{81E88238-F668-4C8B-A767-A303930CC6A7}"/>
    <cellStyle name="Saída 2 4 3 50 2" xfId="33644" xr:uid="{86CF704E-66CB-44FC-8145-0A2ABF55885E}"/>
    <cellStyle name="Saída 2 4 3 50 3" xfId="50514" xr:uid="{CF8443EC-9968-4B40-B655-20009D479492}"/>
    <cellStyle name="Saída 2 4 3 51" xfId="16665" xr:uid="{BFC8C139-6B1B-4ECB-94D6-C866B10BE7C0}"/>
    <cellStyle name="Saída 2 4 3 51 2" xfId="33920" xr:uid="{BABD38FC-7D69-4610-A47E-4B039699B8E3}"/>
    <cellStyle name="Saída 2 4 3 51 3" xfId="50790" xr:uid="{4AD864A0-E8CD-4E4E-B9BE-7D75EDFEA67C}"/>
    <cellStyle name="Saída 2 4 3 52" xfId="16929" xr:uid="{DAB7A19A-65C2-410A-8DBA-EC73DF11350F}"/>
    <cellStyle name="Saída 2 4 3 52 2" xfId="34184" xr:uid="{33BAFD44-2E56-4C72-9E2E-AD989856FD83}"/>
    <cellStyle name="Saída 2 4 3 52 3" xfId="51054" xr:uid="{ECDCDD19-B1EB-461B-BB52-B5D6D11A1903}"/>
    <cellStyle name="Saída 2 4 3 53" xfId="17178" xr:uid="{3D96DF8A-4503-4F0F-899F-7C404E4BE954}"/>
    <cellStyle name="Saída 2 4 3 53 2" xfId="34433" xr:uid="{563078A8-D4A9-4E7C-B838-6BB9A44EDF51}"/>
    <cellStyle name="Saída 2 4 3 53 3" xfId="51303" xr:uid="{6F71C58F-5ABE-46EC-A53A-D1B96754CEF6}"/>
    <cellStyle name="Saída 2 4 3 54" xfId="17835" xr:uid="{8BAF74E7-88B0-4FC9-8371-DB5F28E20D29}"/>
    <cellStyle name="Saída 2 4 3 55" xfId="34906" xr:uid="{76D89437-9C13-45B6-8099-CFADA02AC795}"/>
    <cellStyle name="Saída 2 4 3 6" xfId="2309" xr:uid="{CB287DD2-2295-422E-821D-C15600ECBB40}"/>
    <cellStyle name="Saída 2 4 3 6 2" xfId="19564" xr:uid="{0FEF5A42-5ECE-42A0-BFE3-D31203ACCF5A}"/>
    <cellStyle name="Saída 2 4 3 6 3" xfId="36586" xr:uid="{32D28A22-AF2D-4F89-83D1-02E3D1028754}"/>
    <cellStyle name="Saída 2 4 3 7" xfId="2619" xr:uid="{F8A05BEA-C207-4AE7-9E38-8691C1E14BC3}"/>
    <cellStyle name="Saída 2 4 3 7 2" xfId="19874" xr:uid="{5446199C-0926-4198-982D-A7365CF12F74}"/>
    <cellStyle name="Saída 2 4 3 7 3" xfId="36896" xr:uid="{19014039-41ED-45A6-90DB-BAA8BC1F7BF5}"/>
    <cellStyle name="Saída 2 4 3 8" xfId="2926" xr:uid="{239C8C1E-FA95-4338-9102-D254B22A1C97}"/>
    <cellStyle name="Saída 2 4 3 8 2" xfId="20181" xr:uid="{D5B433DE-EEF5-4354-A6FC-848447C3F337}"/>
    <cellStyle name="Saída 2 4 3 8 3" xfId="37203" xr:uid="{41573B54-8064-40BC-ADA7-72043D6262F7}"/>
    <cellStyle name="Saída 2 4 3 9" xfId="3234" xr:uid="{692E4F21-A4F2-4C49-B0A8-BBA0A1481610}"/>
    <cellStyle name="Saída 2 4 3 9 2" xfId="20489" xr:uid="{28CAA6F0-B57C-4988-ABD8-1A49FDAF9683}"/>
    <cellStyle name="Saída 2 4 3 9 3" xfId="37511" xr:uid="{C0E55C06-9433-415D-9D60-E7A47E8AB777}"/>
    <cellStyle name="Saída 2 4 30" xfId="7663" xr:uid="{BD76521A-AAE2-47F6-9635-79B582B0A6CE}"/>
    <cellStyle name="Saída 2 4 30 2" xfId="24918" xr:uid="{E4FA3C5B-4765-4D7F-9688-86B8054DCB61}"/>
    <cellStyle name="Saída 2 4 30 3" xfId="41940" xr:uid="{26F097A9-CCF1-4BC9-A007-0A0190FCB008}"/>
    <cellStyle name="Saída 2 4 31" xfId="8243" xr:uid="{158460BB-0913-4310-9BFF-669711FC7302}"/>
    <cellStyle name="Saída 2 4 31 2" xfId="25498" xr:uid="{AAB8D363-7CFA-43A7-9697-1314E0E84BCC}"/>
    <cellStyle name="Saída 2 4 31 3" xfId="42520" xr:uid="{864DCF43-6B11-4F3C-AA2F-99141652A8F4}"/>
    <cellStyle name="Saída 2 4 32" xfId="8553" xr:uid="{008F6482-03FA-48CF-BA27-C7EDAFB1566C}"/>
    <cellStyle name="Saída 2 4 32 2" xfId="25808" xr:uid="{3235F5E5-C09D-4754-8869-79BB3514EBAF}"/>
    <cellStyle name="Saída 2 4 32 3" xfId="42830" xr:uid="{0D9FDBD7-1F88-4A51-948C-0EF78BCF8297}"/>
    <cellStyle name="Saída 2 4 33" xfId="8880" xr:uid="{C0DF6C6D-D15A-4A14-A617-7F73AA769930}"/>
    <cellStyle name="Saída 2 4 33 2" xfId="26135" xr:uid="{374093AB-C7BB-463F-B0D8-5FF7DC771588}"/>
    <cellStyle name="Saída 2 4 33 3" xfId="43157" xr:uid="{A912A903-E400-403F-87EB-01781776AE86}"/>
    <cellStyle name="Saída 2 4 34" xfId="9258" xr:uid="{225C4DF3-F478-471A-8E1B-48C91C385EFD}"/>
    <cellStyle name="Saída 2 4 34 2" xfId="26513" xr:uid="{E353FD1B-BC90-4A8F-B3D6-FA111883464D}"/>
    <cellStyle name="Saída 2 4 34 3" xfId="43535" xr:uid="{164D8DF1-D61E-44F0-A172-5A8C3D4A3F14}"/>
    <cellStyle name="Saída 2 4 35" xfId="9485" xr:uid="{DCFAC33E-4485-4D3A-9E40-872BDCD99F49}"/>
    <cellStyle name="Saída 2 4 35 2" xfId="26740" xr:uid="{CE6C7F16-D014-48CA-9760-2F98A73AE3FF}"/>
    <cellStyle name="Saída 2 4 35 3" xfId="43762" xr:uid="{73C69544-9270-4C2F-8C22-BF9848DD8A7D}"/>
    <cellStyle name="Saída 2 4 36" xfId="9784" xr:uid="{5EB5882D-A59F-49AA-80D0-2BA589EF75FC}"/>
    <cellStyle name="Saída 2 4 36 2" xfId="27039" xr:uid="{A5C43DCB-7475-473B-954B-EC395216E5E4}"/>
    <cellStyle name="Saída 2 4 36 3" xfId="44061" xr:uid="{3817317F-40B4-4899-B78C-921C1A7A5B70}"/>
    <cellStyle name="Saída 2 4 37" xfId="10082" xr:uid="{219EB4DD-E82D-472A-9C51-C686BD1C5164}"/>
    <cellStyle name="Saída 2 4 37 2" xfId="27337" xr:uid="{53107750-1D79-4A43-BDE2-83A77E093A36}"/>
    <cellStyle name="Saída 2 4 37 3" xfId="44359" xr:uid="{E9BEEE0D-54F7-42E9-8416-8B36F73643A5}"/>
    <cellStyle name="Saída 2 4 38" xfId="10122" xr:uid="{C1CD973E-177C-4E7B-9316-38C76BDCF0C9}"/>
    <cellStyle name="Saída 2 4 38 2" xfId="27377" xr:uid="{13A2E5C7-D7AD-40D9-BBBE-D56F2B08E43D}"/>
    <cellStyle name="Saída 2 4 38 3" xfId="44399" xr:uid="{592F4ECA-9632-4200-9B42-263F21C57D00}"/>
    <cellStyle name="Saída 2 4 39" xfId="10043" xr:uid="{03970C0A-DB3B-4D57-9677-5607FBAA195C}"/>
    <cellStyle name="Saída 2 4 39 2" xfId="27298" xr:uid="{E48687B0-C5E8-4B65-9716-26EEA0804B43}"/>
    <cellStyle name="Saída 2 4 39 3" xfId="44320" xr:uid="{DCDC4CEA-D6FD-4AF2-B750-3E6509B3DC89}"/>
    <cellStyle name="Saída 2 4 4" xfId="706" xr:uid="{F6FA19A2-E00F-4AD6-A4D0-CBC146201AEB}"/>
    <cellStyle name="Saída 2 4 4 10" xfId="3668" xr:uid="{F87D5B0D-4D60-4963-9A88-62C83C11C175}"/>
    <cellStyle name="Saída 2 4 4 10 2" xfId="20923" xr:uid="{85B37792-CB99-4686-AD9E-99B59C7F5B65}"/>
    <cellStyle name="Saída 2 4 4 10 3" xfId="37945" xr:uid="{F2FE2D7E-DBEC-4D2E-A2A4-3C8F42F91D94}"/>
    <cellStyle name="Saída 2 4 4 11" xfId="3975" xr:uid="{8E062133-5203-4353-B8D3-90DFB4E2C6CC}"/>
    <cellStyle name="Saída 2 4 4 11 2" xfId="21230" xr:uid="{4B031405-D251-4192-9B33-CE2DFA2549C7}"/>
    <cellStyle name="Saída 2 4 4 11 3" xfId="38252" xr:uid="{D3AE0160-72D3-45D3-BC0D-E55C56BF45FD}"/>
    <cellStyle name="Saída 2 4 4 12" xfId="4276" xr:uid="{F18A0BB2-FE5D-44A9-B638-67D504D4091E}"/>
    <cellStyle name="Saída 2 4 4 12 2" xfId="21531" xr:uid="{5F63F36C-1F40-45A5-AC3A-25D7C09440A4}"/>
    <cellStyle name="Saída 2 4 4 12 3" xfId="38553" xr:uid="{2D598A15-0ED7-411B-B872-E3C3795EC646}"/>
    <cellStyle name="Saída 2 4 4 13" xfId="4574" xr:uid="{4CDBB02C-E1A9-45FB-ABEB-FA79A9634C98}"/>
    <cellStyle name="Saída 2 4 4 13 2" xfId="21829" xr:uid="{63D32208-1F23-4A73-BE3B-D54A0678A801}"/>
    <cellStyle name="Saída 2 4 4 13 3" xfId="38851" xr:uid="{028583C8-CDAA-4C26-B7F5-C97A3D66217D}"/>
    <cellStyle name="Saída 2 4 4 14" xfId="4873" xr:uid="{AB7856E5-4701-456C-84C4-7BE12D8DB350}"/>
    <cellStyle name="Saída 2 4 4 14 2" xfId="22128" xr:uid="{A80AB8F4-9E89-4E8E-A99B-F5F50B8FF7FF}"/>
    <cellStyle name="Saída 2 4 4 14 3" xfId="39150" xr:uid="{FA6971C4-24C4-4B84-9F8B-FA5C30BF3CB0}"/>
    <cellStyle name="Saída 2 4 4 15" xfId="5155" xr:uid="{6C421B8E-E3E9-410F-9F09-76A33848CAFD}"/>
    <cellStyle name="Saída 2 4 4 15 2" xfId="22410" xr:uid="{DCEA86A4-A455-4488-8FAC-CF997DE48D68}"/>
    <cellStyle name="Saída 2 4 4 15 3" xfId="39432" xr:uid="{FCD0F443-A8AD-4FC5-9A87-33C182AE3B4C}"/>
    <cellStyle name="Saída 2 4 4 16" xfId="5542" xr:uid="{C670B6BA-5832-46F1-BF91-F178B499C4E7}"/>
    <cellStyle name="Saída 2 4 4 16 2" xfId="22797" xr:uid="{833B639F-01D4-416F-B53A-FA0B7E0FE5F2}"/>
    <cellStyle name="Saída 2 4 4 16 3" xfId="39819" xr:uid="{61A38722-5B9E-4D17-B1D0-105670A53C18}"/>
    <cellStyle name="Saída 2 4 4 17" xfId="4148" xr:uid="{4EC1DC2C-200B-433F-A9D7-644B178F90C4}"/>
    <cellStyle name="Saída 2 4 4 17 2" xfId="21403" xr:uid="{96725906-9BE3-431E-8821-7183D5F83B24}"/>
    <cellStyle name="Saída 2 4 4 17 3" xfId="38425" xr:uid="{7A03064E-AC8D-42A6-81EC-D9C4E2C372D9}"/>
    <cellStyle name="Saída 2 4 4 18" xfId="6173" xr:uid="{16231EAC-B55E-4716-A6DC-FCE3205B3290}"/>
    <cellStyle name="Saída 2 4 4 18 2" xfId="23428" xr:uid="{5A763A04-3E98-425E-B9E3-880901F18F36}"/>
    <cellStyle name="Saída 2 4 4 18 3" xfId="40450" xr:uid="{CA0B6D3F-2762-4213-8A5F-5BF75C351B2B}"/>
    <cellStyle name="Saída 2 4 4 19" xfId="6488" xr:uid="{EB17597C-BF46-46CD-80A0-CA48576F4170}"/>
    <cellStyle name="Saída 2 4 4 19 2" xfId="23743" xr:uid="{B6E7DBCD-32BE-4E54-B957-99EF13EA82E2}"/>
    <cellStyle name="Saída 2 4 4 19 3" xfId="40765" xr:uid="{60F38E2E-872F-4347-BA73-3539084F14B2}"/>
    <cellStyle name="Saída 2 4 4 2" xfId="1155" xr:uid="{D49957C2-28BA-4BDC-81DA-5D4B62A5931D}"/>
    <cellStyle name="Saída 2 4 4 2 2" xfId="18410" xr:uid="{66CC8982-765E-4313-A0C0-ECF1C042291D}"/>
    <cellStyle name="Saída 2 4 4 2 3" xfId="35432" xr:uid="{6B721DD5-ED1D-4F56-8729-0791A50FF4E6}"/>
    <cellStyle name="Saída 2 4 4 20" xfId="6803" xr:uid="{303019EE-E87A-4B1A-B478-50FBA11E0FC3}"/>
    <cellStyle name="Saída 2 4 4 20 2" xfId="24058" xr:uid="{1404306D-5884-4A70-9DB3-3BED709BCE48}"/>
    <cellStyle name="Saída 2 4 4 20 3" xfId="41080" xr:uid="{4123659C-041A-48D1-A2D2-EC2F1BD8F767}"/>
    <cellStyle name="Saída 2 4 4 21" xfId="7114" xr:uid="{483D4A8F-2B87-46AD-89F2-FF4B2783FB16}"/>
    <cellStyle name="Saída 2 4 4 21 2" xfId="24369" xr:uid="{99C95EB7-FC47-4E6C-9F81-08A215AD7815}"/>
    <cellStyle name="Saída 2 4 4 21 3" xfId="41391" xr:uid="{186D7816-DDFF-4996-9A2D-EDB2E668B35D}"/>
    <cellStyle name="Saída 2 4 4 22" xfId="7424" xr:uid="{B3BB7C6F-3CFD-49DB-AE6C-63A7F4D596A7}"/>
    <cellStyle name="Saída 2 4 4 22 2" xfId="24679" xr:uid="{235F9738-FBB0-4C62-BD6E-7D812254DB88}"/>
    <cellStyle name="Saída 2 4 4 22 3" xfId="41701" xr:uid="{5624ECE6-23B5-4C47-89AE-05AC19A6AF03}"/>
    <cellStyle name="Saída 2 4 4 23" xfId="7734" xr:uid="{1BFCCF31-EDA7-4A6F-9C39-8069D4E445DD}"/>
    <cellStyle name="Saída 2 4 4 23 2" xfId="24989" xr:uid="{D5207C4C-472F-4C01-9CAE-D82CED3DD7E3}"/>
    <cellStyle name="Saída 2 4 4 23 3" xfId="42011" xr:uid="{B8BAE9B5-8862-446D-BE11-591A9C0F86C9}"/>
    <cellStyle name="Saída 2 4 4 24" xfId="8044" xr:uid="{DC749745-25E5-40C0-8190-FFAA35E148BC}"/>
    <cellStyle name="Saída 2 4 4 24 2" xfId="25299" xr:uid="{341ABEF7-169E-4B7F-B31E-F5AEF77794E4}"/>
    <cellStyle name="Saída 2 4 4 24 3" xfId="42321" xr:uid="{C2086014-CE86-4E57-BC59-2703CD6CC369}"/>
    <cellStyle name="Saída 2 4 4 25" xfId="8357" xr:uid="{4B91AA33-270E-418F-945C-73934C2761B7}"/>
    <cellStyle name="Saída 2 4 4 25 2" xfId="25612" xr:uid="{B2BD1010-0076-4556-9FD6-9FB862DD52BD}"/>
    <cellStyle name="Saída 2 4 4 25 3" xfId="42634" xr:uid="{182B4D00-9758-4A8E-8BFB-5647EB2EC35B}"/>
    <cellStyle name="Saída 2 4 4 26" xfId="8665" xr:uid="{F2C1BB81-83DE-4C59-8406-EDABB9FE940A}"/>
    <cellStyle name="Saída 2 4 4 26 2" xfId="25920" xr:uid="{39E87E6E-44F9-48F3-BBE0-171816810DCA}"/>
    <cellStyle name="Saída 2 4 4 26 3" xfId="42942" xr:uid="{66766507-CA85-461B-827F-67678B84B806}"/>
    <cellStyle name="Saída 2 4 4 27" xfId="8975" xr:uid="{348BFB5D-EE25-4F89-A4E4-D6B72E4C2F22}"/>
    <cellStyle name="Saída 2 4 4 27 2" xfId="26230" xr:uid="{512FA18F-4E05-478E-B95E-A2E2268E36B6}"/>
    <cellStyle name="Saída 2 4 4 27 3" xfId="43252" xr:uid="{E2A49923-B680-4D4B-967E-5E873ECA937C}"/>
    <cellStyle name="Saída 2 4 4 28" xfId="9278" xr:uid="{F50CDE32-2474-4D05-BFD4-4C08D98CF8D1}"/>
    <cellStyle name="Saída 2 4 4 28 2" xfId="26533" xr:uid="{2718657F-88EF-4960-97D0-553F3DBCC227}"/>
    <cellStyle name="Saída 2 4 4 28 3" xfId="43555" xr:uid="{52076E81-51BF-4F80-974B-B30C7420786C}"/>
    <cellStyle name="Saída 2 4 4 29" xfId="9597" xr:uid="{67EE886E-D6C1-4E55-BE02-6631E493D067}"/>
    <cellStyle name="Saída 2 4 4 29 2" xfId="26852" xr:uid="{93C76B2D-4CF7-4EDE-AB3D-14CE85ACF6A7}"/>
    <cellStyle name="Saída 2 4 4 29 3" xfId="43874" xr:uid="{7E184DB5-7AE5-4AEE-ADCF-FD55C6581998}"/>
    <cellStyle name="Saída 2 4 4 3" xfId="1446" xr:uid="{333AACAA-66A0-40FC-A7B5-8449AFC5017C}"/>
    <cellStyle name="Saída 2 4 4 3 2" xfId="18701" xr:uid="{5E78FF0B-8BBD-44DD-BA8E-0AB9B12BDA08}"/>
    <cellStyle name="Saída 2 4 4 3 3" xfId="35723" xr:uid="{0418BD5B-846D-425B-926D-AE9CB0322E98}"/>
    <cellStyle name="Saída 2 4 4 30" xfId="9892" xr:uid="{048FDD1D-B3E6-419E-AB76-18A6F47D4CD5}"/>
    <cellStyle name="Saída 2 4 4 30 2" xfId="27147" xr:uid="{21A66D31-81C0-4E97-9981-FD79D3223D0F}"/>
    <cellStyle name="Saída 2 4 4 30 3" xfId="44169" xr:uid="{B34EAB09-8F55-4681-B9DC-4C3760485435}"/>
    <cellStyle name="Saída 2 4 4 31" xfId="10192" xr:uid="{71FC3E30-F8A8-483B-8F2F-DFA9E7471D7B}"/>
    <cellStyle name="Saída 2 4 4 31 2" xfId="27447" xr:uid="{976DB147-2ED3-4520-B4BF-E2E7031F9422}"/>
    <cellStyle name="Saída 2 4 4 31 3" xfId="44469" xr:uid="{83665350-41DE-489F-ABA5-6E4383CF60A6}"/>
    <cellStyle name="Saída 2 4 4 32" xfId="10480" xr:uid="{8C407F54-F4E5-45CB-9798-CCF378BF9B4E}"/>
    <cellStyle name="Saída 2 4 4 32 2" xfId="27735" xr:uid="{AD09F4A4-DCE0-41EC-B5E8-1E26DC85032B}"/>
    <cellStyle name="Saída 2 4 4 32 3" xfId="44757" xr:uid="{5CB9BB96-3C61-46B4-BAD9-6F0300CA83E9}"/>
    <cellStyle name="Saída 2 4 4 33" xfId="10770" xr:uid="{2E80D571-6828-4854-941D-79EE543C75EF}"/>
    <cellStyle name="Saída 2 4 4 33 2" xfId="28025" xr:uid="{A7F0DE8D-8B78-4C12-97CE-67E139B3A4CD}"/>
    <cellStyle name="Saída 2 4 4 33 3" xfId="45047" xr:uid="{2B3C4260-AD75-4220-B71F-F00D69C4F10A}"/>
    <cellStyle name="Saída 2 4 4 34" xfId="11044" xr:uid="{7522D35F-855A-4480-9B9D-0BD7E9B1C2F5}"/>
    <cellStyle name="Saída 2 4 4 34 2" xfId="28299" xr:uid="{D49C63CE-13ED-4E01-8FDF-C153E7423C94}"/>
    <cellStyle name="Saída 2 4 4 34 3" xfId="45321" xr:uid="{BE5E5B13-C2C3-4A4D-A129-A11485F6DD27}"/>
    <cellStyle name="Saída 2 4 4 35" xfId="11301" xr:uid="{813BA323-FAA8-47DC-9C85-38D833794C8A}"/>
    <cellStyle name="Saída 2 4 4 35 2" xfId="28556" xr:uid="{585B3B2B-9D3A-4E02-B6A5-A988794C714C}"/>
    <cellStyle name="Saída 2 4 4 35 3" xfId="45578" xr:uid="{88289815-0048-4013-9EB8-56A4DA2A8CA8}"/>
    <cellStyle name="Saída 2 4 4 36" xfId="11538" xr:uid="{CBFA606B-4DA7-4D5C-BA14-48711FC42D44}"/>
    <cellStyle name="Saída 2 4 4 36 2" xfId="28793" xr:uid="{D6B86ECF-33D7-48BC-94F8-A92497338062}"/>
    <cellStyle name="Saída 2 4 4 36 3" xfId="45815" xr:uid="{665D8D34-A377-43E1-82DF-00C2FC5BC062}"/>
    <cellStyle name="Saída 2 4 4 37" xfId="12101" xr:uid="{75C5504F-B03C-4C27-AA7B-17C94EA3A263}"/>
    <cellStyle name="Saída 2 4 4 37 2" xfId="29356" xr:uid="{AE550F19-CE21-4B70-A677-44B36031A8DC}"/>
    <cellStyle name="Saída 2 4 4 37 3" xfId="46226" xr:uid="{08712C4B-43F5-4971-9BD4-F2E1C5EAB50A}"/>
    <cellStyle name="Saída 2 4 4 38" xfId="12568" xr:uid="{C4B08EB0-0560-4D3F-BE0A-5A3DB2A165C9}"/>
    <cellStyle name="Saída 2 4 4 38 2" xfId="29823" xr:uid="{A6026C0E-0EEA-4221-BC64-26295A45CF0E}"/>
    <cellStyle name="Saída 2 4 4 38 3" xfId="46693" xr:uid="{7E20E91E-59D0-490A-AD3B-E7D919526C0C}"/>
    <cellStyle name="Saída 2 4 4 39" xfId="12878" xr:uid="{668911B9-D80F-498A-B7A8-544060CD384A}"/>
    <cellStyle name="Saída 2 4 4 39 2" xfId="30133" xr:uid="{52FF974E-2687-442E-8311-C5D7AB0F83C5}"/>
    <cellStyle name="Saída 2 4 4 39 3" xfId="47003" xr:uid="{2481D497-9A76-40E2-8F55-11897C8313CE}"/>
    <cellStyle name="Saída 2 4 4 4" xfId="1812" xr:uid="{04C249CC-97E9-4244-8048-C99EF67B2E4A}"/>
    <cellStyle name="Saída 2 4 4 4 2" xfId="19067" xr:uid="{4D7B7FD6-652E-487F-B596-BD75416EB0C5}"/>
    <cellStyle name="Saída 2 4 4 4 3" xfId="36089" xr:uid="{BFBE4F00-CF8C-4587-9C7D-B7C43963A443}"/>
    <cellStyle name="Saída 2 4 4 40" xfId="12284" xr:uid="{0B7D572D-A587-42A2-884C-3F8C0BA170B4}"/>
    <cellStyle name="Saída 2 4 4 40 2" xfId="29539" xr:uid="{4118B9F6-DC32-4AAA-BB5C-093989EBD198}"/>
    <cellStyle name="Saída 2 4 4 40 3" xfId="46409" xr:uid="{81E06A14-B804-49B2-97CF-954AE5A3A1B7}"/>
    <cellStyle name="Saída 2 4 4 41" xfId="13366" xr:uid="{4D799E2A-8642-4C8A-8C84-87F0361D1F53}"/>
    <cellStyle name="Saída 2 4 4 41 2" xfId="30621" xr:uid="{09F1FED1-E55A-4877-9FED-02207487B755}"/>
    <cellStyle name="Saída 2 4 4 41 3" xfId="47491" xr:uid="{3F51A9D4-030B-41A1-89F9-4C771D59A6A3}"/>
    <cellStyle name="Saída 2 4 4 42" xfId="13818" xr:uid="{BD14E2EA-B45E-4408-89B6-D0C1A9360F28}"/>
    <cellStyle name="Saída 2 4 4 42 2" xfId="31073" xr:uid="{28EC043D-1287-40C8-87C0-14FCEB014F7C}"/>
    <cellStyle name="Saída 2 4 4 42 3" xfId="47943" xr:uid="{EFD2A1B5-9014-4E5F-86B7-2079F883C2DE}"/>
    <cellStyle name="Saída 2 4 4 43" xfId="14128" xr:uid="{78B47567-8F06-443B-A901-83BA4B3054AE}"/>
    <cellStyle name="Saída 2 4 4 43 2" xfId="31383" xr:uid="{B8CFB72D-6DEC-44B9-8693-790526168FCB}"/>
    <cellStyle name="Saída 2 4 4 43 3" xfId="48253" xr:uid="{8803E4F0-CCCB-4E8E-93AF-3B839DE5D15C}"/>
    <cellStyle name="Saída 2 4 4 44" xfId="14300" xr:uid="{79B4BE37-1DC6-4011-9C58-7C60F58E729D}"/>
    <cellStyle name="Saída 2 4 4 44 2" xfId="31555" xr:uid="{CCF7B799-12C5-4DEC-9E5E-5FA0C870E1FF}"/>
    <cellStyle name="Saída 2 4 4 44 3" xfId="48425" xr:uid="{1E220253-A322-4C83-8E93-238804422BB8}"/>
    <cellStyle name="Saída 2 4 4 45" xfId="15018" xr:uid="{49A964B4-6969-4168-8F06-CC195EADC01A}"/>
    <cellStyle name="Saída 2 4 4 45 2" xfId="32273" xr:uid="{8DFBAAFC-0C92-4B3F-BA85-C8B016911D31}"/>
    <cellStyle name="Saída 2 4 4 45 3" xfId="49143" xr:uid="{65A510F1-8710-400D-826D-FDDFCAC1EA3A}"/>
    <cellStyle name="Saída 2 4 4 46" xfId="15327" xr:uid="{C907365F-40C9-4D34-A3EC-C83960E98B72}"/>
    <cellStyle name="Saída 2 4 4 46 2" xfId="32582" xr:uid="{E6F4B2C6-70E9-440F-ABC4-F1146D48DA1F}"/>
    <cellStyle name="Saída 2 4 4 46 3" xfId="49452" xr:uid="{FE15C00C-61B5-442A-A637-5CEFE834F737}"/>
    <cellStyle name="Saída 2 4 4 47" xfId="15632" xr:uid="{B68BAF49-3883-438F-AFF0-DACFCF1E5A43}"/>
    <cellStyle name="Saída 2 4 4 47 2" xfId="32887" xr:uid="{9401BC61-F9F4-4D2C-8DD0-ADAACFEB0AF6}"/>
    <cellStyle name="Saída 2 4 4 47 3" xfId="49757" xr:uid="{FF433267-F352-4D5C-B1B3-0F8FA9A4D1EB}"/>
    <cellStyle name="Saída 2 4 4 48" xfId="15928" xr:uid="{91120159-65BD-4C61-8369-13EB74C13C85}"/>
    <cellStyle name="Saída 2 4 4 48 2" xfId="33183" xr:uid="{1EF71F63-E7F0-4AE2-A776-D2B5016FF4CF}"/>
    <cellStyle name="Saída 2 4 4 48 3" xfId="50053" xr:uid="{F17A4C6D-C26A-4370-984F-BD3392EA42A9}"/>
    <cellStyle name="Saída 2 4 4 49" xfId="16220" xr:uid="{F605440E-783B-4739-B122-A6950D910B0C}"/>
    <cellStyle name="Saída 2 4 4 49 2" xfId="33475" xr:uid="{5A295F6F-AE90-4A2D-BC03-3CF7ED36C90C}"/>
    <cellStyle name="Saída 2 4 4 49 3" xfId="50345" xr:uid="{6E1A1685-9122-4B86-8100-429A5F40FAF8}"/>
    <cellStyle name="Saída 2 4 4 5" xfId="2125" xr:uid="{1CC552A5-2AC9-4707-922A-2C8E5F0C8630}"/>
    <cellStyle name="Saída 2 4 4 5 2" xfId="19380" xr:uid="{2B5702AE-9B88-45C5-B7E4-2ABF1296D277}"/>
    <cellStyle name="Saída 2 4 4 5 3" xfId="36402" xr:uid="{885268F6-8827-437B-9D9F-CFA8A466739C}"/>
    <cellStyle name="Saída 2 4 4 50" xfId="16498" xr:uid="{14E7A51C-0433-4E7A-8E9F-2FFA315F1B11}"/>
    <cellStyle name="Saída 2 4 4 50 2" xfId="33753" xr:uid="{4E347EA9-B250-420B-9B9D-ABEF6A19EC38}"/>
    <cellStyle name="Saída 2 4 4 50 3" xfId="50623" xr:uid="{B3CFF2A2-270E-4E81-AF66-0AFD6F828085}"/>
    <cellStyle name="Saída 2 4 4 51" xfId="16766" xr:uid="{92361635-75FC-41EB-A773-A2673DF7DFDD}"/>
    <cellStyle name="Saída 2 4 4 51 2" xfId="34021" xr:uid="{3B252284-4143-41C0-B39E-8C7D9448E4CC}"/>
    <cellStyle name="Saída 2 4 4 51 3" xfId="50891" xr:uid="{7F4DC451-1CBD-4DB8-B059-286E8F400290}"/>
    <cellStyle name="Saída 2 4 4 52" xfId="17018" xr:uid="{6C289323-6820-44CB-928E-BE04A7B9CF9E}"/>
    <cellStyle name="Saída 2 4 4 52 2" xfId="34273" xr:uid="{66C333D8-99FC-4F39-96DD-D87E2C4B9F43}"/>
    <cellStyle name="Saída 2 4 4 52 3" xfId="51143" xr:uid="{FB21D3CF-E99D-46CF-B726-274FCE980274}"/>
    <cellStyle name="Saída 2 4 4 53" xfId="17255" xr:uid="{9858B705-3B8D-44C0-92FE-D0D27668B014}"/>
    <cellStyle name="Saída 2 4 4 53 2" xfId="34510" xr:uid="{2EF1044D-C908-4376-B3D9-86BE5A0F29F3}"/>
    <cellStyle name="Saída 2 4 4 53 3" xfId="51380" xr:uid="{31043AC4-910B-4BCF-836B-F868F4B9049E}"/>
    <cellStyle name="Saída 2 4 4 54" xfId="17961" xr:uid="{EAF3A850-4FF0-4330-AE06-5BFAEBB87697}"/>
    <cellStyle name="Saída 2 4 4 55" xfId="34983" xr:uid="{5A7FBCC9-8689-4C9B-BBF3-F3E53ABAF387}"/>
    <cellStyle name="Saída 2 4 4 6" xfId="2435" xr:uid="{027AD16D-F9D6-4033-BD30-04F4E8476169}"/>
    <cellStyle name="Saída 2 4 4 6 2" xfId="19690" xr:uid="{27410996-6B18-451C-86D1-9228B7F505DA}"/>
    <cellStyle name="Saída 2 4 4 6 3" xfId="36712" xr:uid="{ECB12487-B670-474D-B89A-9584394C6B10}"/>
    <cellStyle name="Saída 2 4 4 7" xfId="2744" xr:uid="{F784715F-DA48-4104-84DD-CEFF83F81C2E}"/>
    <cellStyle name="Saída 2 4 4 7 2" xfId="19999" xr:uid="{0C007A09-1104-48FE-A033-10ABD6EDB276}"/>
    <cellStyle name="Saída 2 4 4 7 3" xfId="37021" xr:uid="{B7235D49-DF36-4829-A5E3-16DC0C88B6AB}"/>
    <cellStyle name="Saída 2 4 4 8" xfId="3050" xr:uid="{D8998587-CBF3-4391-8447-D2A929F57702}"/>
    <cellStyle name="Saída 2 4 4 8 2" xfId="20305" xr:uid="{1670BABE-B9D0-44EE-91F5-9EECA0394C51}"/>
    <cellStyle name="Saída 2 4 4 8 3" xfId="37327" xr:uid="{3EB1639D-CF6C-4451-8194-EEEBD81EB799}"/>
    <cellStyle name="Saída 2 4 4 9" xfId="3360" xr:uid="{1C490E4D-96CC-4487-9A2D-771868C8914C}"/>
    <cellStyle name="Saída 2 4 4 9 2" xfId="20615" xr:uid="{13AC934E-01D8-408F-A3A6-1F27E1AC7A44}"/>
    <cellStyle name="Saída 2 4 4 9 3" xfId="37637" xr:uid="{25B60014-067B-41DE-BA90-D7651B9B8D27}"/>
    <cellStyle name="Saída 2 4 40" xfId="9769" xr:uid="{1F4EA9DD-CF41-4BCE-B2B2-A40D25BFA7C4}"/>
    <cellStyle name="Saída 2 4 40 2" xfId="27024" xr:uid="{4F5CA77B-AE30-4661-AF9D-F56BF99DC6E4}"/>
    <cellStyle name="Saída 2 4 40 3" xfId="44046" xr:uid="{6E95205A-CA92-4A34-A724-AE4F2A1279D9}"/>
    <cellStyle name="Saída 2 4 41" xfId="10635" xr:uid="{A3AA8AB4-3595-46BA-B36A-E008B17C027A}"/>
    <cellStyle name="Saída 2 4 41 2" xfId="27890" xr:uid="{C1A3F0FC-1EDE-41FA-986F-8E3DD227C6B4}"/>
    <cellStyle name="Saída 2 4 41 3" xfId="44912" xr:uid="{0A4C3520-DDA9-48AC-A18F-5DE2BBEFEC8D}"/>
    <cellStyle name="Saída 2 4 42" xfId="11787" xr:uid="{32A7884E-39BE-4F69-A607-4AE1C97C769B}"/>
    <cellStyle name="Saída 2 4 42 2" xfId="29042" xr:uid="{F233861F-6510-41E6-8808-0ED2A4E713A9}"/>
    <cellStyle name="Saída 2 4 42 3" xfId="46037" xr:uid="{D32A682D-B7A4-4377-8EEB-CBE365FC6AC2}"/>
    <cellStyle name="Saída 2 4 43" xfId="12254" xr:uid="{8B81B9C7-33E1-42AC-858F-1BCBD87DB35D}"/>
    <cellStyle name="Saída 2 4 43 2" xfId="29509" xr:uid="{4164CD26-965E-4748-9989-CC8CF10E3FC1}"/>
    <cellStyle name="Saída 2 4 43 3" xfId="46379" xr:uid="{D8691423-9D61-47B8-8D60-E1C7F024C5BC}"/>
    <cellStyle name="Saída 2 4 44" xfId="12454" xr:uid="{84A428C6-EF7E-4372-B1B0-8E87A743A7F5}"/>
    <cellStyle name="Saída 2 4 44 2" xfId="29709" xr:uid="{89DE70CE-AA8C-40C8-BEF1-09A60B4EC367}"/>
    <cellStyle name="Saída 2 4 44 3" xfId="46579" xr:uid="{E9A7FF7B-91EA-4932-BD57-B7952432D9A6}"/>
    <cellStyle name="Saída 2 4 45" xfId="12535" xr:uid="{30C7BEF3-3D20-4354-8C2F-BD36E1BFD814}"/>
    <cellStyle name="Saída 2 4 45 2" xfId="29790" xr:uid="{95CB5AC5-4CB2-4B47-9D8B-952FD40B130F}"/>
    <cellStyle name="Saída 2 4 45 3" xfId="46660" xr:uid="{5ED52D6A-7124-4E32-85A1-645A715ABF6F}"/>
    <cellStyle name="Saída 2 4 46" xfId="12995" xr:uid="{0330E3CC-23C4-4ADA-91F5-2D0B3E6371D4}"/>
    <cellStyle name="Saída 2 4 46 2" xfId="30250" xr:uid="{01DC6472-8B84-4EF1-A79C-B9419379A34E}"/>
    <cellStyle name="Saída 2 4 46 3" xfId="47120" xr:uid="{F8F61771-40AD-48F8-BB62-F44853479751}"/>
    <cellStyle name="Saída 2 4 47" xfId="13320" xr:uid="{660BD51D-E436-432C-B2DC-0A3779F6EEFE}"/>
    <cellStyle name="Saída 2 4 47 2" xfId="30575" xr:uid="{34721BDA-15FC-4E2F-9D26-0722483AD87C}"/>
    <cellStyle name="Saída 2 4 47 3" xfId="47445" xr:uid="{AD53252F-F57C-4EBA-9CF5-9C8538A0EE9F}"/>
    <cellStyle name="Saída 2 4 48" xfId="13704" xr:uid="{F56EB6B4-BF30-4F62-AE15-E0A5435F6671}"/>
    <cellStyle name="Saída 2 4 48 2" xfId="30959" xr:uid="{1B6DFF4C-5A99-4C37-A5FB-92B0324340FD}"/>
    <cellStyle name="Saída 2 4 48 3" xfId="47829" xr:uid="{03F5DE0B-1E69-4C57-AFAA-7B0793B6C05F}"/>
    <cellStyle name="Saída 2 4 49" xfId="13726" xr:uid="{5C4CA43A-4F2F-40E5-8FCF-F8FB713E8220}"/>
    <cellStyle name="Saída 2 4 49 2" xfId="30981" xr:uid="{5B433783-4D55-4276-99B3-0DEA46C75614}"/>
    <cellStyle name="Saída 2 4 49 3" xfId="47851" xr:uid="{A6DADA53-813D-42C9-987B-E4B64022FD58}"/>
    <cellStyle name="Saída 2 4 5" xfId="508" xr:uid="{B0FF904B-F43E-4DF9-9176-4D701A56BCFA}"/>
    <cellStyle name="Saída 2 4 5 10" xfId="3472" xr:uid="{B720A7CE-CCF4-4090-93F3-A95BE29736A8}"/>
    <cellStyle name="Saída 2 4 5 10 2" xfId="20727" xr:uid="{02830C52-FDDF-4587-8C00-8EE765E6ACBF}"/>
    <cellStyle name="Saída 2 4 5 10 3" xfId="37749" xr:uid="{36B9C750-D9AE-480B-81B9-AC69EF434274}"/>
    <cellStyle name="Saída 2 4 5 11" xfId="3780" xr:uid="{960139A5-400F-4314-AC8F-607993FC7780}"/>
    <cellStyle name="Saída 2 4 5 11 2" xfId="21035" xr:uid="{32301FAF-0EDC-4DA5-84AE-3C98C4FAE836}"/>
    <cellStyle name="Saída 2 4 5 11 3" xfId="38057" xr:uid="{0489ED9A-D18D-412A-9136-B70120DA42BA}"/>
    <cellStyle name="Saída 2 4 5 12" xfId="4086" xr:uid="{E703F920-2227-4F79-B865-679B862F4ABD}"/>
    <cellStyle name="Saída 2 4 5 12 2" xfId="21341" xr:uid="{26AFF941-91EB-4889-9FAF-675DAECCD0B4}"/>
    <cellStyle name="Saída 2 4 5 12 3" xfId="38363" xr:uid="{CCCC2889-5C91-49AD-803D-D6027606CCB8}"/>
    <cellStyle name="Saída 2 4 5 13" xfId="4391" xr:uid="{E56EFD13-CA33-47D1-90E2-5A50AFE88E39}"/>
    <cellStyle name="Saída 2 4 5 13 2" xfId="21646" xr:uid="{BE24A9A9-6887-46D8-A735-DB4D0E31ECDB}"/>
    <cellStyle name="Saída 2 4 5 13 3" xfId="38668" xr:uid="{EB93CE2D-CC45-4F53-A3E0-BBD8E2BE5194}"/>
    <cellStyle name="Saída 2 4 5 14" xfId="4686" xr:uid="{8F5F7005-34AE-476E-83C8-4AA4FD44C638}"/>
    <cellStyle name="Saída 2 4 5 14 2" xfId="21941" xr:uid="{6A328B02-5601-458C-A009-F7CDEB7458AC}"/>
    <cellStyle name="Saída 2 4 5 14 3" xfId="38963" xr:uid="{0D9429D1-FCEE-4AD6-81A3-22D5E396530D}"/>
    <cellStyle name="Saída 2 4 5 15" xfId="4984" xr:uid="{C486B9EC-8E9E-4897-B6CB-B711F50B3815}"/>
    <cellStyle name="Saída 2 4 5 15 2" xfId="22239" xr:uid="{728BE9EE-2F6B-492B-89C1-53DCE8690E5A}"/>
    <cellStyle name="Saída 2 4 5 15 3" xfId="39261" xr:uid="{C7F5587D-B3E6-4EFF-ACB6-FC6EC41CB8F6}"/>
    <cellStyle name="Saída 2 4 5 16" xfId="5344" xr:uid="{E64CA1C5-384C-453C-B52D-5D7C409B514E}"/>
    <cellStyle name="Saída 2 4 5 16 2" xfId="22599" xr:uid="{9F3D8066-55CD-47C3-ABF9-EAED985C9446}"/>
    <cellStyle name="Saída 2 4 5 16 3" xfId="39621" xr:uid="{84D997EF-91E8-4F4C-B564-316A589599D2}"/>
    <cellStyle name="Saída 2 4 5 17" xfId="5411" xr:uid="{C9C3A4F2-EF0A-418C-89F5-8DE795FC6427}"/>
    <cellStyle name="Saída 2 4 5 17 2" xfId="22666" xr:uid="{C799D678-547B-4152-8BA4-5E1EB2CFA878}"/>
    <cellStyle name="Saída 2 4 5 17 3" xfId="39688" xr:uid="{CDEC7088-7ADC-40D4-8CBA-83E953B127F4}"/>
    <cellStyle name="Saída 2 4 5 18" xfId="5975" xr:uid="{68419BC2-E7D9-44F3-81EA-E9056C20EDC6}"/>
    <cellStyle name="Saída 2 4 5 18 2" xfId="23230" xr:uid="{05805029-0900-4448-83D8-950A176949CD}"/>
    <cellStyle name="Saída 2 4 5 18 3" xfId="40252" xr:uid="{AD50661A-B29E-4175-B709-08FB2705CA3C}"/>
    <cellStyle name="Saída 2 4 5 19" xfId="6290" xr:uid="{640715A2-1BC6-4341-A8FF-8D13A3DE5122}"/>
    <cellStyle name="Saída 2 4 5 19 2" xfId="23545" xr:uid="{25EEC990-87F7-48B7-854A-79C5E3B6C96F}"/>
    <cellStyle name="Saída 2 4 5 19 3" xfId="40567" xr:uid="{3280BBDA-7AB8-4927-ADC7-D4DE4338EB4C}"/>
    <cellStyle name="Saída 2 4 5 2" xfId="967" xr:uid="{E68C0EDB-CCF2-486E-AAF5-AFE9AEB4A05D}"/>
    <cellStyle name="Saída 2 4 5 2 2" xfId="18222" xr:uid="{A0C3178C-348C-49E1-BE99-7315028C7958}"/>
    <cellStyle name="Saída 2 4 5 2 3" xfId="35244" xr:uid="{0A72788B-78B8-4547-8B08-57B036C3625B}"/>
    <cellStyle name="Saída 2 4 5 20" xfId="6605" xr:uid="{D8EB70FE-1DBF-4752-B5FC-90BE9DE82CD6}"/>
    <cellStyle name="Saída 2 4 5 20 2" xfId="23860" xr:uid="{445152F7-8BFD-4657-ACDB-38AB7503963D}"/>
    <cellStyle name="Saída 2 4 5 20 3" xfId="40882" xr:uid="{BC9DEF6B-9899-4A1C-889F-165F7549E737}"/>
    <cellStyle name="Saída 2 4 5 21" xfId="6917" xr:uid="{D6A0D140-5946-4BE5-A360-8AADFC28A679}"/>
    <cellStyle name="Saída 2 4 5 21 2" xfId="24172" xr:uid="{B3155DA5-1925-4BE8-88CF-04C4CD868C43}"/>
    <cellStyle name="Saída 2 4 5 21 3" xfId="41194" xr:uid="{2F11ACCB-EB68-4F3D-AFA3-E4B464FA0168}"/>
    <cellStyle name="Saída 2 4 5 22" xfId="7226" xr:uid="{B72ADFFB-AD8D-4FB4-8B41-E8BE88C129FB}"/>
    <cellStyle name="Saída 2 4 5 22 2" xfId="24481" xr:uid="{4672DDDD-BF4A-474D-B418-3F4CF096BB51}"/>
    <cellStyle name="Saída 2 4 5 22 3" xfId="41503" xr:uid="{1A1A98BD-0491-4DA9-B891-7945E81CDD6C}"/>
    <cellStyle name="Saída 2 4 5 23" xfId="7536" xr:uid="{60536390-401A-425F-AE20-BC58130DE0F5}"/>
    <cellStyle name="Saída 2 4 5 23 2" xfId="24791" xr:uid="{BE61D4AA-FE57-4994-A3D6-F39B8F923CE9}"/>
    <cellStyle name="Saída 2 4 5 23 3" xfId="41813" xr:uid="{DAA9B298-AD21-4FD2-80BE-443CF7322723}"/>
    <cellStyle name="Saída 2 4 5 24" xfId="7846" xr:uid="{F08563FC-4A1E-47CA-90FF-764C9B857CAA}"/>
    <cellStyle name="Saída 2 4 5 24 2" xfId="25101" xr:uid="{31EE9A02-DB30-4B24-B68F-E70A00593BD3}"/>
    <cellStyle name="Saída 2 4 5 24 3" xfId="42123" xr:uid="{1175ACB6-D558-4685-B5D1-566329E6E0ED}"/>
    <cellStyle name="Saída 2 4 5 25" xfId="8159" xr:uid="{B550BC72-DFFE-4E39-90BD-B114FBE1C842}"/>
    <cellStyle name="Saída 2 4 5 25 2" xfId="25414" xr:uid="{857EB6D3-82E4-45BD-A9FF-25059650B212}"/>
    <cellStyle name="Saída 2 4 5 25 3" xfId="42436" xr:uid="{80D387A5-6D68-46DF-8EDA-382EB66D6736}"/>
    <cellStyle name="Saída 2 4 5 26" xfId="8469" xr:uid="{0374EBD7-BD78-430E-9C92-CA833BE1712B}"/>
    <cellStyle name="Saída 2 4 5 26 2" xfId="25724" xr:uid="{75AA48CE-B94B-444B-B23E-C58303349B69}"/>
    <cellStyle name="Saída 2 4 5 26 3" xfId="42746" xr:uid="{3CBE0A7A-BC32-48E4-88CA-2D5B86CAA3EA}"/>
    <cellStyle name="Saída 2 4 5 27" xfId="8777" xr:uid="{5B15C3C7-9DE5-49AA-A25A-2229382A93E9}"/>
    <cellStyle name="Saída 2 4 5 27 2" xfId="26032" xr:uid="{FA20FE2B-0DB0-45C7-8955-1C551010EC65}"/>
    <cellStyle name="Saída 2 4 5 27 3" xfId="43054" xr:uid="{AE562AD2-5760-47EA-AB80-669ED7ED6DFC}"/>
    <cellStyle name="Saída 2 4 5 28" xfId="8921" xr:uid="{949E07B5-3901-4F7A-BA1B-46E4F7941103}"/>
    <cellStyle name="Saída 2 4 5 28 2" xfId="26176" xr:uid="{24B991DF-E813-4036-A7E0-239002EAAC1F}"/>
    <cellStyle name="Saída 2 4 5 28 3" xfId="43198" xr:uid="{43E7EAAA-087D-416B-A360-F3438084B364}"/>
    <cellStyle name="Saída 2 4 5 29" xfId="9401" xr:uid="{70492C57-2239-4205-9BCB-4EEEE794D951}"/>
    <cellStyle name="Saída 2 4 5 29 2" xfId="26656" xr:uid="{BF7B9140-C939-48F6-8F48-FB91A6404101}"/>
    <cellStyle name="Saída 2 4 5 29 3" xfId="43678" xr:uid="{489660D8-24B7-4AD8-ACA1-F0C937D51AEA}"/>
    <cellStyle name="Saída 2 4 5 3" xfId="1269" xr:uid="{09963808-7719-477D-B8C5-CDF2727EBD77}"/>
    <cellStyle name="Saída 2 4 5 3 2" xfId="18524" xr:uid="{444DED33-B366-4997-84BA-2F297E115EBB}"/>
    <cellStyle name="Saída 2 4 5 3 3" xfId="35546" xr:uid="{A55AAB30-771B-4B2C-8F83-C20146174CCF}"/>
    <cellStyle name="Saída 2 4 5 30" xfId="9709" xr:uid="{A0B5A77D-92C4-4F39-ADC4-25F32DD93E8E}"/>
    <cellStyle name="Saída 2 4 5 30 2" xfId="26964" xr:uid="{DCDA7529-F552-450B-B280-99A1A94AEAD4}"/>
    <cellStyle name="Saída 2 4 5 30 3" xfId="43986" xr:uid="{7B5615F6-F057-4AD9-9CDC-46B31D6E706E}"/>
    <cellStyle name="Saída 2 4 5 31" xfId="10004" xr:uid="{4C94BFF0-89EA-49F4-AE29-FEBD45944DBF}"/>
    <cellStyle name="Saída 2 4 5 31 2" xfId="27259" xr:uid="{5298A1A5-0492-4AE5-9EA7-22663F0F008C}"/>
    <cellStyle name="Saída 2 4 5 31 3" xfId="44281" xr:uid="{03EE7603-77E5-4278-B248-66D148113FF8}"/>
    <cellStyle name="Saída 2 4 5 32" xfId="10302" xr:uid="{0560A29B-8370-46CB-B60E-381AFE178500}"/>
    <cellStyle name="Saída 2 4 5 32 2" xfId="27557" xr:uid="{A2D48259-3557-4022-8EEC-E348CF06516C}"/>
    <cellStyle name="Saída 2 4 5 32 3" xfId="44579" xr:uid="{D178C663-C23D-4AAD-A66B-2C46D2C5042C}"/>
    <cellStyle name="Saída 2 4 5 33" xfId="10592" xr:uid="{DC47AF5D-0C71-4115-AB81-4768D8AB7D7A}"/>
    <cellStyle name="Saída 2 4 5 33 2" xfId="27847" xr:uid="{E2D04DB0-68A5-4075-B1B2-147EF8F8C187}"/>
    <cellStyle name="Saída 2 4 5 33 3" xfId="44869" xr:uid="{B1A1C2A0-2D6D-46DC-84E5-824F638F3002}"/>
    <cellStyle name="Saída 2 4 5 34" xfId="10882" xr:uid="{551A7260-39FF-44F2-BC2D-D635BE87E1CB}"/>
    <cellStyle name="Saída 2 4 5 34 2" xfId="28137" xr:uid="{9EA0B8EC-0B43-449E-9BB5-E451A3596583}"/>
    <cellStyle name="Saída 2 4 5 34 3" xfId="45159" xr:uid="{598FC627-0B5A-4503-90ED-72BB7B6858AD}"/>
    <cellStyle name="Saída 2 4 5 35" xfId="11157" xr:uid="{3AD493C3-C437-4F60-9E1D-6B56C3E20280}"/>
    <cellStyle name="Saída 2 4 5 35 2" xfId="28412" xr:uid="{402DF421-E6A5-4C86-91A9-608AC2B28412}"/>
    <cellStyle name="Saída 2 4 5 35 3" xfId="45434" xr:uid="{4A2DEB61-1D36-4030-B335-8798C71ECED9}"/>
    <cellStyle name="Saída 2 4 5 36" xfId="11411" xr:uid="{87D2EDCC-0CC6-41B8-9120-508408D666FC}"/>
    <cellStyle name="Saída 2 4 5 36 2" xfId="28666" xr:uid="{1B01176A-FD6D-4E70-91E6-5C67D2AE1E9E}"/>
    <cellStyle name="Saída 2 4 5 36 3" xfId="45688" xr:uid="{A48C3721-29B9-4576-98F0-8B6B996C4AB4}"/>
    <cellStyle name="Saída 2 4 5 37" xfId="11903" xr:uid="{F51FB62E-3599-4387-87CA-8EA9C821BC79}"/>
    <cellStyle name="Saída 2 4 5 37 2" xfId="29158" xr:uid="{6B22AEF4-8E19-44F3-B636-A557FDCD8EC3}"/>
    <cellStyle name="Saída 2 4 5 37 3" xfId="46099" xr:uid="{222EF955-9473-4515-A269-68F62D300346}"/>
    <cellStyle name="Saída 2 4 5 38" xfId="12370" xr:uid="{FC02BEE3-A539-4A5C-BA80-972CCB757911}"/>
    <cellStyle name="Saída 2 4 5 38 2" xfId="29625" xr:uid="{5EE28AD6-EB52-4B88-AB46-5B09B3B66B22}"/>
    <cellStyle name="Saída 2 4 5 38 3" xfId="46495" xr:uid="{37982160-2AAA-455E-B97B-DB1AC2050AFA}"/>
    <cellStyle name="Saída 2 4 5 39" xfId="12680" xr:uid="{00C5849C-2A05-446F-AA9E-CEF05E2EB341}"/>
    <cellStyle name="Saída 2 4 5 39 2" xfId="29935" xr:uid="{24F966CD-6B43-4822-81DB-A22763B53576}"/>
    <cellStyle name="Saída 2 4 5 39 3" xfId="46805" xr:uid="{DE150359-1CA9-4010-8F96-70F46F809211}"/>
    <cellStyle name="Saída 2 4 5 4" xfId="1614" xr:uid="{788291DF-E1FA-4808-BB60-4C6825B9E859}"/>
    <cellStyle name="Saída 2 4 5 4 2" xfId="18869" xr:uid="{637B2B78-8C58-411D-B58E-FCFA7A35A4E2}"/>
    <cellStyle name="Saída 2 4 5 4 3" xfId="35891" xr:uid="{F047F058-6847-4D84-B607-B4D419AC626B}"/>
    <cellStyle name="Saída 2 4 5 40" xfId="13163" xr:uid="{AAA98F19-BBF8-4CDD-8835-4E8EBD62DFA4}"/>
    <cellStyle name="Saída 2 4 5 40 2" xfId="30418" xr:uid="{DC2BDB6C-649C-4E82-B5EF-60EDF0207D8E}"/>
    <cellStyle name="Saída 2 4 5 40 3" xfId="47288" xr:uid="{EDCB3C97-1B10-40FB-877A-4D4D3FFD4B65}"/>
    <cellStyle name="Saída 2 4 5 41" xfId="12764" xr:uid="{B8627511-D296-4146-A16F-F537C62F37DE}"/>
    <cellStyle name="Saída 2 4 5 41 2" xfId="30019" xr:uid="{3C675851-CC2C-46C8-8A9E-8911551BA8A7}"/>
    <cellStyle name="Saída 2 4 5 41 3" xfId="46889" xr:uid="{9BC97D80-C59E-45A5-B1CB-D42F0B33DCFE}"/>
    <cellStyle name="Saída 2 4 5 42" xfId="13620" xr:uid="{F58E657C-1A89-48A8-991D-5FE83CF8FAD9}"/>
    <cellStyle name="Saída 2 4 5 42 2" xfId="30875" xr:uid="{AA12A4E2-6F1E-44E2-AED4-C5365F5C110D}"/>
    <cellStyle name="Saída 2 4 5 42 3" xfId="47745" xr:uid="{4C3A4863-D2DF-41EE-AF48-2F1D59278DBC}"/>
    <cellStyle name="Saída 2 4 5 43" xfId="13930" xr:uid="{237C30C1-F1E7-47D5-B56B-655365BBE6AB}"/>
    <cellStyle name="Saída 2 4 5 43 2" xfId="31185" xr:uid="{713B07F9-3265-4BB5-9006-0270A22D4E9F}"/>
    <cellStyle name="Saída 2 4 5 43 3" xfId="48055" xr:uid="{B60C622B-60C1-412F-A2DA-CBDF3DE695DD}"/>
    <cellStyle name="Saída 2 4 5 44" xfId="14037" xr:uid="{EA00B3D6-38DC-4D2A-AF4B-5EAE3CFB154D}"/>
    <cellStyle name="Saída 2 4 5 44 2" xfId="31292" xr:uid="{3A79EBBD-78B8-496E-8C7E-18EB6667AE82}"/>
    <cellStyle name="Saída 2 4 5 44 3" xfId="48162" xr:uid="{320AFD9B-E534-4167-A4E3-84F06C8F6781}"/>
    <cellStyle name="Saída 2 4 5 45" xfId="14533" xr:uid="{9F28EC79-E58A-4BD0-8C68-96B8A08A1268}"/>
    <cellStyle name="Saída 2 4 5 45 2" xfId="31788" xr:uid="{CFC70369-BC30-4238-BD66-614B68CE09EC}"/>
    <cellStyle name="Saída 2 4 5 45 3" xfId="48658" xr:uid="{9553DD78-61EC-4E8D-8DA9-CD64F29E4F1C}"/>
    <cellStyle name="Saída 2 4 5 46" xfId="15132" xr:uid="{6B130464-AEA5-4BB9-AFE7-7758B016B60F}"/>
    <cellStyle name="Saída 2 4 5 46 2" xfId="32387" xr:uid="{CCDB6D3D-58CB-4324-8E12-9363A965F804}"/>
    <cellStyle name="Saída 2 4 5 46 3" xfId="49257" xr:uid="{14024F4F-4559-48E8-824F-7B7DD9825AE3}"/>
    <cellStyle name="Saída 2 4 5 47" xfId="15440" xr:uid="{3EE18E76-74D9-4D7A-B465-C0CAAAACC467}"/>
    <cellStyle name="Saída 2 4 5 47 2" xfId="32695" xr:uid="{A04C4981-8079-418C-9240-6FBC81C88921}"/>
    <cellStyle name="Saída 2 4 5 47 3" xfId="49565" xr:uid="{803022AC-61AD-4FF6-BB6E-6C994DE7CD9E}"/>
    <cellStyle name="Saída 2 4 5 48" xfId="15743" xr:uid="{0BAF8D36-9D4B-4057-BE77-EA2F0151C419}"/>
    <cellStyle name="Saída 2 4 5 48 2" xfId="32998" xr:uid="{DCB6008F-5F28-489E-9F41-DAB20C70A7C9}"/>
    <cellStyle name="Saída 2 4 5 48 3" xfId="49868" xr:uid="{7C8E280D-1723-4C22-A8C6-AC4DFA335181}"/>
    <cellStyle name="Saída 2 4 5 49" xfId="16039" xr:uid="{6996ED70-CB9B-442F-9108-5365E9B0C622}"/>
    <cellStyle name="Saída 2 4 5 49 2" xfId="33294" xr:uid="{5EFB354D-0C5F-4CFA-A05A-7CF83B11E0AF}"/>
    <cellStyle name="Saída 2 4 5 49 3" xfId="50164" xr:uid="{A0902E8B-3601-4E28-A7A9-0CA58F1E654B}"/>
    <cellStyle name="Saída 2 4 5 5" xfId="1927" xr:uid="{641F581A-17D0-40E5-826B-4AB4C21B3771}"/>
    <cellStyle name="Saída 2 4 5 5 2" xfId="19182" xr:uid="{71645DCE-3B2C-4E59-A966-7F6EE07D5F50}"/>
    <cellStyle name="Saída 2 4 5 5 3" xfId="36204" xr:uid="{45456060-0488-421D-A2B7-DF1EDD3ED61E}"/>
    <cellStyle name="Saída 2 4 5 50" xfId="16331" xr:uid="{3037CDF5-D5FA-498F-8F77-24CD7C435C59}"/>
    <cellStyle name="Saída 2 4 5 50 2" xfId="33586" xr:uid="{1D05B847-667C-47CE-B93C-EEB45422383A}"/>
    <cellStyle name="Saída 2 4 5 50 3" xfId="50456" xr:uid="{6E308F50-137A-4045-91AF-8CFA2C6DB41B}"/>
    <cellStyle name="Saída 2 4 5 51" xfId="16608" xr:uid="{C7FF43E6-B453-4395-83D5-2CA75CACC5BF}"/>
    <cellStyle name="Saída 2 4 5 51 2" xfId="33863" xr:uid="{A0324F07-76FE-4CA0-A64C-468CEC74FB16}"/>
    <cellStyle name="Saída 2 4 5 51 3" xfId="50733" xr:uid="{E21DFC58-A6C7-4220-9E3B-6DB94F638F9B}"/>
    <cellStyle name="Saída 2 4 5 52" xfId="16874" xr:uid="{D1B3E588-F211-4A73-BC37-4A810D8AA400}"/>
    <cellStyle name="Saída 2 4 5 52 2" xfId="34129" xr:uid="{E7F2418F-5779-47D1-9117-05B8337C7387}"/>
    <cellStyle name="Saída 2 4 5 52 3" xfId="50999" xr:uid="{1DD345E4-265C-4930-800C-9279864F59CC}"/>
    <cellStyle name="Saída 2 4 5 53" xfId="17128" xr:uid="{07B00DD5-6FA0-48C2-934A-B2413ECBABEB}"/>
    <cellStyle name="Saída 2 4 5 53 2" xfId="34383" xr:uid="{7BC7D4BC-9676-462F-B78A-46E948A08CCD}"/>
    <cellStyle name="Saída 2 4 5 53 3" xfId="51253" xr:uid="{3FE2AD7C-CF03-447A-B5B9-B4F6072F861D}"/>
    <cellStyle name="Saída 2 4 5 54" xfId="17763" xr:uid="{6B73BEEB-18C2-475E-8071-2B565ADE084C}"/>
    <cellStyle name="Saída 2 4 5 55" xfId="34856" xr:uid="{E2867673-C30D-4A9A-B93E-029CD6722381}"/>
    <cellStyle name="Saída 2 4 5 6" xfId="2237" xr:uid="{CF66A62F-8894-4E40-A05E-A540A88A41E0}"/>
    <cellStyle name="Saída 2 4 5 6 2" xfId="19492" xr:uid="{7824D5C2-C4D2-42D4-A071-8150635B099A}"/>
    <cellStyle name="Saída 2 4 5 6 3" xfId="36514" xr:uid="{271EEBE7-2369-4BB8-B2A0-BCD6911A5C58}"/>
    <cellStyle name="Saída 2 4 5 7" xfId="2547" xr:uid="{2F0AF5CF-00AA-4C2A-8D2E-763D8DDFD3A7}"/>
    <cellStyle name="Saída 2 4 5 7 2" xfId="19802" xr:uid="{7B270F81-6A56-4E1D-939E-3BF305109693}"/>
    <cellStyle name="Saída 2 4 5 7 3" xfId="36824" xr:uid="{2C8E9C40-E6F2-415D-8C01-5046B5A69AD0}"/>
    <cellStyle name="Saída 2 4 5 8" xfId="2856" xr:uid="{F47766BD-9C70-43C5-94EB-A59E7B58EE4D}"/>
    <cellStyle name="Saída 2 4 5 8 2" xfId="20111" xr:uid="{D3B3BD9A-6CA2-4DCC-B25A-44CFA2E44DB8}"/>
    <cellStyle name="Saída 2 4 5 8 3" xfId="37133" xr:uid="{390A701A-D172-4B4F-9BDD-E348431FB913}"/>
    <cellStyle name="Saída 2 4 5 9" xfId="3162" xr:uid="{5EC076BD-0A7D-45A3-AEAB-FE1DB21F7155}"/>
    <cellStyle name="Saída 2 4 5 9 2" xfId="20417" xr:uid="{E8CE5934-760B-4749-A656-BE165FBA9208}"/>
    <cellStyle name="Saída 2 4 5 9 3" xfId="37439" xr:uid="{F854C05B-C454-46FC-B63A-0921A2C943AC}"/>
    <cellStyle name="Saída 2 4 50" xfId="13962" xr:uid="{B460C8DA-7B09-46DA-8DF6-CA4EC4B3A84D}"/>
    <cellStyle name="Saída 2 4 50 2" xfId="31217" xr:uid="{31345353-4083-485F-9D83-31C6699A2422}"/>
    <cellStyle name="Saída 2 4 50 3" xfId="48087" xr:uid="{49BBE5D4-0A52-43FF-99B9-881F1F62220A}"/>
    <cellStyle name="Saída 2 4 51" xfId="13599" xr:uid="{B2B7DBE9-FA64-4CB6-B9C2-99CA1B47E6EA}"/>
    <cellStyle name="Saída 2 4 51 2" xfId="30854" xr:uid="{70A5DF06-3EA6-4A5A-9A69-F92DD95ACE51}"/>
    <cellStyle name="Saída 2 4 51 3" xfId="47724" xr:uid="{A77A4007-84A3-4B0C-9B79-C70433AC56D1}"/>
    <cellStyle name="Saída 2 4 52" xfId="14288" xr:uid="{921D36F0-610D-4905-97EE-E880942300F0}"/>
    <cellStyle name="Saída 2 4 52 2" xfId="31543" xr:uid="{C56484D5-3AC2-4CDA-895E-4CFB288CB4FB}"/>
    <cellStyle name="Saída 2 4 52 3" xfId="48413" xr:uid="{44C2D2CE-E576-4E6D-B63F-5334599F3F36}"/>
    <cellStyle name="Saída 2 4 53" xfId="15291" xr:uid="{6AE6C2EB-2E51-4E77-BEE0-0E2D32F868A2}"/>
    <cellStyle name="Saída 2 4 53 2" xfId="32546" xr:uid="{C5628384-8B91-4F74-92C2-7C2F76396EBC}"/>
    <cellStyle name="Saída 2 4 53 3" xfId="49416" xr:uid="{44B91E27-DDC2-422E-9DBD-62DA10E305D9}"/>
    <cellStyle name="Saída 2 4 54" xfId="15522" xr:uid="{5D977448-E957-431D-BB0F-CBD670EC5616}"/>
    <cellStyle name="Saída 2 4 54 2" xfId="32777" xr:uid="{3453876E-6127-418C-954E-1258D472653E}"/>
    <cellStyle name="Saída 2 4 54 3" xfId="49647" xr:uid="{03BD4CAE-BA5C-42D2-B2B0-BF15D421C09D}"/>
    <cellStyle name="Saída 2 4 55" xfId="15820" xr:uid="{126E042F-7CD0-4E4E-B340-96BC68D866EC}"/>
    <cellStyle name="Saída 2 4 55 2" xfId="33075" xr:uid="{F9B5C94E-56EB-4A86-B0A1-D39F1903206C}"/>
    <cellStyle name="Saída 2 4 55 3" xfId="49945" xr:uid="{B4811DDE-476B-41E8-97D4-BB32B4DAF8CC}"/>
    <cellStyle name="Saída 2 4 56" xfId="16115" xr:uid="{81819438-DD0D-4990-94FE-57AA2E5E128C}"/>
    <cellStyle name="Saída 2 4 56 2" xfId="33370" xr:uid="{80CE83DA-0A08-41B2-B57F-102457FD5D79}"/>
    <cellStyle name="Saída 2 4 56 3" xfId="50240" xr:uid="{F8E470BF-E9CB-4626-A286-D5D14504470A}"/>
    <cellStyle name="Saída 2 4 57" xfId="16400" xr:uid="{60DECE55-22E1-4D4D-A400-69A6E9DB0CB9}"/>
    <cellStyle name="Saída 2 4 57 2" xfId="33655" xr:uid="{1F86C5A3-8CC7-47E4-B689-821A81131247}"/>
    <cellStyle name="Saída 2 4 57 3" xfId="50525" xr:uid="{0ABB17E9-D04E-4CB0-AB9B-9E07BBFB0E5C}"/>
    <cellStyle name="Saída 2 4 58" xfId="16673" xr:uid="{5D4ECD1C-3A66-457F-8825-0A37A5492374}"/>
    <cellStyle name="Saída 2 4 58 2" xfId="33928" xr:uid="{A4C475D5-FEBF-4837-891B-183A8595AFF4}"/>
    <cellStyle name="Saída 2 4 58 3" xfId="50798" xr:uid="{849E7238-0E43-4F90-88C4-721A1964A618}"/>
    <cellStyle name="Saída 2 4 59" xfId="16703" xr:uid="{9E6E5DE6-9900-4AD2-9D5E-FB741CA86300}"/>
    <cellStyle name="Saída 2 4 59 2" xfId="33958" xr:uid="{9BCF8C6C-796E-46A2-B446-ACDCFD9C581B}"/>
    <cellStyle name="Saída 2 4 59 3" xfId="50828" xr:uid="{8F903C2A-4719-4EE6-B5A7-BF8D8997060B}"/>
    <cellStyle name="Saída 2 4 6" xfId="392" xr:uid="{80A7D8AD-10F5-4BB6-8ACF-04AE5BC91606}"/>
    <cellStyle name="Saída 2 4 6 2" xfId="17647" xr:uid="{3FEFE0DC-637B-4644-9420-269EA99F3BD6}"/>
    <cellStyle name="Saída 2 4 6 3" xfId="34794" xr:uid="{22FB0F9A-5121-4234-AD2D-2D1F9672DE98}"/>
    <cellStyle name="Saída 2 4 60" xfId="17409" xr:uid="{D843F692-5EF8-426A-BF89-023297028726}"/>
    <cellStyle name="Saída 2 4 61" xfId="34632" xr:uid="{255DBC36-E36B-46BE-9DA6-21D91C66AEB4}"/>
    <cellStyle name="Saída 2 4 7" xfId="854" xr:uid="{9562F8BC-DDB3-493A-AA0F-60723F2AD3A2}"/>
    <cellStyle name="Saída 2 4 7 2" xfId="18109" xr:uid="{2EB3436D-CCAE-4330-AE63-BD9B84E53509}"/>
    <cellStyle name="Saída 2 4 7 3" xfId="35131" xr:uid="{82D10591-1530-49C2-A878-728FFB90D222}"/>
    <cellStyle name="Saída 2 4 8" xfId="866" xr:uid="{918E3DB1-7795-4534-8B4F-A52052732600}"/>
    <cellStyle name="Saída 2 4 8 2" xfId="18121" xr:uid="{5B5667DF-2935-4E4C-917C-1309127CE656}"/>
    <cellStyle name="Saída 2 4 8 3" xfId="35143" xr:uid="{682C47E9-907B-4622-891D-46128F90A986}"/>
    <cellStyle name="Saída 2 4 9" xfId="879" xr:uid="{64E08C6A-6A27-41BB-8626-C89EDE99F68A}"/>
    <cellStyle name="Saída 2 4 9 2" xfId="18134" xr:uid="{F436B28E-1E33-4152-A84B-06D7E55F7D97}"/>
    <cellStyle name="Saída 2 4 9 3" xfId="35156" xr:uid="{B77F6956-0E3F-42DC-BA65-6BD64CB9091B}"/>
    <cellStyle name="Saída 2 5" xfId="137" xr:uid="{D8EBB68B-C74B-4380-B58A-73A59FE539D6}"/>
    <cellStyle name="Saída 2 5 10" xfId="881" xr:uid="{46D289BE-CB3D-4107-988E-6C2B35C6A847}"/>
    <cellStyle name="Saída 2 5 10 2" xfId="18136" xr:uid="{E5825FB5-B3EE-42B8-8C7C-10421B87E507}"/>
    <cellStyle name="Saída 2 5 10 3" xfId="35158" xr:uid="{5B807CDA-4C01-4BC1-8862-B05410C9758C}"/>
    <cellStyle name="Saída 2 5 11" xfId="1728" xr:uid="{D753DE68-5B45-4171-A174-9F4384E80736}"/>
    <cellStyle name="Saída 2 5 11 2" xfId="18983" xr:uid="{E6BC89A6-52B1-45FE-9EE5-FD1AEF61947B}"/>
    <cellStyle name="Saída 2 5 11 3" xfId="36005" xr:uid="{FCA299BE-88EB-43EB-8483-7FCF135EC64F}"/>
    <cellStyle name="Saída 2 5 12" xfId="1960" xr:uid="{2C29D529-8DDC-4DFE-AD9B-4DC6BFF8B9D8}"/>
    <cellStyle name="Saída 2 5 12 2" xfId="19215" xr:uid="{472F2BC1-07F5-4F2A-823A-2039E9AFA666}"/>
    <cellStyle name="Saída 2 5 12 3" xfId="36237" xr:uid="{734DC1D4-1EE4-49FE-8EAA-4084A3AFA13C}"/>
    <cellStyle name="Saída 2 5 13" xfId="2270" xr:uid="{6C20C047-208E-4287-A3D8-915B6E8F0B37}"/>
    <cellStyle name="Saída 2 5 13 2" xfId="19525" xr:uid="{8A4234AC-466E-4C08-9E7D-950D1F530ACE}"/>
    <cellStyle name="Saída 2 5 13 3" xfId="36547" xr:uid="{92696F59-F0F1-4B30-A843-53DEA5C8167C}"/>
    <cellStyle name="Saída 2 5 14" xfId="2580" xr:uid="{75DF96D7-62F7-4F7A-82BE-63CE1195EA49}"/>
    <cellStyle name="Saída 2 5 14 2" xfId="19835" xr:uid="{DEA2F45B-5191-4E92-BD5D-CBDD8AE1AA14}"/>
    <cellStyle name="Saída 2 5 14 3" xfId="36857" xr:uid="{C38E8457-C1D5-4B77-B5EB-B4CF18E39885}"/>
    <cellStyle name="Saída 2 5 15" xfId="2889" xr:uid="{44921E13-A5E5-4AEE-B74C-73D025CE2739}"/>
    <cellStyle name="Saída 2 5 15 2" xfId="20144" xr:uid="{11B3AA3A-DBE8-4BBC-98FF-46A88981EFC7}"/>
    <cellStyle name="Saída 2 5 15 3" xfId="37166" xr:uid="{A3005A06-B355-4C6B-B3CF-2DB8A9A7F816}"/>
    <cellStyle name="Saída 2 5 16" xfId="3195" xr:uid="{2AA32B8D-230B-4A13-B9A5-32166400A218}"/>
    <cellStyle name="Saída 2 5 16 2" xfId="20450" xr:uid="{CF540121-409E-424E-8310-7352EECB8AE0}"/>
    <cellStyle name="Saída 2 5 16 3" xfId="37472" xr:uid="{92E6E3BA-F863-4F8A-A909-9EE0DC052E0C}"/>
    <cellStyle name="Saída 2 5 17" xfId="3505" xr:uid="{879E952B-D025-4BC3-BC9C-25A964D7946D}"/>
    <cellStyle name="Saída 2 5 17 2" xfId="20760" xr:uid="{ADF8B434-5354-4D09-831A-CBEAB956A43C}"/>
    <cellStyle name="Saída 2 5 17 3" xfId="37782" xr:uid="{4EB66BA1-22DC-48C3-BE99-7D513A8F23CF}"/>
    <cellStyle name="Saída 2 5 18" xfId="2393" xr:uid="{8C8C1373-3F54-454A-8773-A7326410B675}"/>
    <cellStyle name="Saída 2 5 18 2" xfId="19648" xr:uid="{946023CB-4A8A-45DF-BB37-63EB9C901742}"/>
    <cellStyle name="Saída 2 5 18 3" xfId="36670" xr:uid="{3B996EDD-DC99-46D7-AC74-7B1F728253E8}"/>
    <cellStyle name="Saída 2 5 19" xfId="4194" xr:uid="{C6ECA6CA-22B0-4B1F-8B65-AA0CF047C576}"/>
    <cellStyle name="Saída 2 5 19 2" xfId="21449" xr:uid="{8ABC2D57-C9DF-47BC-9AF3-C9236FD1C370}"/>
    <cellStyle name="Saída 2 5 19 3" xfId="38471" xr:uid="{DD9D5B56-63B0-4962-A6D4-A640CEA63C22}"/>
    <cellStyle name="Saída 2 5 2" xfId="215" xr:uid="{9CAEAA13-13B8-4423-AF54-5067D8BB8FFE}"/>
    <cellStyle name="Saída 2 5 2 10" xfId="1424" xr:uid="{3947B531-FEB1-422D-BD28-C3BC3097DD4D}"/>
    <cellStyle name="Saída 2 5 2 10 2" xfId="18679" xr:uid="{496E7AA4-5F72-4A2B-8A44-7DDD3CAD2C0C}"/>
    <cellStyle name="Saída 2 5 2 10 3" xfId="35701" xr:uid="{73383C56-DA73-40CF-A930-8369A41F965E}"/>
    <cellStyle name="Saída 2 5 2 11" xfId="1370" xr:uid="{883D6B86-3D5B-4AEB-94C9-FB1C00FAF023}"/>
    <cellStyle name="Saída 2 5 2 11 2" xfId="18625" xr:uid="{21AD1081-CCEB-453C-98A5-120DB2A6AC51}"/>
    <cellStyle name="Saída 2 5 2 11 3" xfId="35647" xr:uid="{8F50A5FA-918F-4106-877F-27924F8D19CA}"/>
    <cellStyle name="Saída 2 5 2 12" xfId="1591" xr:uid="{D411FB63-F81C-45BE-A34D-D5B07395C0FD}"/>
    <cellStyle name="Saída 2 5 2 12 2" xfId="18846" xr:uid="{277A3612-7D06-47E1-A183-0ECC13540B74}"/>
    <cellStyle name="Saída 2 5 2 12 3" xfId="35868" xr:uid="{CF1FF2D2-4E90-41DE-8FAA-026B48B3D838}"/>
    <cellStyle name="Saída 2 5 2 13" xfId="1065" xr:uid="{608D8F00-5A9F-4C03-890D-601F91254C59}"/>
    <cellStyle name="Saída 2 5 2 13 2" xfId="18320" xr:uid="{7CEBCB5C-AE79-415F-A21F-04055A5C95FD}"/>
    <cellStyle name="Saída 2 5 2 13 3" xfId="35342" xr:uid="{8EEF8695-F6B7-4BA4-9771-C62CCC7F17AC}"/>
    <cellStyle name="Saída 2 5 2 14" xfId="1653" xr:uid="{D39781AA-8BC0-4C80-852F-3D3B7F08363D}"/>
    <cellStyle name="Saída 2 5 2 14 2" xfId="18908" xr:uid="{79ECD64F-8644-48AD-BA02-26EB4424EAA7}"/>
    <cellStyle name="Saída 2 5 2 14 3" xfId="35930" xr:uid="{7038A14F-FD8B-4D41-B8F2-1E67300DA5C1}"/>
    <cellStyle name="Saída 2 5 2 15" xfId="1966" xr:uid="{C7809D5F-9B52-4318-9F70-76DCAE225767}"/>
    <cellStyle name="Saída 2 5 2 15 2" xfId="19221" xr:uid="{CB3B81D4-83E9-4188-912E-34FE25065C16}"/>
    <cellStyle name="Saída 2 5 2 15 3" xfId="36243" xr:uid="{CB5BBE2A-D1E2-48DA-88B0-E9A4AFA5995C}"/>
    <cellStyle name="Saída 2 5 2 16" xfId="2276" xr:uid="{3A934630-38CC-424D-A5DE-CCC677AF16B3}"/>
    <cellStyle name="Saída 2 5 2 16 2" xfId="19531" xr:uid="{EEBB1BB4-421E-41F8-BC21-28A1A2F76D6C}"/>
    <cellStyle name="Saída 2 5 2 16 3" xfId="36553" xr:uid="{B1CE7F0D-8241-4354-AB27-0F17AB903FFC}"/>
    <cellStyle name="Saída 2 5 2 17" xfId="3923" xr:uid="{59A173F3-A8B5-41AB-BED7-898D53275BA3}"/>
    <cellStyle name="Saída 2 5 2 17 2" xfId="21178" xr:uid="{CC012717-2EB3-4141-BF47-81686DA5A7CC}"/>
    <cellStyle name="Saída 2 5 2 17 3" xfId="38200" xr:uid="{069DF6F0-64D9-47D9-ABC9-5CEFE6075C13}"/>
    <cellStyle name="Saída 2 5 2 18" xfId="3490" xr:uid="{090B193F-F8F8-4116-9696-1EE5DF9ADBB7}"/>
    <cellStyle name="Saída 2 5 2 18 2" xfId="20745" xr:uid="{94F50EE6-C8EE-43E7-A2E5-C40073F4865D}"/>
    <cellStyle name="Saída 2 5 2 18 3" xfId="37767" xr:uid="{5C9051A7-3F3E-4D7A-ACBF-5B381A9A4481}"/>
    <cellStyle name="Saída 2 5 2 19" xfId="4525" xr:uid="{519B6F45-DC77-43BD-9C15-6A6D1B75AB6B}"/>
    <cellStyle name="Saída 2 5 2 19 2" xfId="21780" xr:uid="{5FD7E399-E18A-4528-A8A8-77DDEEF26EE7}"/>
    <cellStyle name="Saída 2 5 2 19 3" xfId="38802" xr:uid="{FC0DC4A0-DB5C-446A-A720-D5DEE45C2422}"/>
    <cellStyle name="Saída 2 5 2 2" xfId="641" xr:uid="{8E4143B1-B0C6-4331-A8AC-56A8269B346D}"/>
    <cellStyle name="Saída 2 5 2 2 10" xfId="3604" xr:uid="{F73DBA5D-FAC8-4FBB-8781-278412581A2C}"/>
    <cellStyle name="Saída 2 5 2 2 10 2" xfId="20859" xr:uid="{CAB678D9-9225-4F83-9D6E-8E3EC08CFB7E}"/>
    <cellStyle name="Saída 2 5 2 2 10 3" xfId="37881" xr:uid="{F5D6561C-2B71-4FEB-B628-B7FD7845C3F1}"/>
    <cellStyle name="Saída 2 5 2 2 11" xfId="3910" xr:uid="{575029E0-A758-4BA4-A970-70D9A8C49D5F}"/>
    <cellStyle name="Saída 2 5 2 2 11 2" xfId="21165" xr:uid="{C4A4E6E7-8DC1-4F3E-9384-60963A1DA734}"/>
    <cellStyle name="Saída 2 5 2 2 11 3" xfId="38187" xr:uid="{DDCFB899-CAEB-4DB6-9682-A224D63D6EBD}"/>
    <cellStyle name="Saída 2 5 2 2 12" xfId="4212" xr:uid="{108A44C6-150B-4974-AB7E-07D61374132F}"/>
    <cellStyle name="Saída 2 5 2 2 12 2" xfId="21467" xr:uid="{AF6EC394-7668-45E6-A1B4-86863A23FC2A}"/>
    <cellStyle name="Saída 2 5 2 2 12 3" xfId="38489" xr:uid="{A2CEDC8D-D04A-4311-9982-5402FBBAC06A}"/>
    <cellStyle name="Saída 2 5 2 2 13" xfId="4512" xr:uid="{12992008-64F2-4FF7-83AF-60A6BA4AAAF7}"/>
    <cellStyle name="Saída 2 5 2 2 13 2" xfId="21767" xr:uid="{3BF4F610-1407-4CA5-B219-D9944138ED81}"/>
    <cellStyle name="Saída 2 5 2 2 13 3" xfId="38789" xr:uid="{E9ED47FF-6E01-4695-B4E6-9B46FE17A8DA}"/>
    <cellStyle name="Saída 2 5 2 2 14" xfId="4809" xr:uid="{8045A708-EC86-4601-B48F-EE99C398F190}"/>
    <cellStyle name="Saída 2 5 2 2 14 2" xfId="22064" xr:uid="{490D8962-BD2B-4319-BD5C-72DE928CFC7D}"/>
    <cellStyle name="Saída 2 5 2 2 14 3" xfId="39086" xr:uid="{75736AFE-89BD-44BF-A154-8F66C4D8D52F}"/>
    <cellStyle name="Saída 2 5 2 2 15" xfId="5094" xr:uid="{338350D9-D37D-4099-BC0F-BFC44FC055DD}"/>
    <cellStyle name="Saída 2 5 2 2 15 2" xfId="22349" xr:uid="{D231C3FA-BBEF-421F-A09B-6002BC67DAB8}"/>
    <cellStyle name="Saída 2 5 2 2 15 3" xfId="39371" xr:uid="{3A2E11A9-C569-40CC-BBE4-E917C93359D3}"/>
    <cellStyle name="Saída 2 5 2 2 16" xfId="5477" xr:uid="{F116550E-7D95-4853-82AE-312CE5750C6A}"/>
    <cellStyle name="Saída 2 5 2 2 16 2" xfId="22732" xr:uid="{45FCEEBA-5C7F-4860-91F4-D9CEB82D9BFE}"/>
    <cellStyle name="Saída 2 5 2 2 16 3" xfId="39754" xr:uid="{7AE5025F-401A-464E-AE06-040771F41EF5}"/>
    <cellStyle name="Saída 2 5 2 2 17" xfId="5850" xr:uid="{CCDFF6AA-C3DC-4709-9B87-E244C0A1C5BC}"/>
    <cellStyle name="Saída 2 5 2 2 17 2" xfId="23105" xr:uid="{8EF87B20-D1B6-429A-9E61-FBE7F1946405}"/>
    <cellStyle name="Saída 2 5 2 2 17 3" xfId="40127" xr:uid="{7C5BF576-44FF-43D2-A9A6-48E639977E31}"/>
    <cellStyle name="Saída 2 5 2 2 18" xfId="6108" xr:uid="{6E2B6F30-3596-4C57-84DB-F0FEB3D34ECC}"/>
    <cellStyle name="Saída 2 5 2 2 18 2" xfId="23363" xr:uid="{0FE782E3-FE08-4FD1-A9B8-6378780D49B1}"/>
    <cellStyle name="Saída 2 5 2 2 18 3" xfId="40385" xr:uid="{CF634C9A-E05F-456C-B4B5-72351C8AD929}"/>
    <cellStyle name="Saída 2 5 2 2 19" xfId="6423" xr:uid="{924C155B-3B6F-46A5-BA6B-5194C870AA86}"/>
    <cellStyle name="Saída 2 5 2 2 19 2" xfId="23678" xr:uid="{E3CCE288-B273-4A43-906F-9A291F9A9C36}"/>
    <cellStyle name="Saída 2 5 2 2 19 3" xfId="40700" xr:uid="{659D99C6-6F7F-475D-A6D6-987ACAE1768A}"/>
    <cellStyle name="Saída 2 5 2 2 2" xfId="1091" xr:uid="{86060B51-28BA-488C-B13B-C275A5B83057}"/>
    <cellStyle name="Saída 2 5 2 2 2 2" xfId="18346" xr:uid="{6E71E233-C9EC-48F6-8FF5-7183C7EF7DC6}"/>
    <cellStyle name="Saída 2 5 2 2 2 3" xfId="35368" xr:uid="{C035236B-982F-4031-82EA-832F86D61A41}"/>
    <cellStyle name="Saída 2 5 2 2 20" xfId="6738" xr:uid="{5442B7B0-59AD-4BD6-B2F8-AEA1B925E42D}"/>
    <cellStyle name="Saída 2 5 2 2 20 2" xfId="23993" xr:uid="{CBE20C05-A566-4B85-87AE-47D01E9F5524}"/>
    <cellStyle name="Saída 2 5 2 2 20 3" xfId="41015" xr:uid="{0BC1F903-FC20-4979-83CB-82BAF9E5D965}"/>
    <cellStyle name="Saída 2 5 2 2 21" xfId="7049" xr:uid="{3F872C3E-4A6B-456C-9428-240A04B0DBF4}"/>
    <cellStyle name="Saída 2 5 2 2 21 2" xfId="24304" xr:uid="{6802F953-9C51-49E9-BEDF-78F1D5877AA6}"/>
    <cellStyle name="Saída 2 5 2 2 21 3" xfId="41326" xr:uid="{92BC0711-71CB-4193-B16B-F49382581125}"/>
    <cellStyle name="Saída 2 5 2 2 22" xfId="7359" xr:uid="{29BED45E-8EB0-496C-A782-906B06A8ABC0}"/>
    <cellStyle name="Saída 2 5 2 2 22 2" xfId="24614" xr:uid="{35272D54-8EE3-4D2F-B803-D86C771593DB}"/>
    <cellStyle name="Saída 2 5 2 2 22 3" xfId="41636" xr:uid="{BFACBC38-1BD1-4E58-8C0A-A197E9CBDE70}"/>
    <cellStyle name="Saída 2 5 2 2 23" xfId="7669" xr:uid="{C64E3FFC-F9E6-4FE3-92EE-9DB0E3D5BC86}"/>
    <cellStyle name="Saída 2 5 2 2 23 2" xfId="24924" xr:uid="{79CDB3B6-E6F0-4A5F-8F40-C3B962992DD2}"/>
    <cellStyle name="Saída 2 5 2 2 23 3" xfId="41946" xr:uid="{FD3A8A23-5E77-4B34-8594-1DB9861B1E91}"/>
    <cellStyle name="Saída 2 5 2 2 24" xfId="7979" xr:uid="{0A2928CD-A929-4DAF-A24B-A775D0467ABD}"/>
    <cellStyle name="Saída 2 5 2 2 24 2" xfId="25234" xr:uid="{1212BE49-89D6-4FA6-B61A-0D839D9FA695}"/>
    <cellStyle name="Saída 2 5 2 2 24 3" xfId="42256" xr:uid="{4F4F3D87-9E8F-481F-9AEB-56F0D0312AB8}"/>
    <cellStyle name="Saída 2 5 2 2 25" xfId="8292" xr:uid="{54861FA3-AE41-4307-A735-53C85E730BBE}"/>
    <cellStyle name="Saída 2 5 2 2 25 2" xfId="25547" xr:uid="{9BBD736F-57C0-4F62-BDF5-79ABD6992717}"/>
    <cellStyle name="Saída 2 5 2 2 25 3" xfId="42569" xr:uid="{C91DF4B5-C07B-4A56-A66E-C9BCEA1A1368}"/>
    <cellStyle name="Saída 2 5 2 2 26" xfId="8602" xr:uid="{452D142B-515A-4FD6-B3E6-6D0792901F6F}"/>
    <cellStyle name="Saída 2 5 2 2 26 2" xfId="25857" xr:uid="{7F140431-1DF3-4830-B89F-9D8AA849BB50}"/>
    <cellStyle name="Saída 2 5 2 2 26 3" xfId="42879" xr:uid="{79774765-02A2-4AB5-B5F9-FE09E45F7BA4}"/>
    <cellStyle name="Saída 2 5 2 2 27" xfId="8910" xr:uid="{DD0AE843-3DEC-492A-8E09-A011421F6EC3}"/>
    <cellStyle name="Saída 2 5 2 2 27 2" xfId="26165" xr:uid="{F775556D-F281-4CC5-B27B-2751F9CAAA38}"/>
    <cellStyle name="Saída 2 5 2 2 27 3" xfId="43187" xr:uid="{A1540D01-54EE-4ADE-825B-101E25019E1C}"/>
    <cellStyle name="Saída 2 5 2 2 28" xfId="9187" xr:uid="{36C255B0-0475-449C-9BCE-13042C3E9635}"/>
    <cellStyle name="Saída 2 5 2 2 28 2" xfId="26442" xr:uid="{D439BCC6-AE95-474D-9964-C1BD18DFD220}"/>
    <cellStyle name="Saída 2 5 2 2 28 3" xfId="43464" xr:uid="{744E32FF-2263-4BAB-8644-66D5A4BA092D}"/>
    <cellStyle name="Saída 2 5 2 2 29" xfId="9532" xr:uid="{54B37180-ED65-4B93-B721-63000CA74370}"/>
    <cellStyle name="Saída 2 5 2 2 29 2" xfId="26787" xr:uid="{BF1E86E2-B748-4545-869E-9C4CF958D238}"/>
    <cellStyle name="Saída 2 5 2 2 29 3" xfId="43809" xr:uid="{2739DC31-B9BB-48FA-8D63-0FAC043D6BE6}"/>
    <cellStyle name="Saída 2 5 2 2 3" xfId="1384" xr:uid="{C493CCDC-94F9-41D7-9B3E-5BD082842CD2}"/>
    <cellStyle name="Saída 2 5 2 2 3 2" xfId="18639" xr:uid="{763CDD9C-684D-459A-A17A-67B05D38E94D}"/>
    <cellStyle name="Saída 2 5 2 2 3 3" xfId="35661" xr:uid="{D989438E-49AE-4996-98FD-F93D3A8A8ADA}"/>
    <cellStyle name="Saída 2 5 2 2 30" xfId="9828" xr:uid="{5E21A62C-243A-4E0A-A97B-2C25C316C244}"/>
    <cellStyle name="Saída 2 5 2 2 30 2" xfId="27083" xr:uid="{043C7632-E048-4BD4-8843-68810D2ED711}"/>
    <cellStyle name="Saída 2 5 2 2 30 3" xfId="44105" xr:uid="{C2688DAB-4A6E-4F30-9DCA-24E0C21BBD7D}"/>
    <cellStyle name="Saída 2 5 2 2 31" xfId="10128" xr:uid="{30640552-44C2-4222-A2D2-257A2CDE43DB}"/>
    <cellStyle name="Saída 2 5 2 2 31 2" xfId="27383" xr:uid="{AD6F7C9B-32BF-4343-9CC9-85CF50B094C2}"/>
    <cellStyle name="Saída 2 5 2 2 31 3" xfId="44405" xr:uid="{C72D6EE2-F39A-496D-AB1A-FD994B5675B0}"/>
    <cellStyle name="Saída 2 5 2 2 32" xfId="10420" xr:uid="{270BADCC-48E8-44B5-A323-A76A4B4614CB}"/>
    <cellStyle name="Saída 2 5 2 2 32 2" xfId="27675" xr:uid="{D8A7CDC0-D88A-4FFF-AABC-6B1A25462D1F}"/>
    <cellStyle name="Saída 2 5 2 2 32 3" xfId="44697" xr:uid="{19093311-5718-42E7-AEDC-91CC2219FAC5}"/>
    <cellStyle name="Saída 2 5 2 2 33" xfId="10710" xr:uid="{CA789ED2-747A-4D3A-8D8C-EC75BA9190B5}"/>
    <cellStyle name="Saída 2 5 2 2 33 2" xfId="27965" xr:uid="{D6FCA6FC-D873-490B-B222-6FCE1AC2B242}"/>
    <cellStyle name="Saída 2 5 2 2 33 3" xfId="44987" xr:uid="{AC1A3BE8-A9E0-47B1-A364-388732BF0079}"/>
    <cellStyle name="Saída 2 5 2 2 34" xfId="10987" xr:uid="{5FBF21C6-E09D-437C-BBDA-F5990F7254A9}"/>
    <cellStyle name="Saída 2 5 2 2 34 2" xfId="28242" xr:uid="{CA824631-78F7-4930-9DAC-09653343AF16}"/>
    <cellStyle name="Saída 2 5 2 2 34 3" xfId="45264" xr:uid="{43C377A4-41AE-4BF6-BD8E-F85E1D3A1863}"/>
    <cellStyle name="Saída 2 5 2 2 35" xfId="11247" xr:uid="{55325EF4-2147-41D8-9869-E8AD4B484218}"/>
    <cellStyle name="Saída 2 5 2 2 35 2" xfId="28502" xr:uid="{80F1F6B7-5776-4F81-80C6-EE0647B999FC}"/>
    <cellStyle name="Saída 2 5 2 2 35 3" xfId="45524" xr:uid="{D0D1AD28-53AA-45B8-AC50-8793C53E4646}"/>
    <cellStyle name="Saída 2 5 2 2 36" xfId="11489" xr:uid="{7AE26C50-B6D0-43A0-A14A-F19B8C69066A}"/>
    <cellStyle name="Saída 2 5 2 2 36 2" xfId="28744" xr:uid="{59023F6A-B1AF-4DFA-A5D3-B45AD6C29D78}"/>
    <cellStyle name="Saída 2 5 2 2 36 3" xfId="45766" xr:uid="{6FEB4E91-55C1-4C02-8176-C3EF2AF8A33B}"/>
    <cellStyle name="Saída 2 5 2 2 37" xfId="12036" xr:uid="{903CB1F0-9461-4B1E-9F78-871E2A605102}"/>
    <cellStyle name="Saída 2 5 2 2 37 2" xfId="29291" xr:uid="{34E824C6-9C96-423B-9C1A-3E669BBE3572}"/>
    <cellStyle name="Saída 2 5 2 2 37 3" xfId="46177" xr:uid="{EC44086F-D922-48FD-91BF-B7B4F1CBB28C}"/>
    <cellStyle name="Saída 2 5 2 2 38" xfId="12503" xr:uid="{2F3F0BB8-C214-4D96-A151-D627AD68424F}"/>
    <cellStyle name="Saída 2 5 2 2 38 2" xfId="29758" xr:uid="{B00EF8D2-0C4E-4045-A870-AB833FC3DB79}"/>
    <cellStyle name="Saída 2 5 2 2 38 3" xfId="46628" xr:uid="{56F29A31-5CD9-4989-A9C7-61003E1AC2E0}"/>
    <cellStyle name="Saída 2 5 2 2 39" xfId="12813" xr:uid="{C627C259-B767-4316-80D8-D7B20E8D0207}"/>
    <cellStyle name="Saída 2 5 2 2 39 2" xfId="30068" xr:uid="{E8F426EF-65C5-4BE9-A5CA-83B8F86CCB79}"/>
    <cellStyle name="Saída 2 5 2 2 39 3" xfId="46938" xr:uid="{F794C21D-45D9-4741-94CB-3C37DE195366}"/>
    <cellStyle name="Saída 2 5 2 2 4" xfId="1747" xr:uid="{AC028A18-5EB4-46E3-9540-1C0A51BF276B}"/>
    <cellStyle name="Saída 2 5 2 2 4 2" xfId="19002" xr:uid="{21341910-706A-4820-B3A1-18C764BCB9EF}"/>
    <cellStyle name="Saída 2 5 2 2 4 3" xfId="36024" xr:uid="{5A04FD98-E61E-43F7-BEBE-B236B5843CA0}"/>
    <cellStyle name="Saída 2 5 2 2 40" xfId="13095" xr:uid="{96A27809-3723-4B78-B538-29624F2533CB}"/>
    <cellStyle name="Saída 2 5 2 2 40 2" xfId="30350" xr:uid="{4CFC8B37-F15D-4FB5-98B5-CD25183EE4FC}"/>
    <cellStyle name="Saída 2 5 2 2 40 3" xfId="47220" xr:uid="{105BBACA-B3E2-41ED-9396-5021FE60627C}"/>
    <cellStyle name="Saída 2 5 2 2 41" xfId="13481" xr:uid="{39FB027E-1216-4EE9-A31B-64BB65DFBF5C}"/>
    <cellStyle name="Saída 2 5 2 2 41 2" xfId="30736" xr:uid="{314CFC98-A81E-44B3-96DA-C3E6CD1B0418}"/>
    <cellStyle name="Saída 2 5 2 2 41 3" xfId="47606" xr:uid="{263033A7-F95C-4692-B7F0-2CF8D53516C2}"/>
    <cellStyle name="Saída 2 5 2 2 42" xfId="13753" xr:uid="{F58C2EB8-5921-41FA-82E0-122D4D62B2BC}"/>
    <cellStyle name="Saída 2 5 2 2 42 2" xfId="31008" xr:uid="{747588E6-A05C-45F5-950F-73CBCA1213EC}"/>
    <cellStyle name="Saída 2 5 2 2 42 3" xfId="47878" xr:uid="{0F9AB9ED-47AC-4D53-AF0F-487691AF32F4}"/>
    <cellStyle name="Saída 2 5 2 2 43" xfId="14063" xr:uid="{D5482ED0-BE2A-46BF-ABE5-0049BB41E7F6}"/>
    <cellStyle name="Saída 2 5 2 2 43 2" xfId="31318" xr:uid="{BF6C9400-7422-4065-B343-29B8BDD9B854}"/>
    <cellStyle name="Saída 2 5 2 2 43 3" xfId="48188" xr:uid="{EF6CFD2C-8F39-490F-8017-B0FC0D99965B}"/>
    <cellStyle name="Saída 2 5 2 2 44" xfId="14414" xr:uid="{2B6F9202-4CDA-49FF-8E61-A1A6F4765B1A}"/>
    <cellStyle name="Saída 2 5 2 2 44 2" xfId="31669" xr:uid="{E3B954FD-FE82-4D3B-9684-E2F20A211B94}"/>
    <cellStyle name="Saída 2 5 2 2 44 3" xfId="48539" xr:uid="{7475FE59-34E6-4997-BA84-AAF5756B838F}"/>
    <cellStyle name="Saída 2 5 2 2 45" xfId="14953" xr:uid="{3C743D26-22E2-4EC4-9A6D-D3DDBFC565C5}"/>
    <cellStyle name="Saída 2 5 2 2 45 2" xfId="32208" xr:uid="{47E8F875-862F-45BE-A7DD-350293618136}"/>
    <cellStyle name="Saída 2 5 2 2 45 3" xfId="49078" xr:uid="{E1695A20-ECF2-4AD3-8148-B61B3310C412}"/>
    <cellStyle name="Saída 2 5 2 2 46" xfId="15263" xr:uid="{50CC6601-CD32-47C6-882F-FD52A46F7ABF}"/>
    <cellStyle name="Saída 2 5 2 2 46 2" xfId="32518" xr:uid="{8B0D7263-9545-42DD-B8BF-29FF1B718AC6}"/>
    <cellStyle name="Saída 2 5 2 2 46 3" xfId="49388" xr:uid="{AADFB27B-979B-4C94-B532-FD331F40BF6A}"/>
    <cellStyle name="Saída 2 5 2 2 47" xfId="15568" xr:uid="{233E363C-8D28-4E99-891C-ECFE7E57CAC4}"/>
    <cellStyle name="Saída 2 5 2 2 47 2" xfId="32823" xr:uid="{19B78CE9-D36C-4BF9-9E43-8ED9D0347760}"/>
    <cellStyle name="Saída 2 5 2 2 47 3" xfId="49693" xr:uid="{15354D1B-DAD0-4ACF-A303-F6D5E7D7A66C}"/>
    <cellStyle name="Saída 2 5 2 2 48" xfId="15865" xr:uid="{8FC75519-5FA7-40C9-9EEB-F149250BD3A9}"/>
    <cellStyle name="Saída 2 5 2 2 48 2" xfId="33120" xr:uid="{40EC4EE7-23B9-4506-B11C-E4B3B39718B1}"/>
    <cellStyle name="Saída 2 5 2 2 48 3" xfId="49990" xr:uid="{A316ED38-E991-42E4-9EDA-B7AC18C9DACC}"/>
    <cellStyle name="Saída 2 5 2 2 49" xfId="16157" xr:uid="{49194283-E162-4B12-B9D4-AC24FE4A6FF6}"/>
    <cellStyle name="Saída 2 5 2 2 49 2" xfId="33412" xr:uid="{66D20E7B-8057-4B44-8BA6-E631611DEEAB}"/>
    <cellStyle name="Saída 2 5 2 2 49 3" xfId="50282" xr:uid="{D69668A4-51FB-486F-9A52-ADE2DF9CE407}"/>
    <cellStyle name="Saída 2 5 2 2 5" xfId="2060" xr:uid="{40827F86-DF5A-4EC1-8955-E22253D0E294}"/>
    <cellStyle name="Saída 2 5 2 2 5 2" xfId="19315" xr:uid="{AD74BFFA-4BAE-46BF-8C5E-E4AF8CA9C0B1}"/>
    <cellStyle name="Saída 2 5 2 2 5 3" xfId="36337" xr:uid="{262FDBA5-31F9-4BAD-897A-A535E3399E4E}"/>
    <cellStyle name="Saída 2 5 2 2 50" xfId="16438" xr:uid="{C7C564DF-82AA-4D21-908F-C4DA97213BA0}"/>
    <cellStyle name="Saída 2 5 2 2 50 2" xfId="33693" xr:uid="{81750C86-4EDD-4A7D-A943-CE9B0D3DBD8A}"/>
    <cellStyle name="Saída 2 5 2 2 50 3" xfId="50563" xr:uid="{3A20B4A4-4F72-4686-B872-1534C044F1C4}"/>
    <cellStyle name="Saída 2 5 2 2 51" xfId="16709" xr:uid="{36B81B93-CB52-4AD7-ADE8-DC6B533285B0}"/>
    <cellStyle name="Saída 2 5 2 2 51 2" xfId="33964" xr:uid="{36626FE9-D8FB-46BA-BC71-02125ABA3688}"/>
    <cellStyle name="Saída 2 5 2 2 51 3" xfId="50834" xr:uid="{6503B319-68F3-4356-889F-0B3B67F3D673}"/>
    <cellStyle name="Saída 2 5 2 2 52" xfId="16964" xr:uid="{05A92616-8416-48DC-BEF8-77D2999421B1}"/>
    <cellStyle name="Saída 2 5 2 2 52 2" xfId="34219" xr:uid="{09F280BC-E92A-4098-8B1E-BCB2399193C1}"/>
    <cellStyle name="Saída 2 5 2 2 52 3" xfId="51089" xr:uid="{E40C0CC6-F2BA-4381-AAC5-24F72C51E09C}"/>
    <cellStyle name="Saída 2 5 2 2 53" xfId="17206" xr:uid="{0A260705-FFCD-4D14-B4D7-33745084922D}"/>
    <cellStyle name="Saída 2 5 2 2 53 2" xfId="34461" xr:uid="{0A32A561-78DB-4C52-9C13-9CB7A970A3F5}"/>
    <cellStyle name="Saída 2 5 2 2 53 3" xfId="51331" xr:uid="{A281D733-6920-486F-AF09-C7954752D90E}"/>
    <cellStyle name="Saída 2 5 2 2 54" xfId="17896" xr:uid="{00DDC155-979A-48AA-A1E5-9979DE6C034F}"/>
    <cellStyle name="Saída 2 5 2 2 55" xfId="34934" xr:uid="{5D04A743-AF23-45EB-9475-DE3FD6D550B5}"/>
    <cellStyle name="Saída 2 5 2 2 6" xfId="2370" xr:uid="{61EE2B69-8F18-48FE-8B1C-D37677A23F6C}"/>
    <cellStyle name="Saída 2 5 2 2 6 2" xfId="19625" xr:uid="{DE9B6D44-221E-4CFD-B9FD-34BBA8FF274B}"/>
    <cellStyle name="Saída 2 5 2 2 6 3" xfId="36647" xr:uid="{8F49498D-00BC-4267-9A69-7008016195ED}"/>
    <cellStyle name="Saída 2 5 2 2 7" xfId="2679" xr:uid="{77416C16-D2DF-4FE8-9572-2D424F007FE7}"/>
    <cellStyle name="Saída 2 5 2 2 7 2" xfId="19934" xr:uid="{182B05E1-C98D-4662-907F-D5AEA09ADA20}"/>
    <cellStyle name="Saída 2 5 2 2 7 3" xfId="36956" xr:uid="{EED817A6-21BF-42F2-BF50-518266E21430}"/>
    <cellStyle name="Saída 2 5 2 2 8" xfId="2986" xr:uid="{F121437A-E401-475A-89D6-19E1DBFE52C5}"/>
    <cellStyle name="Saída 2 5 2 2 8 2" xfId="20241" xr:uid="{CCB06160-1D29-488A-B061-609267484747}"/>
    <cellStyle name="Saída 2 5 2 2 8 3" xfId="37263" xr:uid="{22F53062-12D9-410E-A531-43B1E7DC752E}"/>
    <cellStyle name="Saída 2 5 2 2 9" xfId="3295" xr:uid="{EA5EB0EE-28D0-4A3C-A588-DD8C5DE1ADF7}"/>
    <cellStyle name="Saída 2 5 2 2 9 2" xfId="20550" xr:uid="{2C3CEBC0-39DC-4BB1-BF7E-FE31E8978135}"/>
    <cellStyle name="Saída 2 5 2 2 9 3" xfId="37572" xr:uid="{E8F1B83E-F334-4373-9A0D-D013014A70ED}"/>
    <cellStyle name="Saída 2 5 2 20" xfId="5289" xr:uid="{08982881-508B-4149-B3F8-EDA0BB3DF2AB}"/>
    <cellStyle name="Saída 2 5 2 20 2" xfId="22544" xr:uid="{72C3E6BB-8E5D-4BFC-9D8D-B6A142A404F8}"/>
    <cellStyle name="Saída 2 5 2 20 3" xfId="39566" xr:uid="{D7FF7CC9-B19D-4B09-BF48-135B9381ACEC}"/>
    <cellStyle name="Saída 2 5 2 21" xfId="5389" xr:uid="{D4EA9695-7F81-4E97-BC85-E5F31D8BDAA9}"/>
    <cellStyle name="Saída 2 5 2 21 2" xfId="22644" xr:uid="{85CFD362-0A64-4D0C-A033-21F68A324595}"/>
    <cellStyle name="Saída 2 5 2 21 3" xfId="39666" xr:uid="{EFEB54D9-53B2-46EA-9036-164E5FCA5FC3}"/>
    <cellStyle name="Saída 2 5 2 22" xfId="4720" xr:uid="{46B69A80-223F-4122-B476-081B080F0095}"/>
    <cellStyle name="Saída 2 5 2 22 2" xfId="21975" xr:uid="{E65867FA-DDC6-4C9E-B90E-1B5536378C6D}"/>
    <cellStyle name="Saída 2 5 2 22 3" xfId="38997" xr:uid="{5747A80D-2C85-4B39-9227-7DA803F63890}"/>
    <cellStyle name="Saída 2 5 2 23" xfId="5949" xr:uid="{D2332827-E9BC-43EC-BCB6-15BB534F101D}"/>
    <cellStyle name="Saída 2 5 2 23 2" xfId="23204" xr:uid="{EE3006C5-308E-4739-903B-528E94984513}"/>
    <cellStyle name="Saída 2 5 2 23 3" xfId="40226" xr:uid="{E36EF15D-2544-4D9E-8393-53314535947E}"/>
    <cellStyle name="Saída 2 5 2 24" xfId="5993" xr:uid="{9B7A8591-E6E2-45EA-AF1C-FFAF8D200F09}"/>
    <cellStyle name="Saída 2 5 2 24 2" xfId="23248" xr:uid="{585BE81D-DE19-4C2D-97BC-776AF81BF88A}"/>
    <cellStyle name="Saída 2 5 2 24 3" xfId="40270" xr:uid="{F941030E-A3BB-46FD-99C0-7D09B7B6996E}"/>
    <cellStyle name="Saída 2 5 2 25" xfId="6705" xr:uid="{BF762FC0-69DF-484F-AF8A-68FE50C1BC27}"/>
    <cellStyle name="Saída 2 5 2 25 2" xfId="23960" xr:uid="{A87D4647-9BFB-4312-8733-2BD5EBC5E1A0}"/>
    <cellStyle name="Saída 2 5 2 25 3" xfId="40982" xr:uid="{E5B031B9-B846-453B-8095-DB785906EFE3}"/>
    <cellStyle name="Saída 2 5 2 26" xfId="5898" xr:uid="{4A575BF9-E377-4904-AF62-E0F907CA8C75}"/>
    <cellStyle name="Saída 2 5 2 26 2" xfId="23153" xr:uid="{2D4DD2B0-9B2E-48A5-8ADD-26F2400C6557}"/>
    <cellStyle name="Saída 2 5 2 26 3" xfId="40175" xr:uid="{6E3070D7-FA7A-4E44-BD8E-7D07882CD837}"/>
    <cellStyle name="Saída 2 5 2 27" xfId="6377" xr:uid="{EEB8F9F5-8F63-41F0-A4E4-A68B2B0B11BC}"/>
    <cellStyle name="Saída 2 5 2 27 2" xfId="23632" xr:uid="{54A77D73-BA86-4322-94A7-400478D7B89B}"/>
    <cellStyle name="Saída 2 5 2 27 3" xfId="40654" xr:uid="{8BE49B6F-85AD-4ED5-A916-C6F2F5A7857A}"/>
    <cellStyle name="Saída 2 5 2 28" xfId="6021" xr:uid="{9DCB9FEE-C9E6-4E86-9981-53AA6CA6A54A}"/>
    <cellStyle name="Saída 2 5 2 28 2" xfId="23276" xr:uid="{839EFB56-1919-433C-9174-D10D5198B135}"/>
    <cellStyle name="Saída 2 5 2 28 3" xfId="40298" xr:uid="{D621CDB6-9B19-4B18-8FDA-9678AE5310F9}"/>
    <cellStyle name="Saída 2 5 2 29" xfId="7682" xr:uid="{FFF7082E-1C85-4595-99ED-113BBBAC317D}"/>
    <cellStyle name="Saída 2 5 2 29 2" xfId="24937" xr:uid="{2996A1AE-DFF6-4350-BD0F-2B45BF1FB3D5}"/>
    <cellStyle name="Saída 2 5 2 29 3" xfId="41959" xr:uid="{54787E95-5B1C-44B4-849F-8BBA6CFD8CC9}"/>
    <cellStyle name="Saída 2 5 2 3" xfId="738" xr:uid="{8A98685C-E0AC-464F-9070-A6F32588DF78}"/>
    <cellStyle name="Saída 2 5 2 3 10" xfId="3700" xr:uid="{7937D584-71DE-4EBF-97E6-09C1407DD3D6}"/>
    <cellStyle name="Saída 2 5 2 3 10 2" xfId="20955" xr:uid="{E98DA83E-542A-426A-A889-996EE211A2C2}"/>
    <cellStyle name="Saída 2 5 2 3 10 3" xfId="37977" xr:uid="{E536E9CF-4B45-4DF9-90E5-4A183BE8B5FF}"/>
    <cellStyle name="Saída 2 5 2 3 11" xfId="4007" xr:uid="{76FCE461-8118-42AB-A2F5-262AA5D272F0}"/>
    <cellStyle name="Saída 2 5 2 3 11 2" xfId="21262" xr:uid="{6D83FC71-6246-4318-9E68-429C38A50CDB}"/>
    <cellStyle name="Saída 2 5 2 3 11 3" xfId="38284" xr:uid="{21A33FF6-BFC4-47FE-A318-04116A911DE4}"/>
    <cellStyle name="Saída 2 5 2 3 12" xfId="4308" xr:uid="{42411D79-EA6F-4FA0-B00A-ABC6323DD228}"/>
    <cellStyle name="Saída 2 5 2 3 12 2" xfId="21563" xr:uid="{652C7821-62EB-42E4-8BFB-AB7E7E04F309}"/>
    <cellStyle name="Saída 2 5 2 3 12 3" xfId="38585" xr:uid="{8F8EB79D-5902-439E-8122-B6399BF04235}"/>
    <cellStyle name="Saída 2 5 2 3 13" xfId="4606" xr:uid="{5B947360-695B-4C84-B296-994FF1B699F4}"/>
    <cellStyle name="Saída 2 5 2 3 13 2" xfId="21861" xr:uid="{26004B89-FCF0-447A-A2C2-809F067114A5}"/>
    <cellStyle name="Saída 2 5 2 3 13 3" xfId="38883" xr:uid="{09B6F595-37C9-478B-ABB3-3F1C3483AEE1}"/>
    <cellStyle name="Saída 2 5 2 3 14" xfId="4905" xr:uid="{B868BD1B-4010-4C73-81A6-F6AAEFB20BFB}"/>
    <cellStyle name="Saída 2 5 2 3 14 2" xfId="22160" xr:uid="{B248B11D-34C7-4660-BC4D-BED8D118BB12}"/>
    <cellStyle name="Saída 2 5 2 3 14 3" xfId="39182" xr:uid="{F1F94952-80DB-49AD-935A-C23CA1DBEEB1}"/>
    <cellStyle name="Saída 2 5 2 3 15" xfId="5187" xr:uid="{BCA62A21-CEE8-4E52-81D9-C0F3C369178E}"/>
    <cellStyle name="Saída 2 5 2 3 15 2" xfId="22442" xr:uid="{18F3F66C-8582-443E-8B67-3F7924AA34A4}"/>
    <cellStyle name="Saída 2 5 2 3 15 3" xfId="39464" xr:uid="{4CCB5098-5421-41BD-91E3-9E7BB4406F11}"/>
    <cellStyle name="Saída 2 5 2 3 16" xfId="5574" xr:uid="{10D11767-8DD8-4329-963D-7D4443E12B37}"/>
    <cellStyle name="Saída 2 5 2 3 16 2" xfId="22829" xr:uid="{05FB2745-E6E7-4A85-A291-B8B4AC733144}"/>
    <cellStyle name="Saída 2 5 2 3 16 3" xfId="39851" xr:uid="{D25C2B02-AB9E-45BE-B38D-4EA32EAE4FB0}"/>
    <cellStyle name="Saída 2 5 2 3 17" xfId="5926" xr:uid="{5F0E63A6-E619-4BF3-ADC5-564177AB4EE3}"/>
    <cellStyle name="Saída 2 5 2 3 17 2" xfId="23181" xr:uid="{41516D2A-1B18-4D64-914A-DEF380EF5838}"/>
    <cellStyle name="Saída 2 5 2 3 17 3" xfId="40203" xr:uid="{BB3154CD-ADA0-4185-8C86-844B692683DC}"/>
    <cellStyle name="Saída 2 5 2 3 18" xfId="6205" xr:uid="{81D42849-D635-4400-833B-7FC1915DEBC3}"/>
    <cellStyle name="Saída 2 5 2 3 18 2" xfId="23460" xr:uid="{3DD168AC-2F2A-4EE0-9C44-8314AC7BDBBD}"/>
    <cellStyle name="Saída 2 5 2 3 18 3" xfId="40482" xr:uid="{57860832-FEB8-4A04-961A-863FB8E5C183}"/>
    <cellStyle name="Saída 2 5 2 3 19" xfId="6520" xr:uid="{8C38D72E-94D4-4E23-B27B-5243ED14A6BA}"/>
    <cellStyle name="Saída 2 5 2 3 19 2" xfId="23775" xr:uid="{9FC5E9D2-FD3D-4368-B966-8911F358EAAE}"/>
    <cellStyle name="Saída 2 5 2 3 19 3" xfId="40797" xr:uid="{E21C7A16-CFEF-4A6D-BE67-7BEA6C3B5582}"/>
    <cellStyle name="Saída 2 5 2 3 2" xfId="1187" xr:uid="{A8A24B2D-8641-469C-8A8B-F6B543BDB535}"/>
    <cellStyle name="Saída 2 5 2 3 2 2" xfId="18442" xr:uid="{7CCE4569-C2B7-49D4-9D39-B7B786D1A8CF}"/>
    <cellStyle name="Saída 2 5 2 3 2 3" xfId="35464" xr:uid="{F1B81D2A-CFBD-4BF3-B17F-25650DFFC7C9}"/>
    <cellStyle name="Saída 2 5 2 3 20" xfId="6835" xr:uid="{1CC46C30-ED53-4243-B598-42B94BF4AEA7}"/>
    <cellStyle name="Saída 2 5 2 3 20 2" xfId="24090" xr:uid="{6DC9D624-0D0E-4856-8A8C-E600E305F53A}"/>
    <cellStyle name="Saída 2 5 2 3 20 3" xfId="41112" xr:uid="{207F6D46-D8CA-47FF-AD06-123987FF0A33}"/>
    <cellStyle name="Saída 2 5 2 3 21" xfId="7146" xr:uid="{CA502848-002D-46E0-A1F6-9F26BE7A56D1}"/>
    <cellStyle name="Saída 2 5 2 3 21 2" xfId="24401" xr:uid="{3BEBAA0E-CB9C-494B-829E-6D7DD49AEA77}"/>
    <cellStyle name="Saída 2 5 2 3 21 3" xfId="41423" xr:uid="{63B99A92-3543-4B1F-AEB5-C2944366DFF7}"/>
    <cellStyle name="Saída 2 5 2 3 22" xfId="7456" xr:uid="{D20D24A4-FCEF-476C-BA3C-4FA2764ED12D}"/>
    <cellStyle name="Saída 2 5 2 3 22 2" xfId="24711" xr:uid="{6B49BB3A-E9A4-49E6-8A4A-C3F4E60CB4DE}"/>
    <cellStyle name="Saída 2 5 2 3 22 3" xfId="41733" xr:uid="{AD4EB4DF-51F7-4147-9DA6-1C14271CFB3B}"/>
    <cellStyle name="Saída 2 5 2 3 23" xfId="7766" xr:uid="{787337D3-1269-4889-B1C9-29405F559CA5}"/>
    <cellStyle name="Saída 2 5 2 3 23 2" xfId="25021" xr:uid="{2D90B38B-6217-4053-9A6A-C2FEE6E19698}"/>
    <cellStyle name="Saída 2 5 2 3 23 3" xfId="42043" xr:uid="{3FF00416-57FB-49AD-95D8-CC4D319A77DD}"/>
    <cellStyle name="Saída 2 5 2 3 24" xfId="8076" xr:uid="{2FAEF6F2-B50C-49D3-BE5F-F7393B83C89C}"/>
    <cellStyle name="Saída 2 5 2 3 24 2" xfId="25331" xr:uid="{47A13BB2-43B1-469F-BCF6-713E4B3F145F}"/>
    <cellStyle name="Saída 2 5 2 3 24 3" xfId="42353" xr:uid="{38481345-DE35-4514-99C4-8547B2DE5DC4}"/>
    <cellStyle name="Saída 2 5 2 3 25" xfId="8389" xr:uid="{0BA43882-303C-486B-810D-0F07C3343A5D}"/>
    <cellStyle name="Saída 2 5 2 3 25 2" xfId="25644" xr:uid="{801E642D-8796-4B45-8BC6-6009CB1B9639}"/>
    <cellStyle name="Saída 2 5 2 3 25 3" xfId="42666" xr:uid="{216B23B2-4681-48E0-A2CA-D6D9D77E16AD}"/>
    <cellStyle name="Saída 2 5 2 3 26" xfId="8697" xr:uid="{957D5FCF-C979-47A9-9875-2BA1FF877595}"/>
    <cellStyle name="Saída 2 5 2 3 26 2" xfId="25952" xr:uid="{EF09D4D4-A5B0-436B-AB48-B383ECDBCECD}"/>
    <cellStyle name="Saída 2 5 2 3 26 3" xfId="42974" xr:uid="{52E9984D-4A40-4548-8537-29246C25759D}"/>
    <cellStyle name="Saída 2 5 2 3 27" xfId="9007" xr:uid="{E4C6AD79-1E32-4F8D-A0FD-04A25A378E15}"/>
    <cellStyle name="Saída 2 5 2 3 27 2" xfId="26262" xr:uid="{0CB462A8-ABBD-4B89-B066-E36DDB25B4B7}"/>
    <cellStyle name="Saída 2 5 2 3 27 3" xfId="43284" xr:uid="{2A9C543E-2F43-420B-9FB7-06D1F82A2495}"/>
    <cellStyle name="Saída 2 5 2 3 28" xfId="9184" xr:uid="{44DDF2FC-554D-430E-8782-55308DB5024E}"/>
    <cellStyle name="Saída 2 5 2 3 28 2" xfId="26439" xr:uid="{A47F6AE9-91BB-418C-A15E-732CE84BBEE9}"/>
    <cellStyle name="Saída 2 5 2 3 28 3" xfId="43461" xr:uid="{928B4632-0772-4D96-9F87-251A3351F21A}"/>
    <cellStyle name="Saída 2 5 2 3 29" xfId="9629" xr:uid="{5C9A371F-F507-4979-BB0C-BBE0B8618F27}"/>
    <cellStyle name="Saída 2 5 2 3 29 2" xfId="26884" xr:uid="{ACEB41B8-FB51-42EC-963A-52C3AD89333E}"/>
    <cellStyle name="Saída 2 5 2 3 29 3" xfId="43906" xr:uid="{9FF72098-44D0-47D5-8FD9-8AEBB78B6D11}"/>
    <cellStyle name="Saída 2 5 2 3 3" xfId="1478" xr:uid="{0A4E0E22-2190-4C2A-B15A-201D65943AC2}"/>
    <cellStyle name="Saída 2 5 2 3 3 2" xfId="18733" xr:uid="{425A862E-9D02-4017-B0A1-A33A6ECAB7AF}"/>
    <cellStyle name="Saída 2 5 2 3 3 3" xfId="35755" xr:uid="{1A8890DB-EFB1-4919-BE4B-AF8128A812BC}"/>
    <cellStyle name="Saída 2 5 2 3 30" xfId="9924" xr:uid="{3AB89BA1-D24C-4C47-A9C3-65B7E6627E92}"/>
    <cellStyle name="Saída 2 5 2 3 30 2" xfId="27179" xr:uid="{765B8786-BF72-4880-B6B8-5CE3E27734BF}"/>
    <cellStyle name="Saída 2 5 2 3 30 3" xfId="44201" xr:uid="{9B7180FF-1057-4906-8082-626D468623C4}"/>
    <cellStyle name="Saída 2 5 2 3 31" xfId="10224" xr:uid="{5DA4FC53-6925-49FC-B7C4-4486CE216260}"/>
    <cellStyle name="Saída 2 5 2 3 31 2" xfId="27479" xr:uid="{C12D7B4A-690D-4D65-A94A-F5AD7D7C5BBC}"/>
    <cellStyle name="Saída 2 5 2 3 31 3" xfId="44501" xr:uid="{145B61EA-C4DD-4217-AC6F-A4A93ADFB505}"/>
    <cellStyle name="Saída 2 5 2 3 32" xfId="10512" xr:uid="{9F2CF04F-74DD-4FED-BC54-CDA0835ECDBF}"/>
    <cellStyle name="Saída 2 5 2 3 32 2" xfId="27767" xr:uid="{0AAD8955-20B1-4183-86D8-B3EB2E78114E}"/>
    <cellStyle name="Saída 2 5 2 3 32 3" xfId="44789" xr:uid="{9D123C1E-FE0A-42BC-AD87-D64A2C92BF31}"/>
    <cellStyle name="Saída 2 5 2 3 33" xfId="10802" xr:uid="{891B83CF-C2DF-4DB4-BC39-A42F2673A46D}"/>
    <cellStyle name="Saída 2 5 2 3 33 2" xfId="28057" xr:uid="{88AB9444-23A4-4ED4-A231-5A0BC7A623DE}"/>
    <cellStyle name="Saída 2 5 2 3 33 3" xfId="45079" xr:uid="{157FE7BB-6299-40D7-9E08-E7884C4FAD0C}"/>
    <cellStyle name="Saída 2 5 2 3 34" xfId="11076" xr:uid="{13D921FD-5664-41B6-AB4F-833EBF137A96}"/>
    <cellStyle name="Saída 2 5 2 3 34 2" xfId="28331" xr:uid="{DCAFD244-8037-4A63-85FE-0E8906F29A66}"/>
    <cellStyle name="Saída 2 5 2 3 34 3" xfId="45353" xr:uid="{0EF103AF-6457-4C2D-A7BD-27AD2ED56239}"/>
    <cellStyle name="Saída 2 5 2 3 35" xfId="11333" xr:uid="{9ED70D31-229B-4C28-BCA0-0415EC317A1D}"/>
    <cellStyle name="Saída 2 5 2 3 35 2" xfId="28588" xr:uid="{D10A9963-2C03-41E6-BE41-5683E8A15084}"/>
    <cellStyle name="Saída 2 5 2 3 35 3" xfId="45610" xr:uid="{234361F1-ECF7-4416-A952-6C8A7BB5C5CE}"/>
    <cellStyle name="Saída 2 5 2 3 36" xfId="11570" xr:uid="{0E46EB2F-FB1C-46C4-945C-C7B9D91F133E}"/>
    <cellStyle name="Saída 2 5 2 3 36 2" xfId="28825" xr:uid="{B3538DAF-4184-405B-8CE3-650070B98E4F}"/>
    <cellStyle name="Saída 2 5 2 3 36 3" xfId="45847" xr:uid="{202AE8CF-BE4A-4373-92A2-FC5D26996AD3}"/>
    <cellStyle name="Saída 2 5 2 3 37" xfId="12133" xr:uid="{36D70FF1-D42E-4569-BC63-13715903D4DA}"/>
    <cellStyle name="Saída 2 5 2 3 37 2" xfId="29388" xr:uid="{A252D5B4-D1DF-41B0-9D7E-50E9C1130743}"/>
    <cellStyle name="Saída 2 5 2 3 37 3" xfId="46258" xr:uid="{D1127CB6-0A17-4614-99B4-F4823E15B8CD}"/>
    <cellStyle name="Saída 2 5 2 3 38" xfId="12600" xr:uid="{B5FC59F7-CA42-4B57-82FF-DC2CAE44D5A4}"/>
    <cellStyle name="Saída 2 5 2 3 38 2" xfId="29855" xr:uid="{5968C529-C20F-429C-8A4D-2274790A19FE}"/>
    <cellStyle name="Saída 2 5 2 3 38 3" xfId="46725" xr:uid="{6D50E628-5039-4BBF-80B8-CE1FDFF68AA1}"/>
    <cellStyle name="Saída 2 5 2 3 39" xfId="12910" xr:uid="{0757430D-EC8F-41B8-B16C-A62E3BC61208}"/>
    <cellStyle name="Saída 2 5 2 3 39 2" xfId="30165" xr:uid="{833ED893-7EB6-432F-B8A7-67A3714884F7}"/>
    <cellStyle name="Saída 2 5 2 3 39 3" xfId="47035" xr:uid="{C2032422-F388-4A87-A7EC-FE4C317B2708}"/>
    <cellStyle name="Saída 2 5 2 3 4" xfId="1844" xr:uid="{6860FAA3-C651-47AF-9C22-10241684BB1F}"/>
    <cellStyle name="Saída 2 5 2 3 4 2" xfId="19099" xr:uid="{E6749EF8-6796-4F70-B905-EE0F93CD39DF}"/>
    <cellStyle name="Saída 2 5 2 3 4 3" xfId="36121" xr:uid="{7BA47EB2-1A63-4E75-8911-B6B946DFC385}"/>
    <cellStyle name="Saída 2 5 2 3 40" xfId="13023" xr:uid="{158E45F3-6C3A-4EF6-8AE8-AD0EE3D16F6C}"/>
    <cellStyle name="Saída 2 5 2 3 40 2" xfId="30278" xr:uid="{CB4FE285-3245-45E9-AEF6-263D4F10B5B5}"/>
    <cellStyle name="Saída 2 5 2 3 40 3" xfId="47148" xr:uid="{ECC8AADA-24EB-4097-A9C7-F9703E617161}"/>
    <cellStyle name="Saída 2 5 2 3 41" xfId="13562" xr:uid="{68DE3F6A-399E-43C9-9169-A362009A3AEB}"/>
    <cellStyle name="Saída 2 5 2 3 41 2" xfId="30817" xr:uid="{3A0E2AD2-A720-4594-97D6-55551C3859BC}"/>
    <cellStyle name="Saída 2 5 2 3 41 3" xfId="47687" xr:uid="{698368EB-9C47-45D7-8F72-4E2E928603AC}"/>
    <cellStyle name="Saída 2 5 2 3 42" xfId="13850" xr:uid="{4F8C38AB-814B-4EE2-A23A-375975A2C2DD}"/>
    <cellStyle name="Saída 2 5 2 3 42 2" xfId="31105" xr:uid="{4E2A2A64-B88D-4655-9062-24EF6A2A28B9}"/>
    <cellStyle name="Saída 2 5 2 3 42 3" xfId="47975" xr:uid="{8C040BD6-2A5E-419A-86E7-6D24EFE66C52}"/>
    <cellStyle name="Saída 2 5 2 3 43" xfId="14160" xr:uid="{59494E03-FDA9-4CEC-9E27-8C180E9C9E4A}"/>
    <cellStyle name="Saída 2 5 2 3 43 2" xfId="31415" xr:uid="{B3C4837D-F806-4A23-9315-CCD2DBACC080}"/>
    <cellStyle name="Saída 2 5 2 3 43 3" xfId="48285" xr:uid="{668A6333-C835-4F86-942D-8DE9F9E18B62}"/>
    <cellStyle name="Saída 2 5 2 3 44" xfId="14495" xr:uid="{B43A514E-F554-4EFD-BFF4-28333693A084}"/>
    <cellStyle name="Saída 2 5 2 3 44 2" xfId="31750" xr:uid="{A2C6CAC4-5505-4FFE-9A6A-0780D98C5ED0}"/>
    <cellStyle name="Saída 2 5 2 3 44 3" xfId="48620" xr:uid="{12B4BE08-F9F6-4E98-8BD1-F089CCAA2770}"/>
    <cellStyle name="Saída 2 5 2 3 45" xfId="15050" xr:uid="{8C05FC85-AAF4-40C9-9AED-630BE4DD6960}"/>
    <cellStyle name="Saída 2 5 2 3 45 2" xfId="32305" xr:uid="{8AE11F91-349F-4730-8CC3-2FFA235929A9}"/>
    <cellStyle name="Saída 2 5 2 3 45 3" xfId="49175" xr:uid="{05D0AD1E-C525-4097-8D09-F257ED255C54}"/>
    <cellStyle name="Saída 2 5 2 3 46" xfId="15359" xr:uid="{C9832CA0-93EC-4698-8CE1-A171A8EE1786}"/>
    <cellStyle name="Saída 2 5 2 3 46 2" xfId="32614" xr:uid="{AFB67F38-1C7F-4B20-A906-AC1D956F2CC9}"/>
    <cellStyle name="Saída 2 5 2 3 46 3" xfId="49484" xr:uid="{2F08B0DA-CA7C-4E0B-9FFE-6A94C75CE4BD}"/>
    <cellStyle name="Saída 2 5 2 3 47" xfId="15664" xr:uid="{660CE3D3-F3BB-41A4-B27A-8D5A18DD9AFE}"/>
    <cellStyle name="Saída 2 5 2 3 47 2" xfId="32919" xr:uid="{D76D142A-08C5-4E06-919F-A8A510A1E062}"/>
    <cellStyle name="Saída 2 5 2 3 47 3" xfId="49789" xr:uid="{B8B73EE9-0D25-404B-B38C-09541F9C62E9}"/>
    <cellStyle name="Saída 2 5 2 3 48" xfId="15960" xr:uid="{DB005286-8182-4320-A71D-187C3487A270}"/>
    <cellStyle name="Saída 2 5 2 3 48 2" xfId="33215" xr:uid="{5C5F2DE4-DB8E-4EC9-B983-6810B415AD54}"/>
    <cellStyle name="Saída 2 5 2 3 48 3" xfId="50085" xr:uid="{FF130607-6A9B-4D2C-AFEA-0A09107001CB}"/>
    <cellStyle name="Saída 2 5 2 3 49" xfId="16252" xr:uid="{04523969-9BB5-407B-A13A-60895B3F4C5D}"/>
    <cellStyle name="Saída 2 5 2 3 49 2" xfId="33507" xr:uid="{805124BF-DCE8-48B6-A2C4-5A842A0E2E9A}"/>
    <cellStyle name="Saída 2 5 2 3 49 3" xfId="50377" xr:uid="{DCAD7896-1D79-4D77-A35D-B17846AE1E8E}"/>
    <cellStyle name="Saída 2 5 2 3 5" xfId="2157" xr:uid="{FB457F97-0485-4C1A-996E-2237BAB19F57}"/>
    <cellStyle name="Saída 2 5 2 3 5 2" xfId="19412" xr:uid="{BE96DB48-6556-4475-9B3E-9382AB03B1E6}"/>
    <cellStyle name="Saída 2 5 2 3 5 3" xfId="36434" xr:uid="{6A514921-7400-475B-9501-9111F1D76256}"/>
    <cellStyle name="Saída 2 5 2 3 50" xfId="16530" xr:uid="{75684E55-71A7-4A05-97F0-6B89D7022B3A}"/>
    <cellStyle name="Saída 2 5 2 3 50 2" xfId="33785" xr:uid="{AD6487B3-112A-4A9C-B6AD-CAEFE26014D5}"/>
    <cellStyle name="Saída 2 5 2 3 50 3" xfId="50655" xr:uid="{6A17C161-AADC-4B85-92E7-EF9AFF665555}"/>
    <cellStyle name="Saída 2 5 2 3 51" xfId="16798" xr:uid="{0F817D7D-EFCC-4E2B-A6FC-BC8BC1BECA1A}"/>
    <cellStyle name="Saída 2 5 2 3 51 2" xfId="34053" xr:uid="{9D373872-056F-4B2C-A5EF-3F88C4686384}"/>
    <cellStyle name="Saída 2 5 2 3 51 3" xfId="50923" xr:uid="{CFCD8205-AF67-49A3-AD33-1DCB8D46C396}"/>
    <cellStyle name="Saída 2 5 2 3 52" xfId="17050" xr:uid="{0DFA34A7-2982-4BF3-B98E-1D9DD6075D15}"/>
    <cellStyle name="Saída 2 5 2 3 52 2" xfId="34305" xr:uid="{705DCF65-2AC7-4412-BEE2-F580327FFA68}"/>
    <cellStyle name="Saída 2 5 2 3 52 3" xfId="51175" xr:uid="{4E3544DD-0522-4716-80B1-2E7DDFA2BD2F}"/>
    <cellStyle name="Saída 2 5 2 3 53" xfId="17287" xr:uid="{4EDAF018-C9D7-42BD-AE57-E0A0FAABEF95}"/>
    <cellStyle name="Saída 2 5 2 3 53 2" xfId="34542" xr:uid="{9AE456E6-2FD8-4269-B59D-12384158CE21}"/>
    <cellStyle name="Saída 2 5 2 3 53 3" xfId="51412" xr:uid="{D42AAE1D-1C70-48F0-8755-D4F19D09B762}"/>
    <cellStyle name="Saída 2 5 2 3 54" xfId="17993" xr:uid="{07857A4F-1A90-4A5A-B473-D52127058F75}"/>
    <cellStyle name="Saída 2 5 2 3 55" xfId="35015" xr:uid="{EBBBFF6D-90AF-41C6-AB04-DFF224F02864}"/>
    <cellStyle name="Saída 2 5 2 3 6" xfId="2467" xr:uid="{2AB2A731-7A4F-481D-BBD6-D4E87CA900B4}"/>
    <cellStyle name="Saída 2 5 2 3 6 2" xfId="19722" xr:uid="{16E0F47B-C6AA-4209-AE04-7F2FF44BAB6F}"/>
    <cellStyle name="Saída 2 5 2 3 6 3" xfId="36744" xr:uid="{B71B7B79-2979-42B3-8A59-DB4B32E5673A}"/>
    <cellStyle name="Saída 2 5 2 3 7" xfId="2776" xr:uid="{052AD9FA-7CCC-4F23-9D64-78838740724F}"/>
    <cellStyle name="Saída 2 5 2 3 7 2" xfId="20031" xr:uid="{1BE848F1-792E-47FD-A543-A5603C47ECA4}"/>
    <cellStyle name="Saída 2 5 2 3 7 3" xfId="37053" xr:uid="{757514DC-A6A2-4A21-8DB0-8DE01BDE7788}"/>
    <cellStyle name="Saída 2 5 2 3 8" xfId="3082" xr:uid="{458F93D4-88CC-4E45-A2FA-A512C07A54C3}"/>
    <cellStyle name="Saída 2 5 2 3 8 2" xfId="20337" xr:uid="{FD27C335-55B8-4DC8-88E5-4E8325672CA8}"/>
    <cellStyle name="Saída 2 5 2 3 8 3" xfId="37359" xr:uid="{A4229590-4FA5-41C0-8F12-ADCCA9D87E67}"/>
    <cellStyle name="Saída 2 5 2 3 9" xfId="3392" xr:uid="{D19DBA42-E226-4DF7-80EA-9D5468ADF14B}"/>
    <cellStyle name="Saída 2 5 2 3 9 2" xfId="20647" xr:uid="{D918BE65-5D53-46CA-ACF8-78EBFA071A40}"/>
    <cellStyle name="Saída 2 5 2 3 9 3" xfId="37669" xr:uid="{967BFD1C-F7A6-4C75-B05D-49B779F8B39F}"/>
    <cellStyle name="Saída 2 5 2 30" xfId="7244" xr:uid="{D8B5B8F4-E9EB-40A0-BE9D-E2B95EFF0328}"/>
    <cellStyle name="Saída 2 5 2 30 2" xfId="24499" xr:uid="{C3433831-3B0C-490E-BB69-9F8B83BF320F}"/>
    <cellStyle name="Saída 2 5 2 30 3" xfId="41521" xr:uid="{346C3324-E083-4888-A751-535F30880FC2}"/>
    <cellStyle name="Saída 2 5 2 31" xfId="7032" xr:uid="{C72345DC-77E2-4F32-BE75-12CE90EB0F70}"/>
    <cellStyle name="Saída 2 5 2 31 2" xfId="24287" xr:uid="{4304654F-3D71-44BB-9D09-C077236FBE9B}"/>
    <cellStyle name="Saída 2 5 2 31 3" xfId="41309" xr:uid="{6ECEE1E5-8842-436A-B3B9-DF15F3FD4F00}"/>
    <cellStyle name="Saída 2 5 2 32" xfId="9356" xr:uid="{1F9D7B47-E9FA-46E4-9410-38DB8B324C6F}"/>
    <cellStyle name="Saída 2 5 2 32 2" xfId="26611" xr:uid="{CF36D555-4FF9-4EE7-A76C-D71C0025C009}"/>
    <cellStyle name="Saída 2 5 2 32 3" xfId="43633" xr:uid="{A3698365-95E6-4722-B3FB-5F0385674B29}"/>
    <cellStyle name="Saída 2 5 2 33" xfId="9199" xr:uid="{65F4D125-18C3-4BDB-AA6F-D07BCD5F3F46}"/>
    <cellStyle name="Saída 2 5 2 33 2" xfId="26454" xr:uid="{F7B94D27-32F2-4A22-9B49-164EF19F1A38}"/>
    <cellStyle name="Saída 2 5 2 33 3" xfId="43476" xr:uid="{9928AA5E-FC97-40E9-92E1-823AD5390C7A}"/>
    <cellStyle name="Saída 2 5 2 34" xfId="8206" xr:uid="{DD2A6147-36D5-4A21-AE34-EEFA1A32016F}"/>
    <cellStyle name="Saída 2 5 2 34 2" xfId="25461" xr:uid="{D1EA6583-E162-4BF1-80A9-C76D15811601}"/>
    <cellStyle name="Saída 2 5 2 34 3" xfId="42483" xr:uid="{9187F7D5-FE98-4938-A1DB-2EC67049A9DE}"/>
    <cellStyle name="Saída 2 5 2 35" xfId="9176" xr:uid="{B5C45EFD-3EF8-47D7-A5F4-7678D1C91A39}"/>
    <cellStyle name="Saída 2 5 2 35 2" xfId="26431" xr:uid="{E0900C8A-9101-47E3-B303-BB5E94ED93DB}"/>
    <cellStyle name="Saída 2 5 2 35 3" xfId="43453" xr:uid="{27777A90-2077-488F-83B9-A74BE2F32959}"/>
    <cellStyle name="Saída 2 5 2 36" xfId="9132" xr:uid="{51EDD18A-9FE2-45D2-A278-0A8D47203002}"/>
    <cellStyle name="Saída 2 5 2 36 2" xfId="26387" xr:uid="{E828B9CE-4A00-4EC6-966E-0A0D4703072B}"/>
    <cellStyle name="Saída 2 5 2 36 3" xfId="43409" xr:uid="{DAE7FD69-5E83-468F-8A46-89F7B4889239}"/>
    <cellStyle name="Saída 2 5 2 37" xfId="10141" xr:uid="{8670AB37-4985-49C2-AA4C-E3AF3E31FA10}"/>
    <cellStyle name="Saída 2 5 2 37 2" xfId="27396" xr:uid="{EF113F60-84FC-4005-BF65-516ECED1C4DE}"/>
    <cellStyle name="Saída 2 5 2 37 3" xfId="44418" xr:uid="{226087D7-4F92-4E15-87BA-B8EC7A5800E0}"/>
    <cellStyle name="Saída 2 5 2 38" xfId="10681" xr:uid="{8B4B6FE1-AAE4-41F5-953E-799375DEA2F1}"/>
    <cellStyle name="Saída 2 5 2 38 2" xfId="27936" xr:uid="{A2E7578C-ADD2-4E2D-895E-2B9E82711918}"/>
    <cellStyle name="Saída 2 5 2 38 3" xfId="44958" xr:uid="{24AD7EDC-48FF-4138-A66E-BFAA734D478C}"/>
    <cellStyle name="Saída 2 5 2 39" xfId="9382" xr:uid="{4B580877-1ABD-4038-89D1-9984E0812E30}"/>
    <cellStyle name="Saída 2 5 2 39 2" xfId="26637" xr:uid="{4670347F-AB3E-47F4-BD2E-191AC174337F}"/>
    <cellStyle name="Saída 2 5 2 39 3" xfId="43659" xr:uid="{9EC09038-7C10-40A3-AAA1-3F798BC3EAA1}"/>
    <cellStyle name="Saída 2 5 2 4" xfId="780" xr:uid="{3F2BD10A-AC50-4D06-B0C9-07B3604907E7}"/>
    <cellStyle name="Saída 2 5 2 4 10" xfId="3742" xr:uid="{79CA1B24-2F4C-47E0-90D0-1F8FBC9CBDB8}"/>
    <cellStyle name="Saída 2 5 2 4 10 2" xfId="20997" xr:uid="{8D907848-C457-4BA6-8351-61D9D62145D0}"/>
    <cellStyle name="Saída 2 5 2 4 10 3" xfId="38019" xr:uid="{C0F869E3-7AA4-48A0-8353-4EE4731E48AA}"/>
    <cellStyle name="Saída 2 5 2 4 11" xfId="4049" xr:uid="{E7D4F492-BEE4-4A80-B386-C430ABDC51A5}"/>
    <cellStyle name="Saída 2 5 2 4 11 2" xfId="21304" xr:uid="{2D2D6A9B-C763-471F-A6EB-CD9CF4664A05}"/>
    <cellStyle name="Saída 2 5 2 4 11 3" xfId="38326" xr:uid="{6CC6DE08-CE1D-49EF-BBDC-4E7EAD906964}"/>
    <cellStyle name="Saída 2 5 2 4 12" xfId="4350" xr:uid="{90C93B25-7287-4C8C-89BD-ABAB4A3B2C1E}"/>
    <cellStyle name="Saída 2 5 2 4 12 2" xfId="21605" xr:uid="{1060642C-D738-479A-A180-3F862671B29F}"/>
    <cellStyle name="Saída 2 5 2 4 12 3" xfId="38627" xr:uid="{6649D1B1-5649-4886-BD8E-6B3A17788FA4}"/>
    <cellStyle name="Saída 2 5 2 4 13" xfId="4648" xr:uid="{239D564D-BB07-4447-8765-E6CAE0A2670B}"/>
    <cellStyle name="Saída 2 5 2 4 13 2" xfId="21903" xr:uid="{E0DC263B-17B2-417C-B1F3-D683B5DE1982}"/>
    <cellStyle name="Saída 2 5 2 4 13 3" xfId="38925" xr:uid="{73C31751-5B9B-4BB2-A6FA-7AD22FA45FDD}"/>
    <cellStyle name="Saída 2 5 2 4 14" xfId="4947" xr:uid="{8572C5D0-FC6F-4320-9A2B-C4BDCE5A5085}"/>
    <cellStyle name="Saída 2 5 2 4 14 2" xfId="22202" xr:uid="{4CC1F809-728A-4766-8E34-B789C6C463F3}"/>
    <cellStyle name="Saída 2 5 2 4 14 3" xfId="39224" xr:uid="{980B1764-A9D6-4C98-B378-8AD6570DC2C0}"/>
    <cellStyle name="Saída 2 5 2 4 15" xfId="5229" xr:uid="{9D61AE95-2D59-4E4E-A151-C9A47374BED9}"/>
    <cellStyle name="Saída 2 5 2 4 15 2" xfId="22484" xr:uid="{D5160BE4-0757-4077-A3FB-73BA6C21CDFD}"/>
    <cellStyle name="Saída 2 5 2 4 15 3" xfId="39506" xr:uid="{B8670CA4-F448-4C02-A0BC-11B039191424}"/>
    <cellStyle name="Saída 2 5 2 4 16" xfId="5616" xr:uid="{C4FF4DAE-11C1-4214-A6BB-0CEACF9FE16A}"/>
    <cellStyle name="Saída 2 5 2 4 16 2" xfId="22871" xr:uid="{5E647C1B-0B26-452F-AA85-8D8209FD7D8F}"/>
    <cellStyle name="Saída 2 5 2 4 16 3" xfId="39893" xr:uid="{F6B026A7-BB52-4726-B11D-3FAF3DF28166}"/>
    <cellStyle name="Saída 2 5 2 4 17" xfId="5924" xr:uid="{2DAD5553-2EEF-4248-AA15-6A42B7F13BF5}"/>
    <cellStyle name="Saída 2 5 2 4 17 2" xfId="23179" xr:uid="{73DBF815-F758-4704-AC5A-865C5A9041F7}"/>
    <cellStyle name="Saída 2 5 2 4 17 3" xfId="40201" xr:uid="{A08A305E-1B33-4613-BB19-6E799FD036C2}"/>
    <cellStyle name="Saída 2 5 2 4 18" xfId="6247" xr:uid="{06FAC634-D662-4F99-92FC-9092F1EE199C}"/>
    <cellStyle name="Saída 2 5 2 4 18 2" xfId="23502" xr:uid="{0BD912FE-98F6-4073-A8E2-6500CF870B41}"/>
    <cellStyle name="Saída 2 5 2 4 18 3" xfId="40524" xr:uid="{14BA33C4-F71D-422F-BED9-8AB7CABE1959}"/>
    <cellStyle name="Saída 2 5 2 4 19" xfId="6562" xr:uid="{E0777F93-A4AF-462E-9DB0-28A7C24BAB9F}"/>
    <cellStyle name="Saída 2 5 2 4 19 2" xfId="23817" xr:uid="{2C550B97-67FA-4966-A865-7C874BF403ED}"/>
    <cellStyle name="Saída 2 5 2 4 19 3" xfId="40839" xr:uid="{2DBEAF30-0475-44E1-862A-4CC3B670E912}"/>
    <cellStyle name="Saída 2 5 2 4 2" xfId="1229" xr:uid="{79370867-9AC2-40B5-B2FD-37D59106D75C}"/>
    <cellStyle name="Saída 2 5 2 4 2 2" xfId="18484" xr:uid="{59E00150-8EF5-4F79-84C9-EFB53F7D381D}"/>
    <cellStyle name="Saída 2 5 2 4 2 3" xfId="35506" xr:uid="{90C7BE05-1D6B-46A6-82DA-F1A583D6D16F}"/>
    <cellStyle name="Saída 2 5 2 4 20" xfId="6877" xr:uid="{368C1BC2-1955-4BCA-BC28-B8323915494C}"/>
    <cellStyle name="Saída 2 5 2 4 20 2" xfId="24132" xr:uid="{7ADFE5AB-B1AD-43DB-BA41-9C3D2602DE28}"/>
    <cellStyle name="Saída 2 5 2 4 20 3" xfId="41154" xr:uid="{6C269E67-CB20-47D4-9500-7B0CAF2B79AA}"/>
    <cellStyle name="Saída 2 5 2 4 21" xfId="7188" xr:uid="{6FA8220C-415B-4714-968C-5300A48B76EA}"/>
    <cellStyle name="Saída 2 5 2 4 21 2" xfId="24443" xr:uid="{96878C56-11EE-4765-AEDF-63AB61B741A0}"/>
    <cellStyle name="Saída 2 5 2 4 21 3" xfId="41465" xr:uid="{2F7AF087-9FE6-4901-9795-C0FC83CA37A3}"/>
    <cellStyle name="Saída 2 5 2 4 22" xfId="7498" xr:uid="{967054F7-020E-47F1-8194-E93AE4603F29}"/>
    <cellStyle name="Saída 2 5 2 4 22 2" xfId="24753" xr:uid="{D3AD5D14-33AA-4759-AC4D-C33C06E92D67}"/>
    <cellStyle name="Saída 2 5 2 4 22 3" xfId="41775" xr:uid="{B034A510-DE57-47EC-8410-9C03090C6D7C}"/>
    <cellStyle name="Saída 2 5 2 4 23" xfId="7808" xr:uid="{BB293D9F-FC61-48FF-8992-8CE5AA57EACB}"/>
    <cellStyle name="Saída 2 5 2 4 23 2" xfId="25063" xr:uid="{533AB353-9E1F-4741-B9E7-6F78401563BC}"/>
    <cellStyle name="Saída 2 5 2 4 23 3" xfId="42085" xr:uid="{058D7102-7A5E-4DF4-88FA-3AE095CC63AD}"/>
    <cellStyle name="Saída 2 5 2 4 24" xfId="8118" xr:uid="{CB6BCE02-C00F-4770-B48A-B454D2E86024}"/>
    <cellStyle name="Saída 2 5 2 4 24 2" xfId="25373" xr:uid="{7FADD136-F4E7-4741-98F5-B039126A1493}"/>
    <cellStyle name="Saída 2 5 2 4 24 3" xfId="42395" xr:uid="{E2C04BA2-89A6-49AB-8EBF-31DA22D1689D}"/>
    <cellStyle name="Saída 2 5 2 4 25" xfId="8431" xr:uid="{2854FA99-4259-40FF-B0A3-1B67B49FA2B6}"/>
    <cellStyle name="Saída 2 5 2 4 25 2" xfId="25686" xr:uid="{F163AFF1-B063-428B-A3C4-95BD3C64D11E}"/>
    <cellStyle name="Saída 2 5 2 4 25 3" xfId="42708" xr:uid="{3532D402-9F66-4E4A-962D-141FA1628CE0}"/>
    <cellStyle name="Saída 2 5 2 4 26" xfId="8739" xr:uid="{F80EC48D-9A61-411E-B549-AD9946345EE1}"/>
    <cellStyle name="Saída 2 5 2 4 26 2" xfId="25994" xr:uid="{00579928-0101-491E-AF8D-A3D27CF8208B}"/>
    <cellStyle name="Saída 2 5 2 4 26 3" xfId="43016" xr:uid="{4B5C7D04-B9E7-48B3-8769-DCF347670AC7}"/>
    <cellStyle name="Saída 2 5 2 4 27" xfId="9049" xr:uid="{F7C224A9-413C-4F6A-8D3F-18BB771ED9C9}"/>
    <cellStyle name="Saída 2 5 2 4 27 2" xfId="26304" xr:uid="{A17F926A-844F-4B00-8CE3-D05B124D97E9}"/>
    <cellStyle name="Saída 2 5 2 4 27 3" xfId="43326" xr:uid="{8370888C-F6E8-4119-BD14-F918B2C07AD9}"/>
    <cellStyle name="Saída 2 5 2 4 28" xfId="9318" xr:uid="{D6D5195B-2589-4F96-9FC6-C3F8444E1B31}"/>
    <cellStyle name="Saída 2 5 2 4 28 2" xfId="26573" xr:uid="{3988F1C5-1A02-48C5-8153-0F8B892FAE05}"/>
    <cellStyle name="Saída 2 5 2 4 28 3" xfId="43595" xr:uid="{18CEDED9-2247-46C4-B003-17C8450BAAA8}"/>
    <cellStyle name="Saída 2 5 2 4 29" xfId="9671" xr:uid="{4F9C4542-90CE-4A48-B56C-D787722CA590}"/>
    <cellStyle name="Saída 2 5 2 4 29 2" xfId="26926" xr:uid="{E50967B9-C2B2-4A80-BA73-9DFC62071F33}"/>
    <cellStyle name="Saída 2 5 2 4 29 3" xfId="43948" xr:uid="{7B3B4454-D4A3-4EEF-B778-14587862FDB6}"/>
    <cellStyle name="Saída 2 5 2 4 3" xfId="1520" xr:uid="{8A1F66CB-40B2-4090-B7A0-4FE768F8B3CA}"/>
    <cellStyle name="Saída 2 5 2 4 3 2" xfId="18775" xr:uid="{33062373-FC7E-4391-BD83-D39B07635C99}"/>
    <cellStyle name="Saída 2 5 2 4 3 3" xfId="35797" xr:uid="{3B4B1FDD-C61A-47DB-B2A3-77DCA056243C}"/>
    <cellStyle name="Saída 2 5 2 4 30" xfId="9966" xr:uid="{0E947280-4C44-4CE8-B31F-4F7B96C18F78}"/>
    <cellStyle name="Saída 2 5 2 4 30 2" xfId="27221" xr:uid="{B6ED4F09-A6C4-4A52-B624-9C241C82DD3D}"/>
    <cellStyle name="Saída 2 5 2 4 30 3" xfId="44243" xr:uid="{7EE83D7A-695B-4555-85D7-C06A31F8A7D3}"/>
    <cellStyle name="Saída 2 5 2 4 31" xfId="10266" xr:uid="{B2EF626D-A6BC-4E8D-A7C0-4957F04A89AA}"/>
    <cellStyle name="Saída 2 5 2 4 31 2" xfId="27521" xr:uid="{079C1CAA-A607-4886-9077-3FD632125D1E}"/>
    <cellStyle name="Saída 2 5 2 4 31 3" xfId="44543" xr:uid="{4B8F33F1-936A-440C-BD30-8F8D7FEEDED3}"/>
    <cellStyle name="Saída 2 5 2 4 32" xfId="10554" xr:uid="{6E58E6F6-5E1B-4D60-BA1C-FEE79E275B93}"/>
    <cellStyle name="Saída 2 5 2 4 32 2" xfId="27809" xr:uid="{08BDCD41-9AD3-4F46-ABB7-E23E95F0DF93}"/>
    <cellStyle name="Saída 2 5 2 4 32 3" xfId="44831" xr:uid="{A0CA2301-F98C-47C6-B9B2-C2CB963BF106}"/>
    <cellStyle name="Saída 2 5 2 4 33" xfId="10844" xr:uid="{8B07A697-006E-4673-A902-44F5FA170CC1}"/>
    <cellStyle name="Saída 2 5 2 4 33 2" xfId="28099" xr:uid="{F6CE1EA9-85C2-4BF7-BFD3-EE175CF1DB62}"/>
    <cellStyle name="Saída 2 5 2 4 33 3" xfId="45121" xr:uid="{E4BB3EA0-75E9-473B-897B-997062781F2A}"/>
    <cellStyle name="Saída 2 5 2 4 34" xfId="11118" xr:uid="{73579A66-3C4F-4AC5-B30D-B6DB34067EFA}"/>
    <cellStyle name="Saída 2 5 2 4 34 2" xfId="28373" xr:uid="{4003EF8D-D646-4C83-9CD2-AC58AE33C111}"/>
    <cellStyle name="Saída 2 5 2 4 34 3" xfId="45395" xr:uid="{29E5D684-2F9D-48CC-88B6-E70B829E4B81}"/>
    <cellStyle name="Saída 2 5 2 4 35" xfId="11375" xr:uid="{C9E2E4F2-BA0F-4A88-95F8-004D640DEE41}"/>
    <cellStyle name="Saída 2 5 2 4 35 2" xfId="28630" xr:uid="{D2161021-1B1D-45A8-9AF5-FC9699760B9E}"/>
    <cellStyle name="Saída 2 5 2 4 35 3" xfId="45652" xr:uid="{646792E9-D3A1-4294-B232-6B0C97C78D33}"/>
    <cellStyle name="Saída 2 5 2 4 36" xfId="11612" xr:uid="{0F106187-E626-41D6-A114-C3FF1F1C6F62}"/>
    <cellStyle name="Saída 2 5 2 4 36 2" xfId="28867" xr:uid="{C1B55567-9AEF-4F15-963C-EDC4E94B62C6}"/>
    <cellStyle name="Saída 2 5 2 4 36 3" xfId="45889" xr:uid="{FE40A61B-9BD5-4F34-A22D-50843DBF69CC}"/>
    <cellStyle name="Saída 2 5 2 4 37" xfId="12175" xr:uid="{6C05C6ED-4702-4CCA-8B53-6EC9141EDE03}"/>
    <cellStyle name="Saída 2 5 2 4 37 2" xfId="29430" xr:uid="{A5429F91-5EAD-4FA5-8D11-02D21BBDD932}"/>
    <cellStyle name="Saída 2 5 2 4 37 3" xfId="46300" xr:uid="{038E242E-7579-439C-AD84-8B762C290BA1}"/>
    <cellStyle name="Saída 2 5 2 4 38" xfId="12642" xr:uid="{7C31BDE3-E7DD-4123-8099-2B10D0F9DBD0}"/>
    <cellStyle name="Saída 2 5 2 4 38 2" xfId="29897" xr:uid="{AEF7CF95-A29B-4CC6-82E3-0591FE64FD73}"/>
    <cellStyle name="Saída 2 5 2 4 38 3" xfId="46767" xr:uid="{CD8DC7B7-1EB6-4F5B-A63D-486334DE99A6}"/>
    <cellStyle name="Saída 2 5 2 4 39" xfId="12952" xr:uid="{3B40365C-E821-4C60-9E3F-C1FE7031DAE9}"/>
    <cellStyle name="Saída 2 5 2 4 39 2" xfId="30207" xr:uid="{6CF886A4-1B03-4A75-A5EC-3F6D1759CF6B}"/>
    <cellStyle name="Saída 2 5 2 4 39 3" xfId="47077" xr:uid="{BB4A817A-A195-4C34-9C48-42DEFAA06DB8}"/>
    <cellStyle name="Saída 2 5 2 4 4" xfId="1886" xr:uid="{75957540-FF8C-4D66-BED1-AA178E0AE286}"/>
    <cellStyle name="Saída 2 5 2 4 4 2" xfId="19141" xr:uid="{EEE89FC0-52CB-440C-9197-3D26C472D993}"/>
    <cellStyle name="Saída 2 5 2 4 4 3" xfId="36163" xr:uid="{0E830E5F-5FC6-478E-B4B4-F82A08A31D1F}"/>
    <cellStyle name="Saída 2 5 2 4 40" xfId="13051" xr:uid="{74D2BA9A-2D13-46A9-9579-9955FC4B3D45}"/>
    <cellStyle name="Saída 2 5 2 4 40 2" xfId="30306" xr:uid="{20FA0BD8-F2A7-4251-9E5F-CCE2A978517A}"/>
    <cellStyle name="Saída 2 5 2 4 40 3" xfId="47176" xr:uid="{5FA3F532-AAE6-41FB-8BDC-88034AB5571C}"/>
    <cellStyle name="Saída 2 5 2 4 41" xfId="13243" xr:uid="{AED3B5C8-BE42-4350-8EE8-AC306E3D571F}"/>
    <cellStyle name="Saída 2 5 2 4 41 2" xfId="30498" xr:uid="{FA4BA773-ED06-4B12-A351-0B0139B82269}"/>
    <cellStyle name="Saída 2 5 2 4 41 3" xfId="47368" xr:uid="{322FCCC6-613F-4745-83BF-BE8973BEAFD4}"/>
    <cellStyle name="Saída 2 5 2 4 42" xfId="13892" xr:uid="{F4D91FD0-FB01-4ECC-BC7C-4BCBE50CA05E}"/>
    <cellStyle name="Saída 2 5 2 4 42 2" xfId="31147" xr:uid="{BB8158E2-A40A-48F2-BCFC-B114450FC7A9}"/>
    <cellStyle name="Saída 2 5 2 4 42 3" xfId="48017" xr:uid="{189DFCAC-18F7-41E9-92AA-C28071510517}"/>
    <cellStyle name="Saída 2 5 2 4 43" xfId="14202" xr:uid="{5B8E061B-A68B-4227-803D-763A1A1BD44C}"/>
    <cellStyle name="Saída 2 5 2 4 43 2" xfId="31457" xr:uid="{24A78551-84CA-4C81-9D66-B4192BA3C858}"/>
    <cellStyle name="Saída 2 5 2 4 43 3" xfId="48327" xr:uid="{2DBCDA90-05FA-455B-8057-DF3B4A978EB0}"/>
    <cellStyle name="Saída 2 5 2 4 44" xfId="13921" xr:uid="{72E29FCA-49C6-4329-ADF4-05898125ED3E}"/>
    <cellStyle name="Saída 2 5 2 4 44 2" xfId="31176" xr:uid="{98B2625F-5D2A-44A6-AC3D-9F6A09CE5BF9}"/>
    <cellStyle name="Saída 2 5 2 4 44 3" xfId="48046" xr:uid="{F5CF7ECA-AF9A-4215-8C47-959C333ED8FD}"/>
    <cellStyle name="Saída 2 5 2 4 45" xfId="15092" xr:uid="{A36EDA9E-1B00-401F-9E6B-0D427319446F}"/>
    <cellStyle name="Saída 2 5 2 4 45 2" xfId="32347" xr:uid="{AAD0F569-0099-4058-B699-D50EBA5B6771}"/>
    <cellStyle name="Saída 2 5 2 4 45 3" xfId="49217" xr:uid="{A742B759-AD9A-47A5-95AD-1954C769D0EF}"/>
    <cellStyle name="Saída 2 5 2 4 46" xfId="15401" xr:uid="{0FB97E38-D29C-4C0B-93F8-1DD6A434B564}"/>
    <cellStyle name="Saída 2 5 2 4 46 2" xfId="32656" xr:uid="{B77D5E7F-3CFF-4B85-A83F-978670805A9F}"/>
    <cellStyle name="Saída 2 5 2 4 46 3" xfId="49526" xr:uid="{137DF7B1-4DD0-4C9E-A3A5-B7DF8FC5168F}"/>
    <cellStyle name="Saída 2 5 2 4 47" xfId="15706" xr:uid="{ACC5FEC0-C41B-48D3-B29F-9F0C543ADDF3}"/>
    <cellStyle name="Saída 2 5 2 4 47 2" xfId="32961" xr:uid="{CA57B330-813C-403D-8D1C-2BD7199E6516}"/>
    <cellStyle name="Saída 2 5 2 4 47 3" xfId="49831" xr:uid="{75A3CBAC-9233-4694-B245-6BECFC5299D8}"/>
    <cellStyle name="Saída 2 5 2 4 48" xfId="16002" xr:uid="{C89BBC11-C5C5-4259-BB67-33FF8C9D731C}"/>
    <cellStyle name="Saída 2 5 2 4 48 2" xfId="33257" xr:uid="{ACE3A01B-32BD-4457-B2FC-07FDAE80B564}"/>
    <cellStyle name="Saída 2 5 2 4 48 3" xfId="50127" xr:uid="{6D3A3871-9587-4BAD-A173-C16927E3FF07}"/>
    <cellStyle name="Saída 2 5 2 4 49" xfId="16294" xr:uid="{2BC6D3ED-9948-42F0-A05C-1096ED843CEB}"/>
    <cellStyle name="Saída 2 5 2 4 49 2" xfId="33549" xr:uid="{D5401706-E43D-4F3E-96AC-CA22DA1E6A3C}"/>
    <cellStyle name="Saída 2 5 2 4 49 3" xfId="50419" xr:uid="{5D9A6993-8900-4569-A54F-C655818CAF5F}"/>
    <cellStyle name="Saída 2 5 2 4 5" xfId="2199" xr:uid="{EAF35F94-320A-442B-9B73-AE30EE4ACE9C}"/>
    <cellStyle name="Saída 2 5 2 4 5 2" xfId="19454" xr:uid="{CEAD00E7-453C-48DE-B54B-6489A6B0985F}"/>
    <cellStyle name="Saída 2 5 2 4 5 3" xfId="36476" xr:uid="{6DCECED9-23F9-4634-94C6-8F1A2AAC6BF7}"/>
    <cellStyle name="Saída 2 5 2 4 50" xfId="16572" xr:uid="{99C55A45-9C1D-48D4-8D0B-9F3783769CFC}"/>
    <cellStyle name="Saída 2 5 2 4 50 2" xfId="33827" xr:uid="{46932945-50E7-4FE1-A5B6-A88BBF17EB88}"/>
    <cellStyle name="Saída 2 5 2 4 50 3" xfId="50697" xr:uid="{26E44271-4A34-430D-8F01-8DA4DC553887}"/>
    <cellStyle name="Saída 2 5 2 4 51" xfId="16840" xr:uid="{56B67D7A-6149-420C-99C1-5E9C43049EE0}"/>
    <cellStyle name="Saída 2 5 2 4 51 2" xfId="34095" xr:uid="{A7DF20DB-8DB9-4CD0-997B-BA81740795CD}"/>
    <cellStyle name="Saída 2 5 2 4 51 3" xfId="50965" xr:uid="{583899AE-5DF0-48B8-8E24-A2E12208CBC7}"/>
    <cellStyle name="Saída 2 5 2 4 52" xfId="17092" xr:uid="{58F256C8-EEFB-423A-BF28-63EBEE12DAD4}"/>
    <cellStyle name="Saída 2 5 2 4 52 2" xfId="34347" xr:uid="{0B8E7B83-7326-4E6C-BBE3-AE7479BD90AB}"/>
    <cellStyle name="Saída 2 5 2 4 52 3" xfId="51217" xr:uid="{FD9A0239-48E8-40AA-B740-9C8F5FAE4A0D}"/>
    <cellStyle name="Saída 2 5 2 4 53" xfId="17329" xr:uid="{0638C639-C935-4730-BC3C-F9037C21A948}"/>
    <cellStyle name="Saída 2 5 2 4 53 2" xfId="34584" xr:uid="{2CF7E5A6-FACF-4DBF-A1DA-F549E5B06006}"/>
    <cellStyle name="Saída 2 5 2 4 53 3" xfId="51454" xr:uid="{B66FB89C-5B8D-4D31-8607-31CE0BB4A5E7}"/>
    <cellStyle name="Saída 2 5 2 4 54" xfId="18035" xr:uid="{C66BE947-764A-42D5-BBE9-26401E3324EE}"/>
    <cellStyle name="Saída 2 5 2 4 55" xfId="35057" xr:uid="{02617B78-294C-42DF-8D99-484014243BD0}"/>
    <cellStyle name="Saída 2 5 2 4 6" xfId="2509" xr:uid="{E92347FF-B855-4C4E-8D8A-2AAADB6DCC24}"/>
    <cellStyle name="Saída 2 5 2 4 6 2" xfId="19764" xr:uid="{CB63C6F6-50E0-4485-B44B-7122FA6507B7}"/>
    <cellStyle name="Saída 2 5 2 4 6 3" xfId="36786" xr:uid="{65E35257-37BD-4594-88F0-0AEA9A0F25C7}"/>
    <cellStyle name="Saída 2 5 2 4 7" xfId="2818" xr:uid="{D140FAB6-9ACD-4DB7-9EB6-C513E287C54C}"/>
    <cellStyle name="Saída 2 5 2 4 7 2" xfId="20073" xr:uid="{0F81D077-D710-4CD5-B26E-D0CA1E418E4D}"/>
    <cellStyle name="Saída 2 5 2 4 7 3" xfId="37095" xr:uid="{A30FAE76-305D-44D3-ABF1-272029B49F51}"/>
    <cellStyle name="Saída 2 5 2 4 8" xfId="3124" xr:uid="{E6B862FF-E802-40A5-9CC6-C56EF15AE95D}"/>
    <cellStyle name="Saída 2 5 2 4 8 2" xfId="20379" xr:uid="{5518CBFD-FECC-482F-857B-83C8E8521BED}"/>
    <cellStyle name="Saída 2 5 2 4 8 3" xfId="37401" xr:uid="{10D8170C-2495-4176-84A4-E4B68C906245}"/>
    <cellStyle name="Saída 2 5 2 4 9" xfId="3434" xr:uid="{4E830EFE-E9FD-417D-9AC4-1F0811B3E47B}"/>
    <cellStyle name="Saída 2 5 2 4 9 2" xfId="20689" xr:uid="{0AB5412D-99A1-489E-B781-3DCAF8420104}"/>
    <cellStyle name="Saída 2 5 2 4 9 3" xfId="37711" xr:uid="{5B6AF0B0-D0DD-4B1E-9CF8-A329E6C8AA07}"/>
    <cellStyle name="Saída 2 5 2 40" xfId="10899" xr:uid="{7A120930-16BD-4EC7-AAC3-2D7F5CA2E061}"/>
    <cellStyle name="Saída 2 5 2 40 2" xfId="28154" xr:uid="{C0A77883-C8D0-4314-9DB7-975674999199}"/>
    <cellStyle name="Saída 2 5 2 40 3" xfId="45176" xr:uid="{7AA273C0-BDDB-41AD-A680-55696AF00D7F}"/>
    <cellStyle name="Saída 2 5 2 41" xfId="11848" xr:uid="{C301F9F6-23B8-48F0-B531-BA3958AE19C0}"/>
    <cellStyle name="Saída 2 5 2 41 2" xfId="29103" xr:uid="{C5CB91F0-0170-4E6B-8878-9A0E2E0DA8F9}"/>
    <cellStyle name="Saída 2 5 2 41 3" xfId="46065" xr:uid="{C303DFDE-A8E5-413A-A62E-E4224531304E}"/>
    <cellStyle name="Saída 2 5 2 42" xfId="12315" xr:uid="{8C5E8852-3D3E-4587-B852-B19084A89B8B}"/>
    <cellStyle name="Saída 2 5 2 42 2" xfId="29570" xr:uid="{5396A8D8-B153-4A73-BCE9-4CF599C1DDAD}"/>
    <cellStyle name="Saída 2 5 2 42 3" xfId="46440" xr:uid="{C81CA13D-9D3B-42D3-BDC6-9A824F8580E3}"/>
    <cellStyle name="Saída 2 5 2 43" xfId="11706" xr:uid="{FC999775-10F1-49F5-A9F6-0C27713D588D}"/>
    <cellStyle name="Saída 2 5 2 43 2" xfId="28961" xr:uid="{432790BF-E676-4FD7-A6C6-8569AC540A6B}"/>
    <cellStyle name="Saída 2 5 2 43 3" xfId="45973" xr:uid="{48CFF0D2-FA48-4C53-BFA0-1369DD6F06B4}"/>
    <cellStyle name="Saída 2 5 2 44" xfId="13047" xr:uid="{6555382F-85A6-4EC7-841F-B3D3A64730D3}"/>
    <cellStyle name="Saída 2 5 2 44 2" xfId="30302" xr:uid="{A9F57FAA-8028-4939-A25D-E140F68E49F0}"/>
    <cellStyle name="Saída 2 5 2 44 3" xfId="47172" xr:uid="{09332BB3-6014-4485-99EA-89ACC18B0208}"/>
    <cellStyle name="Saída 2 5 2 45" xfId="13574" xr:uid="{1C3C6353-3060-4526-B76F-254EFA477E01}"/>
    <cellStyle name="Saída 2 5 2 45 2" xfId="30829" xr:uid="{BA141401-8792-4389-9D89-8527759EE687}"/>
    <cellStyle name="Saída 2 5 2 45 3" xfId="47699" xr:uid="{BB3C398A-F987-49F6-A487-2D2BECEFA565}"/>
    <cellStyle name="Saída 2 5 2 46" xfId="13507" xr:uid="{222709F9-3B75-4DC6-816E-5BAFC6EB1175}"/>
    <cellStyle name="Saída 2 5 2 46 2" xfId="30762" xr:uid="{680D0ED0-BD5C-45A7-B5DA-4591D3F79939}"/>
    <cellStyle name="Saída 2 5 2 46 3" xfId="47632" xr:uid="{34F5A96E-53F1-4103-A24F-8EA3F0EA9249}"/>
    <cellStyle name="Saída 2 5 2 47" xfId="13600" xr:uid="{B463FFCC-BBF0-4213-855A-6F6F60C16CFF}"/>
    <cellStyle name="Saída 2 5 2 47 2" xfId="30855" xr:uid="{CA580ADC-4510-4B29-B857-6369014497A4}"/>
    <cellStyle name="Saída 2 5 2 47 3" xfId="47725" xr:uid="{D607A51A-3CA2-4893-A1A9-59DE47248082}"/>
    <cellStyle name="Saída 2 5 2 48" xfId="14507" xr:uid="{45C3008D-93B2-41CA-9DC9-1AED39B2B94F}"/>
    <cellStyle name="Saída 2 5 2 48 2" xfId="31762" xr:uid="{D394C823-F51A-435E-B79D-A33C18026039}"/>
    <cellStyle name="Saída 2 5 2 48 3" xfId="48632" xr:uid="{F2B70038-D9F9-49C3-9CA5-2527DF250141}"/>
    <cellStyle name="Saída 2 5 2 49" xfId="14297" xr:uid="{B2748DD2-09B4-413E-B868-F647613015E3}"/>
    <cellStyle name="Saída 2 5 2 49 2" xfId="31552" xr:uid="{40F5600A-BBFF-4D16-9248-92508436C86C}"/>
    <cellStyle name="Saída 2 5 2 49 3" xfId="48422" xr:uid="{59E1526E-8A15-427D-9E28-A61CE37FDF21}"/>
    <cellStyle name="Saída 2 5 2 5" xfId="453" xr:uid="{D002098D-7273-41FE-BB76-AE90843C10F3}"/>
    <cellStyle name="Saída 2 5 2 5 2" xfId="17708" xr:uid="{FD7877A4-CFBE-4090-AECF-B0861920CF5B}"/>
    <cellStyle name="Saída 2 5 2 5 3" xfId="34822" xr:uid="{4DA4C9D6-7099-40ED-86EE-CDBAEA2FA960}"/>
    <cellStyle name="Saída 2 5 2 50" xfId="14385" xr:uid="{2F8115EB-4038-4637-AE3E-30305DE2A1FF}"/>
    <cellStyle name="Saída 2 5 2 50 2" xfId="31640" xr:uid="{76E9C29C-AA99-4717-9562-83E78D68BC55}"/>
    <cellStyle name="Saída 2 5 2 50 3" xfId="48510" xr:uid="{FC45BC96-F03E-4722-98BE-0B7CC475C0DF}"/>
    <cellStyle name="Saída 2 5 2 51" xfId="14249" xr:uid="{F52880FE-2154-4384-AEAB-5A4B89EB17D5}"/>
    <cellStyle name="Saída 2 5 2 51 2" xfId="31504" xr:uid="{D3900262-6598-4B7B-9C81-06112613B19C}"/>
    <cellStyle name="Saída 2 5 2 51 3" xfId="48374" xr:uid="{97841719-0A73-4A75-9879-3A4CD403225B}"/>
    <cellStyle name="Saída 2 5 2 52" xfId="15123" xr:uid="{B8C93038-A5EE-4CC9-A710-D2388A1293C4}"/>
    <cellStyle name="Saída 2 5 2 52 2" xfId="32378" xr:uid="{DB809C5B-5EC2-4158-B4C3-B94ECBFAB2D0}"/>
    <cellStyle name="Saída 2 5 2 52 3" xfId="49248" xr:uid="{98B053AA-AEA1-41EF-9B44-2F7FC5523705}"/>
    <cellStyle name="Saída 2 5 2 53" xfId="14661" xr:uid="{20B33787-A0EC-4A17-A55A-9D2DDA68B561}"/>
    <cellStyle name="Saída 2 5 2 53 2" xfId="31916" xr:uid="{73E4FAF4-CA3D-4FE3-B2E2-8E58E7BAC4A8}"/>
    <cellStyle name="Saída 2 5 2 53 3" xfId="48786" xr:uid="{681BBB5D-E733-45C7-A43A-A173996445E0}"/>
    <cellStyle name="Saída 2 5 2 54" xfId="14985" xr:uid="{EE52DFB7-C899-4AC1-9289-D748431943E4}"/>
    <cellStyle name="Saída 2 5 2 54 2" xfId="32240" xr:uid="{CA005BBA-0854-4569-AFA5-B16C32AB20BB}"/>
    <cellStyle name="Saída 2 5 2 54 3" xfId="49110" xr:uid="{87D5CC45-856E-4885-B865-6E99B3B48492}"/>
    <cellStyle name="Saída 2 5 2 55" xfId="14927" xr:uid="{31480D6D-217F-4143-99D9-75DDF9FCF353}"/>
    <cellStyle name="Saída 2 5 2 55 2" xfId="32182" xr:uid="{C23D9C2F-9EAE-40C0-BD3A-42DFA72F7481}"/>
    <cellStyle name="Saída 2 5 2 55 3" xfId="49052" xr:uid="{EF597F91-DB09-45E2-8889-E81655F94844}"/>
    <cellStyle name="Saída 2 5 2 56" xfId="14647" xr:uid="{D460F3FC-D4D9-4953-A935-AC5F5755C624}"/>
    <cellStyle name="Saída 2 5 2 56 2" xfId="31902" xr:uid="{9E21AFFD-6F7E-4A65-93BD-EF3718867EBE}"/>
    <cellStyle name="Saída 2 5 2 56 3" xfId="48772" xr:uid="{C33889F4-D9A6-4406-990A-17CDEF0FD604}"/>
    <cellStyle name="Saída 2 5 2 57" xfId="15249" xr:uid="{CA1687F8-31DF-4BDB-84F0-7B93DF7C02E5}"/>
    <cellStyle name="Saída 2 5 2 57 2" xfId="32504" xr:uid="{DF60BC69-4665-4980-8B5D-4B7912F85330}"/>
    <cellStyle name="Saída 2 5 2 57 3" xfId="49374" xr:uid="{BA711BAB-CC59-42EA-AD18-D29FB5A9B3BA}"/>
    <cellStyle name="Saída 2 5 2 58" xfId="16721" xr:uid="{0816E81B-376D-44A2-A08B-1CDEAF892678}"/>
    <cellStyle name="Saída 2 5 2 58 2" xfId="33976" xr:uid="{2A23670F-4B8B-4756-93D8-A4EA98C37131}"/>
    <cellStyle name="Saída 2 5 2 58 3" xfId="50846" xr:uid="{E725CBFB-DB80-44CC-889E-F95E03BB02DA}"/>
    <cellStyle name="Saída 2 5 2 59" xfId="17470" xr:uid="{47DFF6B2-2603-43F0-AFD2-2C63D29F17A6}"/>
    <cellStyle name="Saída 2 5 2 6" xfId="913" xr:uid="{27956990-C55C-4889-B9DF-420F8B9D75A2}"/>
    <cellStyle name="Saída 2 5 2 6 2" xfId="18168" xr:uid="{0BDAA906-3364-4EEE-B805-48F2D038661F}"/>
    <cellStyle name="Saída 2 5 2 6 3" xfId="35190" xr:uid="{A6DF3477-E338-4167-BEDA-42A8C502E36E}"/>
    <cellStyle name="Saída 2 5 2 60" xfId="34660" xr:uid="{B6BC4FC2-C363-49C1-8562-DCD2352A93E9}"/>
    <cellStyle name="Saída 2 5 2 7" xfId="882" xr:uid="{C405022F-596D-46BD-A71C-0C7061B1F80E}"/>
    <cellStyle name="Saída 2 5 2 7 2" xfId="18137" xr:uid="{8B0E1098-75F6-471B-858F-2DF24EE75411}"/>
    <cellStyle name="Saída 2 5 2 7 3" xfId="35159" xr:uid="{29D63D4B-E190-4D8B-BBAB-97DAC4741AD2}"/>
    <cellStyle name="Saída 2 5 2 8" xfId="1559" xr:uid="{0EAB16BF-1675-4F44-A1AD-A9C75D14D9BB}"/>
    <cellStyle name="Saída 2 5 2 8 2" xfId="18814" xr:uid="{7D5CAA91-964D-45AF-BF64-B0CBC0C6BD49}"/>
    <cellStyle name="Saída 2 5 2 8 3" xfId="35836" xr:uid="{5537AF1A-8502-4B39-ACA6-5784BB0548CF}"/>
    <cellStyle name="Saída 2 5 2 9" xfId="351" xr:uid="{65BFF9CE-E320-4CDA-8310-85328544A240}"/>
    <cellStyle name="Saída 2 5 2 9 2" xfId="17606" xr:uid="{E515391E-628A-4078-A0DD-A68845D81FA4}"/>
    <cellStyle name="Saída 2 5 2 9 3" xfId="34765" xr:uid="{4D4DD314-248F-4AD6-9127-3A9E74075556}"/>
    <cellStyle name="Saída 2 5 20" xfId="3824" xr:uid="{CC7EA19D-A95D-4F58-9BBE-91C156E426AA}"/>
    <cellStyle name="Saída 2 5 20 2" xfId="21079" xr:uid="{40FE531B-3539-484F-AAC4-9842E23EC639}"/>
    <cellStyle name="Saída 2 5 20 3" xfId="38101" xr:uid="{55F4A7C7-4012-4C84-A6A2-98418D34E93D}"/>
    <cellStyle name="Saída 2 5 21" xfId="4117" xr:uid="{F5D4DD0F-4C38-44E2-84EC-D5BE2B86A676}"/>
    <cellStyle name="Saída 2 5 21 2" xfId="21372" xr:uid="{6CFB5DB2-0AE0-4184-A07C-44220699B393}"/>
    <cellStyle name="Saída 2 5 21 3" xfId="38394" xr:uid="{5CE96A98-47D8-4068-87E2-DF09FC2D7CE9}"/>
    <cellStyle name="Saída 2 5 22" xfId="5743" xr:uid="{7EB4C6E8-48B3-44C6-92C8-FFF89FFB8C98}"/>
    <cellStyle name="Saída 2 5 22 2" xfId="22998" xr:uid="{E756EE5B-7D4D-4472-ADD4-546D4F475B9C}"/>
    <cellStyle name="Saída 2 5 22 3" xfId="40020" xr:uid="{52255272-2873-4FE7-8AB3-273C725C157B}"/>
    <cellStyle name="Saída 2 5 23" xfId="5763" xr:uid="{0145016D-F855-4322-BEE5-A23EBE88C870}"/>
    <cellStyle name="Saída 2 5 23 2" xfId="23018" xr:uid="{9C9474BB-5F94-4A05-826F-16D5A324D96C}"/>
    <cellStyle name="Saída 2 5 23 3" xfId="40040" xr:uid="{86C6E713-EE57-4C7D-850C-A89A7C46DC98}"/>
    <cellStyle name="Saída 2 5 24" xfId="5765" xr:uid="{84A08C83-2F9B-41CB-9DC2-2780DC38F0CC}"/>
    <cellStyle name="Saída 2 5 24 2" xfId="23020" xr:uid="{AF8F396E-86BD-4E0E-B032-F4024624EC38}"/>
    <cellStyle name="Saída 2 5 24 3" xfId="40042" xr:uid="{1C1A149C-9AF2-4120-8F41-4937A41854B1}"/>
    <cellStyle name="Saída 2 5 25" xfId="6008" xr:uid="{5919E027-A96B-4957-BA03-6D06BD8C1413}"/>
    <cellStyle name="Saída 2 5 25 2" xfId="23263" xr:uid="{F63E4811-8741-4E78-9098-DA121B840115}"/>
    <cellStyle name="Saída 2 5 25 3" xfId="40285" xr:uid="{06F63961-3E66-4A62-AA6A-FF1D204D0712}"/>
    <cellStyle name="Saída 2 5 26" xfId="5132" xr:uid="{7431D1AC-6530-46A8-84A8-05665C043C31}"/>
    <cellStyle name="Saída 2 5 26 2" xfId="22387" xr:uid="{BB549B73-C1DC-4BDF-8231-9C74869AC2DE}"/>
    <cellStyle name="Saída 2 5 26 3" xfId="39409" xr:uid="{960D4125-07C9-4573-A0B4-4EB0882A0237}"/>
    <cellStyle name="Saída 2 5 27" xfId="6719" xr:uid="{DBD0F62B-1432-4CE5-A44A-7BF5FA395333}"/>
    <cellStyle name="Saída 2 5 27 2" xfId="23974" xr:uid="{FD6B6384-8B8D-43FC-9D60-E6C5D987FA75}"/>
    <cellStyle name="Saída 2 5 27 3" xfId="40996" xr:uid="{C9EFB52D-6838-4D43-9A7F-0D5DAB8711A8}"/>
    <cellStyle name="Saída 2 5 28" xfId="6950" xr:uid="{7C7B90DA-EC84-4C07-B80D-9D6552060CFA}"/>
    <cellStyle name="Saída 2 5 28 2" xfId="24205" xr:uid="{9BCB55AA-F3DA-47B2-AB9A-1370C6207F80}"/>
    <cellStyle name="Saída 2 5 28 3" xfId="41227" xr:uid="{97F33F38-31AA-4E3E-A2F1-141A284BD8A2}"/>
    <cellStyle name="Saída 2 5 29" xfId="7259" xr:uid="{810D9BED-BAB4-4C4E-A4AD-D4CD8BA9D3C0}"/>
    <cellStyle name="Saída 2 5 29 2" xfId="24514" xr:uid="{35F66612-203A-4FD7-AFE6-8E178541986A}"/>
    <cellStyle name="Saída 2 5 29 3" xfId="41536" xr:uid="{CE10C896-600F-4ECE-8BBC-93D2CC2E6FFE}"/>
    <cellStyle name="Saída 2 5 3" xfId="563" xr:uid="{0E9A8218-F0B8-43FD-AB38-95A3CBE697B9}"/>
    <cellStyle name="Saída 2 5 3 10" xfId="3527" xr:uid="{9051162A-3101-41CA-80D9-951236EAA994}"/>
    <cellStyle name="Saída 2 5 3 10 2" xfId="20782" xr:uid="{0651C6EC-7841-4EE8-8F33-3E61994AA5C4}"/>
    <cellStyle name="Saída 2 5 3 10 3" xfId="37804" xr:uid="{311968F0-AC4B-4112-8F8E-CB19FE57CA30}"/>
    <cellStyle name="Saída 2 5 3 11" xfId="3834" xr:uid="{76C3CA24-7B80-4FA4-A741-56A8E66AFBA9}"/>
    <cellStyle name="Saída 2 5 3 11 2" xfId="21089" xr:uid="{6E5F2ED2-EDE0-4C50-BEFF-E5E6ECDC41F6}"/>
    <cellStyle name="Saída 2 5 3 11 3" xfId="38111" xr:uid="{DF070733-87B5-4356-B15F-E7931C9A2655}"/>
    <cellStyle name="Saída 2 5 3 12" xfId="4139" xr:uid="{50B6CFF0-F654-403E-B342-6EF2C4C7C301}"/>
    <cellStyle name="Saída 2 5 3 12 2" xfId="21394" xr:uid="{45C29ADA-2C62-4DBA-986C-89F9B60BB0E2}"/>
    <cellStyle name="Saída 2 5 3 12 3" xfId="38416" xr:uid="{84668FA0-5C9D-4397-826F-45BD1ECE979F}"/>
    <cellStyle name="Saída 2 5 3 13" xfId="4440" xr:uid="{41CDAA35-DE47-4E74-8B31-4E80F7679A6A}"/>
    <cellStyle name="Saída 2 5 3 13 2" xfId="21695" xr:uid="{32914713-7F89-4631-8148-940CE84EF3D9}"/>
    <cellStyle name="Saída 2 5 3 13 3" xfId="38717" xr:uid="{23B142A2-28EF-42D2-94F4-8FD48EFAAAAA}"/>
    <cellStyle name="Saída 2 5 3 14" xfId="4738" xr:uid="{B13366E3-CCF6-481F-B906-DD0875321E2A}"/>
    <cellStyle name="Saída 2 5 3 14 2" xfId="21993" xr:uid="{84B6D4E5-623C-4CAD-851D-2179B68BDDA7}"/>
    <cellStyle name="Saída 2 5 3 14 3" xfId="39015" xr:uid="{F979A48D-33A3-4710-8571-65EE9CA45697}"/>
    <cellStyle name="Saída 2 5 3 15" xfId="5031" xr:uid="{9ABF793F-ABCE-44E2-8C78-840B293226BE}"/>
    <cellStyle name="Saída 2 5 3 15 2" xfId="22286" xr:uid="{6ED2FB0C-7985-4517-8FA4-194746F5E49F}"/>
    <cellStyle name="Saída 2 5 3 15 3" xfId="39308" xr:uid="{E2BFB774-3A14-414D-9B1D-6FAB462CAF6C}"/>
    <cellStyle name="Saída 2 5 3 16" xfId="5399" xr:uid="{6FC57D26-7C6D-433D-A6D2-F18424EAAEC6}"/>
    <cellStyle name="Saída 2 5 3 16 2" xfId="22654" xr:uid="{5D6E7D7E-D07B-4F87-AD87-EADF425F2606}"/>
    <cellStyle name="Saída 2 5 3 16 3" xfId="39676" xr:uid="{43E839CD-CB3D-44ED-B696-6E8F2192A2F2}"/>
    <cellStyle name="Saída 2 5 3 17" xfId="5262" xr:uid="{63A8DCD7-F8AE-4648-A8EF-AC882848ED25}"/>
    <cellStyle name="Saída 2 5 3 17 2" xfId="22517" xr:uid="{6D6862FD-8933-425C-9BB6-A36A0DDFE7C3}"/>
    <cellStyle name="Saída 2 5 3 17 3" xfId="39539" xr:uid="{2AE073CC-FF88-4903-BE4B-34025D96F968}"/>
    <cellStyle name="Saída 2 5 3 18" xfId="6030" xr:uid="{9819F3E7-E1C1-42E2-871D-439956174087}"/>
    <cellStyle name="Saída 2 5 3 18 2" xfId="23285" xr:uid="{9ADBBF94-C904-445C-A3FA-59192D936B58}"/>
    <cellStyle name="Saída 2 5 3 18 3" xfId="40307" xr:uid="{5C9D9018-AAB9-4687-A32A-89DA16A0D0B5}"/>
    <cellStyle name="Saída 2 5 3 19" xfId="6345" xr:uid="{C857AEF9-AF91-4F7D-9150-98706275197C}"/>
    <cellStyle name="Saída 2 5 3 19 2" xfId="23600" xr:uid="{90017322-EEC5-470C-8527-3CE0A4132080}"/>
    <cellStyle name="Saída 2 5 3 19 3" xfId="40622" xr:uid="{4DB7D762-9765-4D52-A983-DFA1C871DAC4}"/>
    <cellStyle name="Saída 2 5 3 2" xfId="1020" xr:uid="{2D7149F2-48C8-4FEA-BABB-FC917EB3937F}"/>
    <cellStyle name="Saída 2 5 3 2 2" xfId="18275" xr:uid="{13AFEA78-5329-411E-B0F7-2655267D6305}"/>
    <cellStyle name="Saída 2 5 3 2 3" xfId="35297" xr:uid="{268E17F0-76E1-4E30-9A43-98F6F4BCABE2}"/>
    <cellStyle name="Saída 2 5 3 20" xfId="6660" xr:uid="{A2281FEA-2F1E-4A0F-8C1A-8BF05C61F5D1}"/>
    <cellStyle name="Saída 2 5 3 20 2" xfId="23915" xr:uid="{2FFAFAEC-17BB-4730-B8EC-106A4F01CCDA}"/>
    <cellStyle name="Saída 2 5 3 20 3" xfId="40937" xr:uid="{91A3BF33-B9FE-40A2-8BA8-4FBF7B3F6FC4}"/>
    <cellStyle name="Saída 2 5 3 21" xfId="6972" xr:uid="{3D2B3460-3CB8-4BCA-951E-0752607524A6}"/>
    <cellStyle name="Saída 2 5 3 21 2" xfId="24227" xr:uid="{3549A938-041A-4181-8AFD-67B1B223EA03}"/>
    <cellStyle name="Saída 2 5 3 21 3" xfId="41249" xr:uid="{2EA6A84F-4DFE-4554-8EC8-39C097F195CD}"/>
    <cellStyle name="Saída 2 5 3 22" xfId="7281" xr:uid="{D767E540-78C2-4149-A272-E1C3B4729808}"/>
    <cellStyle name="Saída 2 5 3 22 2" xfId="24536" xr:uid="{3B22F461-0AF7-4865-AC04-2E1D888225E1}"/>
    <cellStyle name="Saída 2 5 3 22 3" xfId="41558" xr:uid="{F2E9D0A6-EC4B-4EA4-8861-2C04A45CA176}"/>
    <cellStyle name="Saída 2 5 3 23" xfId="7591" xr:uid="{3BFDA99B-653A-4837-8E45-BF5ABDD445BB}"/>
    <cellStyle name="Saída 2 5 3 23 2" xfId="24846" xr:uid="{BC0CCC63-19E2-46EE-BDA7-8A0E5E4ABEF5}"/>
    <cellStyle name="Saída 2 5 3 23 3" xfId="41868" xr:uid="{A5831CE3-C8E0-4145-A7D6-DB2AA88F5EA5}"/>
    <cellStyle name="Saída 2 5 3 24" xfId="7901" xr:uid="{89068ADF-E501-4B5E-8F2B-89B9553DB87C}"/>
    <cellStyle name="Saída 2 5 3 24 2" xfId="25156" xr:uid="{0533A859-25AB-4430-9D2A-B741A738DB78}"/>
    <cellStyle name="Saída 2 5 3 24 3" xfId="42178" xr:uid="{88C9A6D7-2180-4554-955C-7232DCBD8BD2}"/>
    <cellStyle name="Saída 2 5 3 25" xfId="8214" xr:uid="{6BE89EFD-BA62-4378-B03D-E196849686DF}"/>
    <cellStyle name="Saída 2 5 3 25 2" xfId="25469" xr:uid="{6DFA1665-3DAB-406A-9DCB-8D7FCB1BFADC}"/>
    <cellStyle name="Saída 2 5 3 25 3" xfId="42491" xr:uid="{380E2436-EECA-40B1-9C83-28D805F38A0D}"/>
    <cellStyle name="Saída 2 5 3 26" xfId="8524" xr:uid="{DDEF4B44-4135-4275-A5F6-BB907C58EA8B}"/>
    <cellStyle name="Saída 2 5 3 26 2" xfId="25779" xr:uid="{E9500404-1BFF-4C19-8806-2B0373B88905}"/>
    <cellStyle name="Saída 2 5 3 26 3" xfId="42801" xr:uid="{6D04B829-51A9-4A51-BEAE-A73D6B2969B6}"/>
    <cellStyle name="Saída 2 5 3 27" xfId="8832" xr:uid="{DD798BE3-F5A3-493F-9B6A-8570E3D9CAF5}"/>
    <cellStyle name="Saída 2 5 3 27 2" xfId="26087" xr:uid="{4741F278-EA4E-48C4-8508-75DE0505EB40}"/>
    <cellStyle name="Saída 2 5 3 27 3" xfId="43109" xr:uid="{A24534B7-8EE9-4774-9B35-6E646971E9F4}"/>
    <cellStyle name="Saída 2 5 3 28" xfId="5856" xr:uid="{A67EB74F-EADC-43E7-A8E8-BA34CA056A63}"/>
    <cellStyle name="Saída 2 5 3 28 2" xfId="23111" xr:uid="{22CCD573-9D48-4DD1-85A3-5622DB7741F6}"/>
    <cellStyle name="Saída 2 5 3 28 3" xfId="40133" xr:uid="{8694ABF7-7569-4199-81C4-1BE1EAD6908C}"/>
    <cellStyle name="Saída 2 5 3 29" xfId="9456" xr:uid="{11EF3496-5EB7-42CE-B636-017C9BB37851}"/>
    <cellStyle name="Saída 2 5 3 29 2" xfId="26711" xr:uid="{166FEDB3-0E4E-40AB-B008-132F7D30E4AF}"/>
    <cellStyle name="Saída 2 5 3 29 3" xfId="43733" xr:uid="{B7918B72-114F-4B49-8E44-50BC7F86E24C}"/>
    <cellStyle name="Saída 2 5 3 3" xfId="1318" xr:uid="{7360FCAE-CA22-4BC4-A6C4-AF4B2EAFDC6A}"/>
    <cellStyle name="Saída 2 5 3 3 2" xfId="18573" xr:uid="{E3482A66-6F13-4E34-9C6A-1E07410C573A}"/>
    <cellStyle name="Saída 2 5 3 3 3" xfId="35595" xr:uid="{E2F72CEA-A8F8-4D54-933A-696247638776}"/>
    <cellStyle name="Saída 2 5 3 30" xfId="9757" xr:uid="{8EEF682E-D686-44E8-BCD6-0FEF129FBAA2}"/>
    <cellStyle name="Saída 2 5 3 30 2" xfId="27012" xr:uid="{7534DAE3-103C-4030-B5B2-36384F08F007}"/>
    <cellStyle name="Saída 2 5 3 30 3" xfId="44034" xr:uid="{3D0BE7AB-E8E2-48EE-BE33-EA95532E88EF}"/>
    <cellStyle name="Saída 2 5 3 31" xfId="10057" xr:uid="{BA9C6043-8185-4ECD-9F2C-45D11EF736B2}"/>
    <cellStyle name="Saída 2 5 3 31 2" xfId="27312" xr:uid="{D6B97CCE-54DF-46F5-9176-3174F3AF2C59}"/>
    <cellStyle name="Saída 2 5 3 31 3" xfId="44334" xr:uid="{74BE4634-0000-4E89-8971-F3C471660238}"/>
    <cellStyle name="Saída 2 5 3 32" xfId="10350" xr:uid="{AB6F0C19-203D-4F44-A9C9-A5BE7C0BA2B7}"/>
    <cellStyle name="Saída 2 5 3 32 2" xfId="27605" xr:uid="{9D807158-9E4A-406B-89F5-117B7B5B8AE3}"/>
    <cellStyle name="Saída 2 5 3 32 3" xfId="44627" xr:uid="{47DDEC66-636A-4F47-8F97-CD2ADA53AD44}"/>
    <cellStyle name="Saída 2 5 3 33" xfId="10643" xr:uid="{710B5C75-1FE0-4DC5-BD81-54EB20D1A16F}"/>
    <cellStyle name="Saída 2 5 3 33 2" xfId="27898" xr:uid="{04E1CC95-C7BF-468F-AC80-714F41572D7D}"/>
    <cellStyle name="Saída 2 5 3 33 3" xfId="44920" xr:uid="{EE8F6302-49FC-4332-81E0-0E936C210D8B}"/>
    <cellStyle name="Saída 2 5 3 34" xfId="10928" xr:uid="{A8C98697-DAE6-47BA-AE7D-8A89C12F6995}"/>
    <cellStyle name="Saída 2 5 3 34 2" xfId="28183" xr:uid="{67E4E567-E455-4847-8811-1A2BB61B0C20}"/>
    <cellStyle name="Saída 2 5 3 34 3" xfId="45205" xr:uid="{23024807-2837-4639-8540-F726F75096A7}"/>
    <cellStyle name="Saída 2 5 3 35" xfId="11198" xr:uid="{4A25FF74-DE82-4526-BDC7-B08616168CEF}"/>
    <cellStyle name="Saída 2 5 3 35 2" xfId="28453" xr:uid="{570C8021-6435-48C2-9696-17AE3F14BB44}"/>
    <cellStyle name="Saída 2 5 3 35 3" xfId="45475" xr:uid="{9C5EFBFB-FB66-4D9A-BF90-BBB49E66C4B1}"/>
    <cellStyle name="Saída 2 5 3 36" xfId="11449" xr:uid="{8D2C7CB3-2FEE-462A-AACB-8EAE1B6785F2}"/>
    <cellStyle name="Saída 2 5 3 36 2" xfId="28704" xr:uid="{1EBEE399-5C5A-45FF-956B-0CB5810A6BD2}"/>
    <cellStyle name="Saída 2 5 3 36 3" xfId="45726" xr:uid="{84EB0AF7-FEA0-4925-AF8B-264226FF5243}"/>
    <cellStyle name="Saída 2 5 3 37" xfId="11958" xr:uid="{DB81A536-CF4C-447A-B156-195AACBE13CC}"/>
    <cellStyle name="Saída 2 5 3 37 2" xfId="29213" xr:uid="{1FCB2CF6-F4AA-4F7A-92A1-CCF395C58B5D}"/>
    <cellStyle name="Saída 2 5 3 37 3" xfId="46137" xr:uid="{22AEC091-3DDE-4D9B-AC2A-CA2D5072953F}"/>
    <cellStyle name="Saída 2 5 3 38" xfId="12425" xr:uid="{B185A137-F48E-4AC3-A636-538872E35EDC}"/>
    <cellStyle name="Saída 2 5 3 38 2" xfId="29680" xr:uid="{42E205E4-73E2-499C-A311-24253377943D}"/>
    <cellStyle name="Saída 2 5 3 38 3" xfId="46550" xr:uid="{48CE13CE-842E-482E-809B-C508EE7F9626}"/>
    <cellStyle name="Saída 2 5 3 39" xfId="12735" xr:uid="{C754ECCD-6246-429C-93BF-A1D128EF2913}"/>
    <cellStyle name="Saída 2 5 3 39 2" xfId="29990" xr:uid="{08E387E8-CD83-49CC-9600-374B8B33B359}"/>
    <cellStyle name="Saída 2 5 3 39 3" xfId="46860" xr:uid="{5299F21F-C605-4751-8215-3BB2CD5F7DFC}"/>
    <cellStyle name="Saída 2 5 3 4" xfId="1669" xr:uid="{15DF4204-138A-4626-AD32-FC6A4C981F3F}"/>
    <cellStyle name="Saída 2 5 3 4 2" xfId="18924" xr:uid="{B195E4CE-83DE-4972-9E04-A46BBE897BC3}"/>
    <cellStyle name="Saída 2 5 3 4 3" xfId="35946" xr:uid="{C0547EE2-6D6E-4F3F-AF23-A8FD6FDDC42A}"/>
    <cellStyle name="Saída 2 5 3 40" xfId="11721" xr:uid="{3D05AF9D-B1A2-4FFE-BBED-BCA47390011F}"/>
    <cellStyle name="Saída 2 5 3 40 2" xfId="28976" xr:uid="{52318E5A-AA7E-4BE2-A2C5-1F3995AB46E9}"/>
    <cellStyle name="Saída 2 5 3 40 3" xfId="45988" xr:uid="{4E5CA327-D964-4F71-AD61-0B8DA7AA22E8}"/>
    <cellStyle name="Saída 2 5 3 41" xfId="13081" xr:uid="{44295E2D-B5A5-4AFE-ADB9-A23E80ECB665}"/>
    <cellStyle name="Saída 2 5 3 41 2" xfId="30336" xr:uid="{A121F0FB-372F-422A-A6DE-FB1847F0EC80}"/>
    <cellStyle name="Saída 2 5 3 41 3" xfId="47206" xr:uid="{61798C2F-003C-4529-8514-516279BFFD0B}"/>
    <cellStyle name="Saída 2 5 3 42" xfId="13675" xr:uid="{A93DC85F-1DEB-4DC5-A944-1C028FD02D64}"/>
    <cellStyle name="Saída 2 5 3 42 2" xfId="30930" xr:uid="{EFE23FF0-934F-4DCE-B7C1-CBD2C75212CA}"/>
    <cellStyle name="Saída 2 5 3 42 3" xfId="47800" xr:uid="{E247C206-A2C6-4F54-908A-A6B65ACC5477}"/>
    <cellStyle name="Saída 2 5 3 43" xfId="13985" xr:uid="{D6A584BD-02FD-4B3D-BCA0-97A53613B25C}"/>
    <cellStyle name="Saída 2 5 3 43 2" xfId="31240" xr:uid="{3665F705-0C7E-4153-9ACA-15C89B7CA82C}"/>
    <cellStyle name="Saída 2 5 3 43 3" xfId="48110" xr:uid="{FEA7B542-D101-420F-B8D4-726B91937DE2}"/>
    <cellStyle name="Saída 2 5 3 44" xfId="12299" xr:uid="{A05B022D-BEC0-4F7E-97BA-184857C2B4C2}"/>
    <cellStyle name="Saída 2 5 3 44 2" xfId="29554" xr:uid="{7A2069D3-8B3D-40E1-AE09-F3F90DE2BE75}"/>
    <cellStyle name="Saída 2 5 3 44 3" xfId="46424" xr:uid="{392B8732-D4B2-4C39-A3E0-0342B114C381}"/>
    <cellStyle name="Saída 2 5 3 45" xfId="14875" xr:uid="{ADAE650C-5A63-46D5-B672-0E6F93D04BAE}"/>
    <cellStyle name="Saída 2 5 3 45 2" xfId="32130" xr:uid="{BE4EB1AA-AF16-4946-A2F1-03A9FE01E463}"/>
    <cellStyle name="Saída 2 5 3 45 3" xfId="49000" xr:uid="{00435013-360D-498D-AF65-D23ECCBDE84A}"/>
    <cellStyle name="Saída 2 5 3 46" xfId="15187" xr:uid="{A4D276A5-D03C-45FC-A7BE-9C83C3779A9F}"/>
    <cellStyle name="Saída 2 5 3 46 2" xfId="32442" xr:uid="{F9202310-1BAE-4D52-B5D6-FA749E722A79}"/>
    <cellStyle name="Saída 2 5 3 46 3" xfId="49312" xr:uid="{5E81A8A3-CFDB-4FB1-AD41-FD3B28F07416}"/>
    <cellStyle name="Saída 2 5 3 47" xfId="15494" xr:uid="{414D3D45-504C-4CDB-9498-526325418EC8}"/>
    <cellStyle name="Saída 2 5 3 47 2" xfId="32749" xr:uid="{2CBDD2C7-E58E-4FD2-AA3B-D3F818596D72}"/>
    <cellStyle name="Saída 2 5 3 47 3" xfId="49619" xr:uid="{D37F870D-0427-44EB-8A1A-5405BE6FBBD6}"/>
    <cellStyle name="Saída 2 5 3 48" xfId="15793" xr:uid="{7CB9A6CD-01C5-49DB-86D6-B43C7C65E84F}"/>
    <cellStyle name="Saída 2 5 3 48 2" xfId="33048" xr:uid="{6CE55D93-A01D-4F3A-9F37-793FB39D3996}"/>
    <cellStyle name="Saída 2 5 3 48 3" xfId="49918" xr:uid="{3CCD4663-77B3-475B-BDF0-B0A23998A730}"/>
    <cellStyle name="Saída 2 5 3 49" xfId="16089" xr:uid="{14945FD6-3195-49A2-A764-C4CD2D522E6E}"/>
    <cellStyle name="Saída 2 5 3 49 2" xfId="33344" xr:uid="{69934A83-EE88-48C7-9323-ACD7E63366B3}"/>
    <cellStyle name="Saída 2 5 3 49 3" xfId="50214" xr:uid="{E6D307AF-83C5-40F8-9782-88F05A0678D9}"/>
    <cellStyle name="Saída 2 5 3 5" xfId="1982" xr:uid="{16C92C71-E6B7-4EA2-AC63-874C99F5577A}"/>
    <cellStyle name="Saída 2 5 3 5 2" xfId="19237" xr:uid="{981A5761-23B7-4665-A115-D690A35F7A3B}"/>
    <cellStyle name="Saída 2 5 3 5 3" xfId="36259" xr:uid="{311998B3-D386-4D76-9411-94AD28D2A899}"/>
    <cellStyle name="Saída 2 5 3 50" xfId="16376" xr:uid="{4EE2A5D3-93A1-44FE-ABCD-BCC9AF02492A}"/>
    <cellStyle name="Saída 2 5 3 50 2" xfId="33631" xr:uid="{B22C81B0-278D-484F-B901-B56E9F7E69A3}"/>
    <cellStyle name="Saída 2 5 3 50 3" xfId="50501" xr:uid="{76CDB3F4-51A6-44FD-8573-015D8E5993D2}"/>
    <cellStyle name="Saída 2 5 3 51" xfId="16651" xr:uid="{02C47B1C-7E45-4E35-B2A6-9CF74E5DFF99}"/>
    <cellStyle name="Saída 2 5 3 51 2" xfId="33906" xr:uid="{EA6319B7-E776-41A3-A94C-937D34E61DB1}"/>
    <cellStyle name="Saída 2 5 3 51 3" xfId="50776" xr:uid="{402EE938-DCEF-4502-8A48-41FA8CE470A2}"/>
    <cellStyle name="Saída 2 5 3 52" xfId="16915" xr:uid="{D2C89587-F9F2-4328-A055-6B00D5CC40C9}"/>
    <cellStyle name="Saída 2 5 3 52 2" xfId="34170" xr:uid="{1B9BDA64-632A-42B1-A034-2CEB72280D46}"/>
    <cellStyle name="Saída 2 5 3 52 3" xfId="51040" xr:uid="{C1B7DCFB-4BCE-440D-90F8-9D53BCB840D4}"/>
    <cellStyle name="Saída 2 5 3 53" xfId="17166" xr:uid="{CD92F490-5504-49F6-8B39-5C032EE97F47}"/>
    <cellStyle name="Saída 2 5 3 53 2" xfId="34421" xr:uid="{E1736EA7-9523-4232-BA67-14ECD2A04CE8}"/>
    <cellStyle name="Saída 2 5 3 53 3" xfId="51291" xr:uid="{D365F9B2-6187-42EC-9BC6-FEA1DFD436B5}"/>
    <cellStyle name="Saída 2 5 3 54" xfId="17818" xr:uid="{5E2220DC-BD95-46F2-AD3C-7BD98D773E6B}"/>
    <cellStyle name="Saída 2 5 3 55" xfId="34894" xr:uid="{F2D6C21B-0256-4002-AAD7-9C102994BB21}"/>
    <cellStyle name="Saída 2 5 3 6" xfId="2292" xr:uid="{90EE0952-74CE-42BA-B39D-62BF5D1542F8}"/>
    <cellStyle name="Saída 2 5 3 6 2" xfId="19547" xr:uid="{505B109B-2D09-496D-A835-55DD48CC4971}"/>
    <cellStyle name="Saída 2 5 3 6 3" xfId="36569" xr:uid="{E0A55C61-AE20-4E76-9B37-A28771465C04}"/>
    <cellStyle name="Saída 2 5 3 7" xfId="2602" xr:uid="{84C9DAC4-2FBF-4C72-9442-D7BC8D2A8276}"/>
    <cellStyle name="Saída 2 5 3 7 2" xfId="19857" xr:uid="{BFD96ED2-3526-4978-939E-949C7B5BF6E6}"/>
    <cellStyle name="Saída 2 5 3 7 3" xfId="36879" xr:uid="{27ED91CE-9299-45E7-8514-360E5BA3774D}"/>
    <cellStyle name="Saída 2 5 3 8" xfId="2909" xr:uid="{5042D454-34A0-44BF-8928-11301840900E}"/>
    <cellStyle name="Saída 2 5 3 8 2" xfId="20164" xr:uid="{468C2844-F52F-4B2F-82E3-F36ED5DA9E1C}"/>
    <cellStyle name="Saída 2 5 3 8 3" xfId="37186" xr:uid="{5083493F-4B95-4754-89BF-5AC4CE932220}"/>
    <cellStyle name="Saída 2 5 3 9" xfId="3217" xr:uid="{7DA86622-24B3-492D-9E58-E11C36FD2525}"/>
    <cellStyle name="Saída 2 5 3 9 2" xfId="20472" xr:uid="{E1277BF4-A567-488B-9CB5-E7648E91CBF1}"/>
    <cellStyle name="Saída 2 5 3 9 3" xfId="37494" xr:uid="{A5ABDB5C-E719-4F64-91EC-5D3070748F82}"/>
    <cellStyle name="Saída 2 5 30" xfId="5945" xr:uid="{87F031F9-0F94-4A5C-9E02-FE8B4B1F5BC8}"/>
    <cellStyle name="Saída 2 5 30 2" xfId="23200" xr:uid="{B61544FA-8CD2-40AB-A7B4-B78DC610EDAC}"/>
    <cellStyle name="Saída 2 5 30 3" xfId="40222" xr:uid="{6C382DE8-F9CE-4DC8-A4C1-7E5083767F2C}"/>
    <cellStyle name="Saída 2 5 31" xfId="7960" xr:uid="{97D48435-6213-4735-883D-898018FB31C9}"/>
    <cellStyle name="Saída 2 5 31 2" xfId="25215" xr:uid="{1345E7EC-8009-430A-9BB6-E60DA0A7D77C}"/>
    <cellStyle name="Saída 2 5 31 3" xfId="42237" xr:uid="{68FF2B1A-0EC8-43EF-8912-B709937CFD0D}"/>
    <cellStyle name="Saída 2 5 32" xfId="8192" xr:uid="{CED256E1-A2D7-427C-B74B-EB692BBD3EAE}"/>
    <cellStyle name="Saída 2 5 32 2" xfId="25447" xr:uid="{D5D8C308-6501-4A2E-9D90-0D28B2FD4963}"/>
    <cellStyle name="Saída 2 5 32 3" xfId="42469" xr:uid="{A4F38CFF-13CA-4300-B588-8AA8E382BED4}"/>
    <cellStyle name="Saída 2 5 33" xfId="8501" xr:uid="{3EFF0943-18C5-4BD0-B317-C81C5D2BF4B6}"/>
    <cellStyle name="Saída 2 5 33 2" xfId="25756" xr:uid="{8A6F43FF-A999-481F-B693-5FAEB5A8A6C5}"/>
    <cellStyle name="Saída 2 5 33 3" xfId="42778" xr:uid="{247265A5-5E4A-4111-B63D-8184601C2E07}"/>
    <cellStyle name="Saída 2 5 34" xfId="8515" xr:uid="{9C34DB52-6DF4-4D52-9509-557BE0E4C939}"/>
    <cellStyle name="Saída 2 5 34 2" xfId="25770" xr:uid="{49FB36DB-018E-4158-ABD5-DC954A60F045}"/>
    <cellStyle name="Saída 2 5 34 3" xfId="42792" xr:uid="{6F217C52-588A-4D18-8396-9A8364D8C3D4}"/>
    <cellStyle name="Saída 2 5 35" xfId="7859" xr:uid="{C7062D15-58EF-4FE3-B08F-B5B8ADCDF900}"/>
    <cellStyle name="Saída 2 5 35 2" xfId="25114" xr:uid="{E8AD8BC4-D14F-49F6-A6E7-7A5797A3D579}"/>
    <cellStyle name="Saída 2 5 35 3" xfId="42136" xr:uid="{41648F60-DE03-44E6-B3F9-2348DD34251A}"/>
    <cellStyle name="Saída 2 5 36" xfId="9434" xr:uid="{E5A44368-D85D-4C8F-9D25-23B67E21A63B}"/>
    <cellStyle name="Saída 2 5 36 2" xfId="26689" xr:uid="{C8DAD138-9885-4C11-B780-6E2AFCE86819}"/>
    <cellStyle name="Saída 2 5 36 3" xfId="43711" xr:uid="{43F6C886-B23C-4A77-84E6-2C1E8E45FFE7}"/>
    <cellStyle name="Saída 2 5 37" xfId="9739" xr:uid="{3F2C3BB2-5A55-4D0E-92FC-55F8AB9A813A}"/>
    <cellStyle name="Saída 2 5 37 2" xfId="26994" xr:uid="{EAFB6B5E-AD92-4112-8313-BAB9C8AEF937}"/>
    <cellStyle name="Saída 2 5 37 3" xfId="44016" xr:uid="{33B9BC21-0F61-4DBB-8C00-7B474AA21BF3}"/>
    <cellStyle name="Saída 2 5 38" xfId="8547" xr:uid="{761ECDB6-2532-48FE-B0C9-5A47F2AD2420}"/>
    <cellStyle name="Saída 2 5 38 2" xfId="25802" xr:uid="{31621BBD-8AA1-480A-89D8-3F6050A0B640}"/>
    <cellStyle name="Saída 2 5 38 3" xfId="42824" xr:uid="{40950E74-07A9-4F3A-90E6-3D956232DB11}"/>
    <cellStyle name="Saída 2 5 39" xfId="9108" xr:uid="{B320AE73-716E-4B31-ABED-63D47E02C8DF}"/>
    <cellStyle name="Saída 2 5 39 2" xfId="26363" xr:uid="{88BE4798-11D5-45BF-BEFB-5005A0799D35}"/>
    <cellStyle name="Saída 2 5 39 3" xfId="43385" xr:uid="{6D14D888-5F72-4E94-9A0A-17A5C9857A59}"/>
    <cellStyle name="Saída 2 5 4" xfId="693" xr:uid="{09CAB2BF-997D-49F7-A3BF-F86FD2DFDCD9}"/>
    <cellStyle name="Saída 2 5 4 10" xfId="3655" xr:uid="{0A29E72D-91E0-4768-8CA8-B8124ED623AD}"/>
    <cellStyle name="Saída 2 5 4 10 2" xfId="20910" xr:uid="{4B4B8C12-F612-4EB8-A354-DC5832299E86}"/>
    <cellStyle name="Saída 2 5 4 10 3" xfId="37932" xr:uid="{269A7A78-A9F9-4DF5-B5DB-68B6BDE8E4EE}"/>
    <cellStyle name="Saída 2 5 4 11" xfId="3962" xr:uid="{845F80C3-6FA1-4D1A-A2B2-D52C12A00D5F}"/>
    <cellStyle name="Saída 2 5 4 11 2" xfId="21217" xr:uid="{20DED6E5-63AA-4D51-904B-048F0DD0E3D3}"/>
    <cellStyle name="Saída 2 5 4 11 3" xfId="38239" xr:uid="{5BFA95F0-BF7B-45BA-A68D-AF9153BA2269}"/>
    <cellStyle name="Saída 2 5 4 12" xfId="4263" xr:uid="{97828BCA-00CC-4241-B8C7-9E9C885D86EB}"/>
    <cellStyle name="Saída 2 5 4 12 2" xfId="21518" xr:uid="{02662D5E-C547-4540-8DA3-C4D236511A45}"/>
    <cellStyle name="Saída 2 5 4 12 3" xfId="38540" xr:uid="{94DFAE70-EC40-43CF-B149-D36C2406A29A}"/>
    <cellStyle name="Saída 2 5 4 13" xfId="4561" xr:uid="{68ABC64C-2B86-4053-A9C5-F6E3AB34975B}"/>
    <cellStyle name="Saída 2 5 4 13 2" xfId="21816" xr:uid="{7D8A59D4-3461-4FD7-9AA1-AC2DDE8215FA}"/>
    <cellStyle name="Saída 2 5 4 13 3" xfId="38838" xr:uid="{8A6D9728-A278-412D-9527-6E99D72B491F}"/>
    <cellStyle name="Saída 2 5 4 14" xfId="4860" xr:uid="{2AB47D54-4359-420D-A97D-D8268E0F763D}"/>
    <cellStyle name="Saída 2 5 4 14 2" xfId="22115" xr:uid="{70BA35A4-3981-4A6D-BAE9-D4EF7650AA16}"/>
    <cellStyle name="Saída 2 5 4 14 3" xfId="39137" xr:uid="{4CEB86B1-D223-4215-B72D-A7D79487AD15}"/>
    <cellStyle name="Saída 2 5 4 15" xfId="5142" xr:uid="{397412C2-3CD7-4B21-A983-69B596DFBC00}"/>
    <cellStyle name="Saída 2 5 4 15 2" xfId="22397" xr:uid="{4F2DF214-D2BB-4DD3-9D94-B42D7A57B969}"/>
    <cellStyle name="Saída 2 5 4 15 3" xfId="39419" xr:uid="{760F9FD0-EDD9-426C-AA47-44F001F6009F}"/>
    <cellStyle name="Saída 2 5 4 16" xfId="5529" xr:uid="{53E0E5D8-4EA9-49EE-8700-DDCFB38D9D58}"/>
    <cellStyle name="Saída 2 5 4 16 2" xfId="22784" xr:uid="{954A83BB-8548-4E99-91E5-E0A2B7F796C2}"/>
    <cellStyle name="Saída 2 5 4 16 3" xfId="39806" xr:uid="{3400E214-E901-4062-8555-17599704FBD3}"/>
    <cellStyle name="Saída 2 5 4 17" xfId="5755" xr:uid="{6F52DF60-931C-4DB8-AC8A-7F11584D8ABA}"/>
    <cellStyle name="Saída 2 5 4 17 2" xfId="23010" xr:uid="{90039EA8-3B14-49F2-BD0F-C064BEB7E683}"/>
    <cellStyle name="Saída 2 5 4 17 3" xfId="40032" xr:uid="{AF08666C-E9C2-4F92-997E-17521F32481D}"/>
    <cellStyle name="Saída 2 5 4 18" xfId="6160" xr:uid="{DD5F109F-F29C-4A72-ACCE-76A92CA9C67B}"/>
    <cellStyle name="Saída 2 5 4 18 2" xfId="23415" xr:uid="{182561F7-88FF-475E-8F50-AEBF83798EE9}"/>
    <cellStyle name="Saída 2 5 4 18 3" xfId="40437" xr:uid="{A1E8DAEE-FA27-4A68-BD19-D0B8175FA928}"/>
    <cellStyle name="Saída 2 5 4 19" xfId="6475" xr:uid="{BE174756-4D20-465E-BD1A-9E84E1F0888A}"/>
    <cellStyle name="Saída 2 5 4 19 2" xfId="23730" xr:uid="{C199D370-4AA0-4F00-95B1-5E3138992545}"/>
    <cellStyle name="Saída 2 5 4 19 3" xfId="40752" xr:uid="{25E6529C-2184-458B-9C65-E6789FEDF8C5}"/>
    <cellStyle name="Saída 2 5 4 2" xfId="1142" xr:uid="{25BA7FA1-7006-4AB9-A137-B9B0945E1BB9}"/>
    <cellStyle name="Saída 2 5 4 2 2" xfId="18397" xr:uid="{BB3985B4-AA31-4D1B-90C3-8649B5C631F2}"/>
    <cellStyle name="Saída 2 5 4 2 3" xfId="35419" xr:uid="{99930357-66FC-4C15-8CDA-A4839FD61840}"/>
    <cellStyle name="Saída 2 5 4 20" xfId="6790" xr:uid="{E2C163A7-7498-4C09-94DE-7C0E4DC786BA}"/>
    <cellStyle name="Saída 2 5 4 20 2" xfId="24045" xr:uid="{576D2916-A1E6-46EF-8ACA-7D13E9B0892A}"/>
    <cellStyle name="Saída 2 5 4 20 3" xfId="41067" xr:uid="{C1B45D6F-27C9-4DF9-8A89-3AA03AADD9E8}"/>
    <cellStyle name="Saída 2 5 4 21" xfId="7101" xr:uid="{675B82B7-3B22-4E7F-8A73-69A33CE77C63}"/>
    <cellStyle name="Saída 2 5 4 21 2" xfId="24356" xr:uid="{94E9F5B0-615E-46A8-9C1E-13195AA8C7E5}"/>
    <cellStyle name="Saída 2 5 4 21 3" xfId="41378" xr:uid="{B9FF019B-4E32-453D-93B8-2AA1FB43B8B9}"/>
    <cellStyle name="Saída 2 5 4 22" xfId="7411" xr:uid="{8562AFB0-DA7E-4ADD-BD26-561E8167ECC0}"/>
    <cellStyle name="Saída 2 5 4 22 2" xfId="24666" xr:uid="{ED861495-D6E1-4AEF-BC0D-62B60C4C28D6}"/>
    <cellStyle name="Saída 2 5 4 22 3" xfId="41688" xr:uid="{5DAFE986-DEC4-48A4-8A6B-2AAE53C630DC}"/>
    <cellStyle name="Saída 2 5 4 23" xfId="7721" xr:uid="{4B934E21-FB45-410F-AD39-56EDD487C573}"/>
    <cellStyle name="Saída 2 5 4 23 2" xfId="24976" xr:uid="{7DD1689C-136D-450F-AE1F-C63AE3F89472}"/>
    <cellStyle name="Saída 2 5 4 23 3" xfId="41998" xr:uid="{8FE9AEF6-AF2C-4372-9E9D-924AD8628F5E}"/>
    <cellStyle name="Saída 2 5 4 24" xfId="8031" xr:uid="{4E53606D-9800-45AD-BA23-3E7398142FDA}"/>
    <cellStyle name="Saída 2 5 4 24 2" xfId="25286" xr:uid="{424CE9A9-E5CB-4543-AB86-33DAC00A1E42}"/>
    <cellStyle name="Saída 2 5 4 24 3" xfId="42308" xr:uid="{34E94C5C-A5E3-4A69-8031-43D57CC07F00}"/>
    <cellStyle name="Saída 2 5 4 25" xfId="8344" xr:uid="{F0CEAE03-5A35-41A2-BC7A-4A1D59705A40}"/>
    <cellStyle name="Saída 2 5 4 25 2" xfId="25599" xr:uid="{D6D3FEE7-DEFC-4A7A-A4C9-93C2859B7BD7}"/>
    <cellStyle name="Saída 2 5 4 25 3" xfId="42621" xr:uid="{F5EE1E92-5BFC-41C0-8C4D-60C4214F7654}"/>
    <cellStyle name="Saída 2 5 4 26" xfId="8652" xr:uid="{CBA5CC4A-6E2D-490C-8BEC-A42166B808E8}"/>
    <cellStyle name="Saída 2 5 4 26 2" xfId="25907" xr:uid="{EEFFE112-384B-4CFF-9F8A-784AE71235C5}"/>
    <cellStyle name="Saída 2 5 4 26 3" xfId="42929" xr:uid="{5614E55D-913D-4D2E-A1E2-2AD6AA28224D}"/>
    <cellStyle name="Saída 2 5 4 27" xfId="8962" xr:uid="{2F8B6B86-BAEE-4106-AD35-ABCD34405D78}"/>
    <cellStyle name="Saída 2 5 4 27 2" xfId="26217" xr:uid="{6A42D6C4-DE1F-43BC-A9F0-80BEDFF2C071}"/>
    <cellStyle name="Saída 2 5 4 27 3" xfId="43239" xr:uid="{0E95DD0C-3B72-4789-B4B3-83D42D9EDEB1}"/>
    <cellStyle name="Saída 2 5 4 28" xfId="9319" xr:uid="{60B37FD1-2C8B-4524-B32D-F1241426E0C5}"/>
    <cellStyle name="Saída 2 5 4 28 2" xfId="26574" xr:uid="{50344BD3-569B-4B6D-A75F-126F43F87A3C}"/>
    <cellStyle name="Saída 2 5 4 28 3" xfId="43596" xr:uid="{3B5E4DD9-14EF-4254-BCC4-4B9A0FBAC4D7}"/>
    <cellStyle name="Saída 2 5 4 29" xfId="9584" xr:uid="{09205B5E-6A38-4F15-ABDA-DB710E1AAA6A}"/>
    <cellStyle name="Saída 2 5 4 29 2" xfId="26839" xr:uid="{C054B0FC-1BEA-422B-8CDC-E80E37F40D8C}"/>
    <cellStyle name="Saída 2 5 4 29 3" xfId="43861" xr:uid="{8D84DF85-7C43-4330-A2A0-7EF293E04056}"/>
    <cellStyle name="Saída 2 5 4 3" xfId="1433" xr:uid="{9344A06F-91B5-4F9E-B4BD-20D11E60BC7B}"/>
    <cellStyle name="Saída 2 5 4 3 2" xfId="18688" xr:uid="{48F30CCA-0E31-4C2F-9D48-D20CDD8173CD}"/>
    <cellStyle name="Saída 2 5 4 3 3" xfId="35710" xr:uid="{BEE9154D-1F99-440E-9223-AABC6923FE0C}"/>
    <cellStyle name="Saída 2 5 4 30" xfId="9879" xr:uid="{39893CBB-13AC-435D-A7F3-108EFBF13FB1}"/>
    <cellStyle name="Saída 2 5 4 30 2" xfId="27134" xr:uid="{F2137F65-6FC6-4DD2-BD5D-9AC77E5DCB3E}"/>
    <cellStyle name="Saída 2 5 4 30 3" xfId="44156" xr:uid="{32B0FB14-C1DD-4B40-8E90-8F37EAD14A5C}"/>
    <cellStyle name="Saída 2 5 4 31" xfId="10179" xr:uid="{0DF252A8-E5A9-4B4C-8C96-B9335AA7020B}"/>
    <cellStyle name="Saída 2 5 4 31 2" xfId="27434" xr:uid="{62B7B348-7458-4CAC-8DCD-A4D68ECB4393}"/>
    <cellStyle name="Saída 2 5 4 31 3" xfId="44456" xr:uid="{C7082E31-2DB6-42D9-9AD7-83B36B6DDEA5}"/>
    <cellStyle name="Saída 2 5 4 32" xfId="10467" xr:uid="{EC86F9F3-6485-4E5D-AF05-F43AB55329D7}"/>
    <cellStyle name="Saída 2 5 4 32 2" xfId="27722" xr:uid="{C889879B-A535-4645-9A6A-4DFEF11C1FD7}"/>
    <cellStyle name="Saída 2 5 4 32 3" xfId="44744" xr:uid="{602873E9-1111-4A63-81EB-3A1E88C95BD3}"/>
    <cellStyle name="Saída 2 5 4 33" xfId="10757" xr:uid="{32153221-0C9C-4193-8292-7759C28C5BFD}"/>
    <cellStyle name="Saída 2 5 4 33 2" xfId="28012" xr:uid="{F0CAAC1D-1D9A-4E61-91B0-ED8F81AF857D}"/>
    <cellStyle name="Saída 2 5 4 33 3" xfId="45034" xr:uid="{1F37317C-C195-410F-A3B7-61C69E52E904}"/>
    <cellStyle name="Saída 2 5 4 34" xfId="11031" xr:uid="{4EF66206-57B8-4984-BF54-9A3D7D19EDDF}"/>
    <cellStyle name="Saída 2 5 4 34 2" xfId="28286" xr:uid="{A3ECE841-62DE-4F57-851D-2B5543501A20}"/>
    <cellStyle name="Saída 2 5 4 34 3" xfId="45308" xr:uid="{A23C8A8E-DC51-4D7B-809E-FCEAFD00644A}"/>
    <cellStyle name="Saída 2 5 4 35" xfId="11288" xr:uid="{CF50059A-CFB4-47EA-BA76-DD151DC7E976}"/>
    <cellStyle name="Saída 2 5 4 35 2" xfId="28543" xr:uid="{D01394A8-3D4D-4BBA-AC49-CA78CCCB72FE}"/>
    <cellStyle name="Saída 2 5 4 35 3" xfId="45565" xr:uid="{20E66AA2-06A2-4BA1-875F-B8AA62981096}"/>
    <cellStyle name="Saída 2 5 4 36" xfId="11525" xr:uid="{62921F1A-99AE-49D9-9F23-EF61718A4696}"/>
    <cellStyle name="Saída 2 5 4 36 2" xfId="28780" xr:uid="{A03CAB54-DEA5-4B68-8A62-674F0EFCB8D5}"/>
    <cellStyle name="Saída 2 5 4 36 3" xfId="45802" xr:uid="{CC416E6D-2FDC-4F28-AB01-99C445C19F3C}"/>
    <cellStyle name="Saída 2 5 4 37" xfId="12088" xr:uid="{B6E036AD-44B7-44A6-BB05-E6F784819A04}"/>
    <cellStyle name="Saída 2 5 4 37 2" xfId="29343" xr:uid="{9EFC5D10-235E-494E-96EE-13C5DC3C175C}"/>
    <cellStyle name="Saída 2 5 4 37 3" xfId="46213" xr:uid="{CC961636-873B-479E-8E92-3ABA38EBD01B}"/>
    <cellStyle name="Saída 2 5 4 38" xfId="12555" xr:uid="{73822269-EA3F-418B-AF0B-D4F5652E8A9D}"/>
    <cellStyle name="Saída 2 5 4 38 2" xfId="29810" xr:uid="{0A7D27C4-CD43-4CA9-AFDA-01CCB43EA02D}"/>
    <cellStyle name="Saída 2 5 4 38 3" xfId="46680" xr:uid="{E14AA631-2F9C-4EDF-9B68-6634B828BFD5}"/>
    <cellStyle name="Saída 2 5 4 39" xfId="12865" xr:uid="{F7D0D2E0-D6BC-495D-B7EF-F75C4DBAD29E}"/>
    <cellStyle name="Saída 2 5 4 39 2" xfId="30120" xr:uid="{1127051F-52AA-4150-B509-B2327E77A873}"/>
    <cellStyle name="Saída 2 5 4 39 3" xfId="46990" xr:uid="{6512A72F-A568-402D-BF37-70C3947CFE13}"/>
    <cellStyle name="Saída 2 5 4 4" xfId="1799" xr:uid="{9BFED6D4-AF58-41E8-84CA-BD01D7D8F0BE}"/>
    <cellStyle name="Saída 2 5 4 4 2" xfId="19054" xr:uid="{717D7A4F-B5D1-467A-834A-EECF1E82826F}"/>
    <cellStyle name="Saída 2 5 4 4 3" xfId="36076" xr:uid="{43A1F1C4-1F9D-47E3-935F-D859C4295590}"/>
    <cellStyle name="Saída 2 5 4 40" xfId="13052" xr:uid="{FBCA3EDF-FADB-4CC5-BD63-C8C32F0B0C1E}"/>
    <cellStyle name="Saída 2 5 4 40 2" xfId="30307" xr:uid="{3B518605-0253-48CA-BAB1-5EDA3EDE0ED0}"/>
    <cellStyle name="Saída 2 5 4 40 3" xfId="47177" xr:uid="{53F465BD-1B6A-4D09-A8C7-29DD9CD50139}"/>
    <cellStyle name="Saída 2 5 4 41" xfId="13440" xr:uid="{23DEBCDA-5DF3-44A9-B92B-8AA3EC07292A}"/>
    <cellStyle name="Saída 2 5 4 41 2" xfId="30695" xr:uid="{3B107982-09B7-4C97-99BF-418DC760C4D3}"/>
    <cellStyle name="Saída 2 5 4 41 3" xfId="47565" xr:uid="{4FA191F2-8418-4B1E-BFDD-F641B83137D6}"/>
    <cellStyle name="Saída 2 5 4 42" xfId="13805" xr:uid="{2781BB8B-0F3E-4A7E-BBC3-20D98286DC47}"/>
    <cellStyle name="Saída 2 5 4 42 2" xfId="31060" xr:uid="{094F8A9D-757C-41B3-BD3A-ABB1DE3C24FC}"/>
    <cellStyle name="Saída 2 5 4 42 3" xfId="47930" xr:uid="{B179B9E3-518E-43F0-94B3-4CD5A0077924}"/>
    <cellStyle name="Saída 2 5 4 43" xfId="14115" xr:uid="{7CFB3D85-DAF5-4F5A-B515-12FEB584D4F9}"/>
    <cellStyle name="Saída 2 5 4 43 2" xfId="31370" xr:uid="{B10A97BF-A2F6-40CF-8E68-165B18AAC9AA}"/>
    <cellStyle name="Saída 2 5 4 43 3" xfId="48240" xr:uid="{319BAD66-66E9-42A0-806E-0663FF46D0C5}"/>
    <cellStyle name="Saída 2 5 4 44" xfId="14373" xr:uid="{D3B15983-E113-441A-9620-DA0E4CCE571C}"/>
    <cellStyle name="Saída 2 5 4 44 2" xfId="31628" xr:uid="{59C8F7F7-806D-4729-9E5E-2E5250C98B91}"/>
    <cellStyle name="Saída 2 5 4 44 3" xfId="48498" xr:uid="{B4DF74D7-18D1-4515-9B3B-DE715796EE2C}"/>
    <cellStyle name="Saída 2 5 4 45" xfId="15005" xr:uid="{2E95EAFE-7A8E-4E8B-B09E-22B3EF8E1529}"/>
    <cellStyle name="Saída 2 5 4 45 2" xfId="32260" xr:uid="{1D19BAED-E20B-4242-B74D-E4D2BCCC5E96}"/>
    <cellStyle name="Saída 2 5 4 45 3" xfId="49130" xr:uid="{A339451B-EC34-41A3-B823-1751578A44AE}"/>
    <cellStyle name="Saída 2 5 4 46" xfId="15314" xr:uid="{EAF0AB06-A72A-4D9E-9A28-AAE1C60DF10F}"/>
    <cellStyle name="Saída 2 5 4 46 2" xfId="32569" xr:uid="{C582EDAE-FC27-4A6C-9579-525216451152}"/>
    <cellStyle name="Saída 2 5 4 46 3" xfId="49439" xr:uid="{E82D6F95-E952-4BC0-8662-6C874B431A9A}"/>
    <cellStyle name="Saída 2 5 4 47" xfId="15619" xr:uid="{A488C32A-5CA9-4644-B65C-E813D78E9E65}"/>
    <cellStyle name="Saída 2 5 4 47 2" xfId="32874" xr:uid="{5071AC34-7D66-4CCD-B2AB-6B562BB27F7D}"/>
    <cellStyle name="Saída 2 5 4 47 3" xfId="49744" xr:uid="{EF49C0F2-ADE4-4A5B-8CF4-543B1DC4E074}"/>
    <cellStyle name="Saída 2 5 4 48" xfId="15915" xr:uid="{56BF9A27-F1B2-49E7-9746-ABC3E547D0D3}"/>
    <cellStyle name="Saída 2 5 4 48 2" xfId="33170" xr:uid="{E5145845-4DE5-4AC8-8C07-A7E04D1D1DAD}"/>
    <cellStyle name="Saída 2 5 4 48 3" xfId="50040" xr:uid="{14F58C84-4A12-424F-AA74-865CF85CFB47}"/>
    <cellStyle name="Saída 2 5 4 49" xfId="16207" xr:uid="{3C93672E-216D-41E0-A272-A9C0019DF8C4}"/>
    <cellStyle name="Saída 2 5 4 49 2" xfId="33462" xr:uid="{0D13C01C-C1AA-439C-8F5C-72BCF07222A0}"/>
    <cellStyle name="Saída 2 5 4 49 3" xfId="50332" xr:uid="{B52CF948-8B85-4AF6-B9DA-AC00DD60A6A8}"/>
    <cellStyle name="Saída 2 5 4 5" xfId="2112" xr:uid="{9B4DABF1-E1E9-46FE-928C-EF5A007E0425}"/>
    <cellStyle name="Saída 2 5 4 5 2" xfId="19367" xr:uid="{7AF46283-956C-424F-8B97-01A5E49BF802}"/>
    <cellStyle name="Saída 2 5 4 5 3" xfId="36389" xr:uid="{08B59CBE-4D5D-4F1C-AE33-1282A7635B60}"/>
    <cellStyle name="Saída 2 5 4 50" xfId="16485" xr:uid="{F3406E0A-F49E-43FA-825D-3AA2B3CD64AA}"/>
    <cellStyle name="Saída 2 5 4 50 2" xfId="33740" xr:uid="{11A0C461-4C54-4787-ADA9-C59EF74E4C7E}"/>
    <cellStyle name="Saída 2 5 4 50 3" xfId="50610" xr:uid="{461C4F81-39C5-4E5A-B131-54345133A403}"/>
    <cellStyle name="Saída 2 5 4 51" xfId="16753" xr:uid="{8F939418-B50B-4BEA-AAC8-26E8A4AC0CE5}"/>
    <cellStyle name="Saída 2 5 4 51 2" xfId="34008" xr:uid="{F7F92207-6FD1-42B0-87C3-7464C3908805}"/>
    <cellStyle name="Saída 2 5 4 51 3" xfId="50878" xr:uid="{42458446-F839-4083-8E7E-04665B80CDA3}"/>
    <cellStyle name="Saída 2 5 4 52" xfId="17005" xr:uid="{8017CED1-5569-44C6-9C8A-DA877DBD55DC}"/>
    <cellStyle name="Saída 2 5 4 52 2" xfId="34260" xr:uid="{AFD4300C-EFC7-4249-8D0F-43E16B160F84}"/>
    <cellStyle name="Saída 2 5 4 52 3" xfId="51130" xr:uid="{D82756E2-CDEA-47D7-A626-58EC0A9BAA66}"/>
    <cellStyle name="Saída 2 5 4 53" xfId="17242" xr:uid="{228D967C-023D-4A9F-8F49-27C3B9D3E76E}"/>
    <cellStyle name="Saída 2 5 4 53 2" xfId="34497" xr:uid="{452AA41B-703F-45E4-9F60-221543A7DC46}"/>
    <cellStyle name="Saída 2 5 4 53 3" xfId="51367" xr:uid="{F1AD8DBF-DC7B-4F5F-A804-D50579CF9318}"/>
    <cellStyle name="Saída 2 5 4 54" xfId="17948" xr:uid="{AAD4888C-AADB-4700-AE69-6797D0E77103}"/>
    <cellStyle name="Saída 2 5 4 55" xfId="34970" xr:uid="{76C88022-D960-4113-8546-7DB95CAB170E}"/>
    <cellStyle name="Saída 2 5 4 6" xfId="2422" xr:uid="{24943AB9-AFBD-4CA9-9CA8-EC8E3B05075B}"/>
    <cellStyle name="Saída 2 5 4 6 2" xfId="19677" xr:uid="{C06C7066-F5B8-4426-8A1B-3EF2CB657B98}"/>
    <cellStyle name="Saída 2 5 4 6 3" xfId="36699" xr:uid="{4B829D93-0E1D-41AF-9C7C-11F011F61F17}"/>
    <cellStyle name="Saída 2 5 4 7" xfId="2731" xr:uid="{C18C1F7C-EA7F-467B-A5F2-66B1A145242A}"/>
    <cellStyle name="Saída 2 5 4 7 2" xfId="19986" xr:uid="{2EC06500-1EA6-4B6C-BFD6-C8745D288AB6}"/>
    <cellStyle name="Saída 2 5 4 7 3" xfId="37008" xr:uid="{D197FBFF-7228-4567-8BC3-8E228EEF1222}"/>
    <cellStyle name="Saída 2 5 4 8" xfId="3037" xr:uid="{B37A4FCA-921D-4887-BC11-B5A98504E765}"/>
    <cellStyle name="Saída 2 5 4 8 2" xfId="20292" xr:uid="{76045859-BF87-4ACC-BC94-7152BBEECD25}"/>
    <cellStyle name="Saída 2 5 4 8 3" xfId="37314" xr:uid="{A3FFFF25-3B79-43D7-9459-7391E0BF1FDB}"/>
    <cellStyle name="Saída 2 5 4 9" xfId="3347" xr:uid="{77B86369-DD7B-4439-9013-256E171DDD99}"/>
    <cellStyle name="Saída 2 5 4 9 2" xfId="20602" xr:uid="{4BBF2340-DB3E-456B-AC55-2BCC559458BB}"/>
    <cellStyle name="Saída 2 5 4 9 3" xfId="37624" xr:uid="{DE994C73-DEB5-4858-B0F5-E5110F6ACAEE}"/>
    <cellStyle name="Saída 2 5 40" xfId="10693" xr:uid="{EA7EA37A-2611-43CB-80C7-4FF35FAFF5F6}"/>
    <cellStyle name="Saída 2 5 40 2" xfId="27948" xr:uid="{BDE4DEE2-2991-4B94-86DD-C9AC78E76C36}"/>
    <cellStyle name="Saída 2 5 40 3" xfId="44970" xr:uid="{11139ED2-A2F9-4A79-AD93-651DA60B2129}"/>
    <cellStyle name="Saída 2 5 41" xfId="10913" xr:uid="{E2D792A9-A30E-48AC-BCB4-C3341A234025}"/>
    <cellStyle name="Saída 2 5 41 2" xfId="28168" xr:uid="{7F913F05-0A24-4BED-97E7-34DC8326984F}"/>
    <cellStyle name="Saída 2 5 41 3" xfId="45190" xr:uid="{C53192CD-138A-4ED2-AB12-C34B3A254929}"/>
    <cellStyle name="Saída 2 5 42" xfId="11770" xr:uid="{71AECADD-1311-4C9F-88E9-44CC1609183B}"/>
    <cellStyle name="Saída 2 5 42 2" xfId="29025" xr:uid="{75A823DE-5FE9-46E3-8F3B-C4FCA030229A}"/>
    <cellStyle name="Saída 2 5 42 3" xfId="46025" xr:uid="{82AA0932-24F5-43E7-8065-568E99CB48D8}"/>
    <cellStyle name="Saída 2 5 43" xfId="12237" xr:uid="{433D6A52-1094-45C2-BDC4-689A6097832A}"/>
    <cellStyle name="Saída 2 5 43 2" xfId="29492" xr:uid="{62468554-0AB0-4294-922C-3F0EBBF0C9FE}"/>
    <cellStyle name="Saída 2 5 43 3" xfId="46362" xr:uid="{C7ED5D44-B1DA-4C38-A087-8D86EB5819C6}"/>
    <cellStyle name="Saída 2 5 44" xfId="11685" xr:uid="{07E4607F-225A-4118-8A47-A109AFE4ED4B}"/>
    <cellStyle name="Saída 2 5 44 2" xfId="28940" xr:uid="{86E3499D-DE2E-4376-B1BF-ED76AA6A33CF}"/>
    <cellStyle name="Saída 2 5 44 3" xfId="45957" xr:uid="{9B623CCE-40D3-4B62-A142-29DC5FC2C917}"/>
    <cellStyle name="Saída 2 5 45" xfId="12729" xr:uid="{678B5A98-B779-43F2-AC3B-E68CBEDFDF9F}"/>
    <cellStyle name="Saída 2 5 45 2" xfId="29984" xr:uid="{CA3D4F12-DFC2-4595-B9D4-53A2B8C70C57}"/>
    <cellStyle name="Saída 2 5 45 3" xfId="46854" xr:uid="{8C7A5A7A-4983-4003-A033-67E3BAD064CA}"/>
    <cellStyle name="Saída 2 5 46" xfId="13253" xr:uid="{83EE82C3-39D5-4E52-ADB8-8E295F0EDB2F}"/>
    <cellStyle name="Saída 2 5 46 2" xfId="30508" xr:uid="{DCC03759-BA47-4C99-8CDF-9F8A46FA1B79}"/>
    <cellStyle name="Saída 2 5 46 3" xfId="47378" xr:uid="{74247BEB-AC69-4A2F-B56E-54EDA8C454D5}"/>
    <cellStyle name="Saída 2 5 47" xfId="13486" xr:uid="{29B660E3-75BA-4B23-B6DA-8F4D8011A581}"/>
    <cellStyle name="Saída 2 5 47 2" xfId="30741" xr:uid="{1BD7187E-005F-4AD2-AEAA-7935F9195C2B}"/>
    <cellStyle name="Saída 2 5 47 3" xfId="47611" xr:uid="{383D814E-CD04-45DA-A1A1-DAAB62677101}"/>
    <cellStyle name="Saída 2 5 48" xfId="13005" xr:uid="{76A9C152-7B99-4E22-B869-54D57094C375}"/>
    <cellStyle name="Saída 2 5 48 2" xfId="30260" xr:uid="{405F23E5-1EDC-46B1-B8CF-EF6B73C409D7}"/>
    <cellStyle name="Saída 2 5 48 3" xfId="47130" xr:uid="{E1401751-3967-4457-8FE2-E473CA70FCBC}"/>
    <cellStyle name="Saída 2 5 49" xfId="13733" xr:uid="{4D75184C-84CB-49EB-AF1F-3D31BDCC5456}"/>
    <cellStyle name="Saída 2 5 49 2" xfId="30988" xr:uid="{FC2275E0-2E5B-436A-AB86-3356EF2E0A88}"/>
    <cellStyle name="Saída 2 5 49 3" xfId="47858" xr:uid="{A930AF5C-145C-4870-8A0E-4C402F3E939B}"/>
    <cellStyle name="Saída 2 5 5" xfId="518" xr:uid="{FEA5E34B-F786-45D3-9D9B-F990FDFBE49A}"/>
    <cellStyle name="Saída 2 5 5 10" xfId="3482" xr:uid="{77BD9E71-13A1-4247-9053-51F6EB7BAC33}"/>
    <cellStyle name="Saída 2 5 5 10 2" xfId="20737" xr:uid="{6ABA2ABE-DF6C-4602-AFE6-8FB9BCAE7C07}"/>
    <cellStyle name="Saída 2 5 5 10 3" xfId="37759" xr:uid="{14A92A95-6BD8-484A-B1DE-6884ED015765}"/>
    <cellStyle name="Saída 2 5 5 11" xfId="3790" xr:uid="{D8342CEF-00B2-40D4-94D7-57C7A2BBA4D8}"/>
    <cellStyle name="Saída 2 5 5 11 2" xfId="21045" xr:uid="{FCB7E061-60D9-4483-8DAA-A23501F2B15F}"/>
    <cellStyle name="Saída 2 5 5 11 3" xfId="38067" xr:uid="{5D0A0B7C-6B41-4CCF-84BA-A753AC3F9EEC}"/>
    <cellStyle name="Saída 2 5 5 12" xfId="4096" xr:uid="{B5DBB428-32DD-42C5-8C0F-0FE808A2CDEB}"/>
    <cellStyle name="Saída 2 5 5 12 2" xfId="21351" xr:uid="{EC9EBF94-8C25-4CAF-9015-73C1A86EC5FD}"/>
    <cellStyle name="Saída 2 5 5 12 3" xfId="38373" xr:uid="{DA8B6E6A-FD58-4CDD-833E-FF49D957D90C}"/>
    <cellStyle name="Saída 2 5 5 13" xfId="4401" xr:uid="{5CA1236B-7FD2-46EC-A656-7136B3B5A409}"/>
    <cellStyle name="Saída 2 5 5 13 2" xfId="21656" xr:uid="{B5EC9A5C-C106-4F77-9EEF-605EEC000B69}"/>
    <cellStyle name="Saída 2 5 5 13 3" xfId="38678" xr:uid="{69C4B9BD-514D-43CA-AD05-344F77A53B8B}"/>
    <cellStyle name="Saída 2 5 5 14" xfId="4696" xr:uid="{F58EF6F1-F9FA-43C0-85EF-717833C5339B}"/>
    <cellStyle name="Saída 2 5 5 14 2" xfId="21951" xr:uid="{C7E3ED5E-BC63-4BCD-9EE6-2779CC9044CD}"/>
    <cellStyle name="Saída 2 5 5 14 3" xfId="38973" xr:uid="{FCC2B099-801F-42DC-8C82-1DAD351414C1}"/>
    <cellStyle name="Saída 2 5 5 15" xfId="4994" xr:uid="{25BCE06E-57B0-4C20-B69A-DBFD23DA38A2}"/>
    <cellStyle name="Saída 2 5 5 15 2" xfId="22249" xr:uid="{A3AC3541-09CD-439D-906B-D826E31D6BDC}"/>
    <cellStyle name="Saída 2 5 5 15 3" xfId="39271" xr:uid="{0A4D88C0-0C5D-4758-9446-F684F2C783F4}"/>
    <cellStyle name="Saída 2 5 5 16" xfId="5354" xr:uid="{C1E1F332-7178-40A0-BE8C-78DD78F032B0}"/>
    <cellStyle name="Saída 2 5 5 16 2" xfId="22609" xr:uid="{B3D3853C-32F6-4035-846F-BC5B38D99055}"/>
    <cellStyle name="Saída 2 5 5 16 3" xfId="39631" xr:uid="{2E15F2B8-7829-4D0C-A41B-22F4302774F7}"/>
    <cellStyle name="Saída 2 5 5 17" xfId="5671" xr:uid="{5C738576-0874-459A-BFCE-0E9AB7FC1C63}"/>
    <cellStyle name="Saída 2 5 5 17 2" xfId="22926" xr:uid="{D15EC32C-52BE-4E2C-9224-2E9E214BEE3A}"/>
    <cellStyle name="Saída 2 5 5 17 3" xfId="39948" xr:uid="{149B0E05-8778-4145-9979-59D4C343AE8B}"/>
    <cellStyle name="Saída 2 5 5 18" xfId="5985" xr:uid="{B04BB7F8-40D4-436B-AC3A-A5C6300A66F2}"/>
    <cellStyle name="Saída 2 5 5 18 2" xfId="23240" xr:uid="{758BC7F3-7161-4234-BAB1-DBE0FEA3AE67}"/>
    <cellStyle name="Saída 2 5 5 18 3" xfId="40262" xr:uid="{8AC7EBBE-E707-4F86-837A-D9AE2BFEEC3D}"/>
    <cellStyle name="Saída 2 5 5 19" xfId="6300" xr:uid="{244B441B-E1C0-4980-8CE6-590DA3323635}"/>
    <cellStyle name="Saída 2 5 5 19 2" xfId="23555" xr:uid="{EF3B19DA-48D5-4667-AA70-170BF63EFB88}"/>
    <cellStyle name="Saída 2 5 5 19 3" xfId="40577" xr:uid="{77731E9C-B8D7-4F04-ACF5-3A64D24AA29C}"/>
    <cellStyle name="Saída 2 5 5 2" xfId="977" xr:uid="{F5F3EC18-D720-4616-AD2A-9C195669F245}"/>
    <cellStyle name="Saída 2 5 5 2 2" xfId="18232" xr:uid="{5113096B-DE8C-40E4-A84F-C9F867291528}"/>
    <cellStyle name="Saída 2 5 5 2 3" xfId="35254" xr:uid="{88B090D8-438D-4914-B147-4ADAE10D44B6}"/>
    <cellStyle name="Saída 2 5 5 20" xfId="6615" xr:uid="{5154903D-587D-4054-9454-12FC374F7604}"/>
    <cellStyle name="Saída 2 5 5 20 2" xfId="23870" xr:uid="{EF8814EA-6F35-4B8C-89A7-0A08C1E04CCA}"/>
    <cellStyle name="Saída 2 5 5 20 3" xfId="40892" xr:uid="{51B5BAF0-F435-4F0F-A260-CD20604B9514}"/>
    <cellStyle name="Saída 2 5 5 21" xfId="6927" xr:uid="{8855A467-1F33-440D-BC77-165C22699D67}"/>
    <cellStyle name="Saída 2 5 5 21 2" xfId="24182" xr:uid="{00305534-2C80-47DB-B1A9-1F62F88ECA8C}"/>
    <cellStyle name="Saída 2 5 5 21 3" xfId="41204" xr:uid="{D48AAC31-71E0-42F5-8CD6-501E14E8F289}"/>
    <cellStyle name="Saída 2 5 5 22" xfId="7236" xr:uid="{40CFAB5A-F02F-4616-BD2F-C2E70F8945B8}"/>
    <cellStyle name="Saída 2 5 5 22 2" xfId="24491" xr:uid="{EAC39A43-E4BF-4062-A426-781D993552E0}"/>
    <cellStyle name="Saída 2 5 5 22 3" xfId="41513" xr:uid="{98FD2011-55F1-4747-9B65-FA821481E14A}"/>
    <cellStyle name="Saída 2 5 5 23" xfId="7546" xr:uid="{A5BB7BC5-32CA-484E-BE3F-F3F192DF4DB5}"/>
    <cellStyle name="Saída 2 5 5 23 2" xfId="24801" xr:uid="{34A8D393-449C-4486-B834-6535ABCCED05}"/>
    <cellStyle name="Saída 2 5 5 23 3" xfId="41823" xr:uid="{49D9EBE6-D5C9-442B-AE19-811F6569DE88}"/>
    <cellStyle name="Saída 2 5 5 24" xfId="7856" xr:uid="{F526EDA6-65EF-4B80-8069-1D8C70EA3AFA}"/>
    <cellStyle name="Saída 2 5 5 24 2" xfId="25111" xr:uid="{0ED16DC5-B126-4A91-B079-2E1BFA84F54C}"/>
    <cellStyle name="Saída 2 5 5 24 3" xfId="42133" xr:uid="{270B4C88-DB08-4E55-A12A-09E164C4A659}"/>
    <cellStyle name="Saída 2 5 5 25" xfId="8169" xr:uid="{6E57F075-FC1C-4F31-96FD-E36EBB6729FB}"/>
    <cellStyle name="Saída 2 5 5 25 2" xfId="25424" xr:uid="{CB25017B-7223-4EE9-B2FE-272D4153AD97}"/>
    <cellStyle name="Saída 2 5 5 25 3" xfId="42446" xr:uid="{5260CABA-9129-47E0-A5F8-11C80EFDDC16}"/>
    <cellStyle name="Saída 2 5 5 26" xfId="8479" xr:uid="{426D4B2C-3C3F-4737-8F6D-BEACB7E3E5E5}"/>
    <cellStyle name="Saída 2 5 5 26 2" xfId="25734" xr:uid="{D0BE14BF-85D1-4FAA-9639-FFECD24450BD}"/>
    <cellStyle name="Saída 2 5 5 26 3" xfId="42756" xr:uid="{353447B4-CC30-4D74-BCD5-85B321040C9C}"/>
    <cellStyle name="Saída 2 5 5 27" xfId="8787" xr:uid="{52C92FCC-3E41-495E-802B-B3A724E3382F}"/>
    <cellStyle name="Saída 2 5 5 27 2" xfId="26042" xr:uid="{5547E8B8-D859-4ABE-84F4-C54E26E43ABC}"/>
    <cellStyle name="Saída 2 5 5 27 3" xfId="43064" xr:uid="{B3D2CB43-430C-4C36-871C-663677D75033}"/>
    <cellStyle name="Saída 2 5 5 28" xfId="9271" xr:uid="{38776142-F99E-43CE-9F95-C86DFFC92CCA}"/>
    <cellStyle name="Saída 2 5 5 28 2" xfId="26526" xr:uid="{FD62B4AF-1374-4D85-A484-32C508D5F712}"/>
    <cellStyle name="Saída 2 5 5 28 3" xfId="43548" xr:uid="{8AAEFF3B-C3D6-47F9-AB33-5AD345843A55}"/>
    <cellStyle name="Saída 2 5 5 29" xfId="9411" xr:uid="{9C18BB75-877D-465E-BD81-91520949F1F9}"/>
    <cellStyle name="Saída 2 5 5 29 2" xfId="26666" xr:uid="{3569B97C-B56B-4FE8-A280-EEAEED33CF91}"/>
    <cellStyle name="Saída 2 5 5 29 3" xfId="43688" xr:uid="{F26682DE-A24C-4654-A490-0E0AA0F09834}"/>
    <cellStyle name="Saída 2 5 5 3" xfId="1279" xr:uid="{F8D04187-03FB-4686-9767-464505B13810}"/>
    <cellStyle name="Saída 2 5 5 3 2" xfId="18534" xr:uid="{D2EF7E54-04F7-4517-B913-767A46C86926}"/>
    <cellStyle name="Saída 2 5 5 3 3" xfId="35556" xr:uid="{ECCCC388-7826-4EE7-ABE9-3DD5E30B08A7}"/>
    <cellStyle name="Saída 2 5 5 30" xfId="9719" xr:uid="{CB497F99-7721-4EAA-96EE-F4CDE8680A89}"/>
    <cellStyle name="Saída 2 5 5 30 2" xfId="26974" xr:uid="{CB1DCD66-A5B5-446F-93F5-46361F1AA9B6}"/>
    <cellStyle name="Saída 2 5 5 30 3" xfId="43996" xr:uid="{F6EF8B0D-371A-4A97-93D8-C6947DBAC920}"/>
    <cellStyle name="Saída 2 5 5 31" xfId="10014" xr:uid="{3BDC7416-C275-4D80-A7B4-FBB3D9D380EE}"/>
    <cellStyle name="Saída 2 5 5 31 2" xfId="27269" xr:uid="{E886E8B8-3419-4BEA-B0C0-3654DD80C4CF}"/>
    <cellStyle name="Saída 2 5 5 31 3" xfId="44291" xr:uid="{DB78B28B-530A-4991-B870-B4CAB50827BE}"/>
    <cellStyle name="Saída 2 5 5 32" xfId="10312" xr:uid="{D91B59FD-E692-49B0-BEDE-4B43324C4EDF}"/>
    <cellStyle name="Saída 2 5 5 32 2" xfId="27567" xr:uid="{57A88C24-DB96-4B50-A147-692A3FC6F189}"/>
    <cellStyle name="Saída 2 5 5 32 3" xfId="44589" xr:uid="{B8450927-6A1D-4D16-97C6-BDA35C1675EE}"/>
    <cellStyle name="Saída 2 5 5 33" xfId="10602" xr:uid="{824A272F-29F1-4F63-9FFB-F137E0257354}"/>
    <cellStyle name="Saída 2 5 5 33 2" xfId="27857" xr:uid="{E1F0E222-1049-4DE1-8A1E-2E7CDFE9B969}"/>
    <cellStyle name="Saída 2 5 5 33 3" xfId="44879" xr:uid="{6A867DDB-D88B-442D-B4B2-4EBF2D5A1356}"/>
    <cellStyle name="Saída 2 5 5 34" xfId="10892" xr:uid="{2D914F73-6CC8-42B7-8EE1-B0A892C65D9A}"/>
    <cellStyle name="Saída 2 5 5 34 2" xfId="28147" xr:uid="{B2792844-D055-4ECA-998A-53460772A2A2}"/>
    <cellStyle name="Saída 2 5 5 34 3" xfId="45169" xr:uid="{F8E90A49-60F2-4594-AC0D-C44ECBBEEED7}"/>
    <cellStyle name="Saída 2 5 5 35" xfId="11167" xr:uid="{6A0D00F6-8F78-450E-B586-52837C8FEE4D}"/>
    <cellStyle name="Saída 2 5 5 35 2" xfId="28422" xr:uid="{D21C22FB-FD3A-4F79-B521-530B5C47A41B}"/>
    <cellStyle name="Saída 2 5 5 35 3" xfId="45444" xr:uid="{D67CF490-719D-4797-95D3-AF3494D5C675}"/>
    <cellStyle name="Saída 2 5 5 36" xfId="11421" xr:uid="{AA7838AB-7C5D-4B80-8D41-FC1E14C5E396}"/>
    <cellStyle name="Saída 2 5 5 36 2" xfId="28676" xr:uid="{2BF3FDCB-C15C-4BA2-8EBE-CBDCB831067D}"/>
    <cellStyle name="Saída 2 5 5 36 3" xfId="45698" xr:uid="{08EA559B-1F1A-47CB-AFD2-DFDE5D391E33}"/>
    <cellStyle name="Saída 2 5 5 37" xfId="11913" xr:uid="{31FA5A37-B569-4BEB-AA16-721F0D85DC1A}"/>
    <cellStyle name="Saída 2 5 5 37 2" xfId="29168" xr:uid="{81415EDD-1613-457B-8B49-847D8DB187A5}"/>
    <cellStyle name="Saída 2 5 5 37 3" xfId="46109" xr:uid="{3C87BDCA-A7A2-47DF-B07D-B38977BEDDFE}"/>
    <cellStyle name="Saída 2 5 5 38" xfId="12380" xr:uid="{FB635249-3483-4C5C-A59A-3DFD8BC0AC82}"/>
    <cellStyle name="Saída 2 5 5 38 2" xfId="29635" xr:uid="{10E837E6-227E-42D7-AAA2-AE89A88211FA}"/>
    <cellStyle name="Saída 2 5 5 38 3" xfId="46505" xr:uid="{F3A87EAA-0EAB-4869-98CD-DE2BEF7A6F8E}"/>
    <cellStyle name="Saída 2 5 5 39" xfId="12690" xr:uid="{DDDA992C-BAD4-43E6-9652-F874952A5E37}"/>
    <cellStyle name="Saída 2 5 5 39 2" xfId="29945" xr:uid="{88DAE585-C613-4105-B817-227A365A6BC1}"/>
    <cellStyle name="Saída 2 5 5 39 3" xfId="46815" xr:uid="{F5AF2A6C-94E3-4FA7-BCA2-4DDE2DD96708}"/>
    <cellStyle name="Saída 2 5 5 4" xfId="1624" xr:uid="{1F5C4806-0939-4702-ACE4-695111A903CD}"/>
    <cellStyle name="Saída 2 5 5 4 2" xfId="18879" xr:uid="{95A2EC22-DC80-4A79-B130-3D6D1936C4E5}"/>
    <cellStyle name="Saída 2 5 5 4 3" xfId="35901" xr:uid="{F9028F3D-6E72-4E69-BF89-6E99173299AC}"/>
    <cellStyle name="Saída 2 5 5 40" xfId="12296" xr:uid="{53E9F780-F79D-45A2-A0BE-96E943A9E673}"/>
    <cellStyle name="Saída 2 5 5 40 2" xfId="29551" xr:uid="{6862BC78-250C-4BFB-8CA0-77EF6F575563}"/>
    <cellStyle name="Saída 2 5 5 40 3" xfId="46421" xr:uid="{8D1F389D-46B4-47EB-90C5-6BF3B94DCDF5}"/>
    <cellStyle name="Saída 2 5 5 41" xfId="13488" xr:uid="{FC2D134C-2B7B-4090-9219-8793CDB5B68B}"/>
    <cellStyle name="Saída 2 5 5 41 2" xfId="30743" xr:uid="{E89E65AE-37DB-4F5A-8DC5-DD49B9A6F60E}"/>
    <cellStyle name="Saída 2 5 5 41 3" xfId="47613" xr:uid="{2C3E22FA-613A-4785-B382-AC11ED4119B6}"/>
    <cellStyle name="Saída 2 5 5 42" xfId="13630" xr:uid="{5AE13946-6175-437F-A42D-7F596A978BCF}"/>
    <cellStyle name="Saída 2 5 5 42 2" xfId="30885" xr:uid="{6B33C685-8EC1-454A-9747-22063AC5A3F5}"/>
    <cellStyle name="Saída 2 5 5 42 3" xfId="47755" xr:uid="{7DCF767E-1A10-4322-A3F2-60F695BE6A87}"/>
    <cellStyle name="Saída 2 5 5 43" xfId="13940" xr:uid="{A2C27618-5325-4AC9-92A5-03A40ED58969}"/>
    <cellStyle name="Saída 2 5 5 43 2" xfId="31195" xr:uid="{ACB2D41D-19BA-46CA-9616-202953A6D850}"/>
    <cellStyle name="Saída 2 5 5 43 3" xfId="48065" xr:uid="{E744E370-1796-4FAA-93AF-6BBBB447FE50}"/>
    <cellStyle name="Saída 2 5 5 44" xfId="14421" xr:uid="{362D23BB-95F3-4E20-B366-35CE5ECA79D3}"/>
    <cellStyle name="Saída 2 5 5 44 2" xfId="31676" xr:uid="{612D93E3-E2C1-4CC4-AC01-4684A32D4080}"/>
    <cellStyle name="Saída 2 5 5 44 3" xfId="48546" xr:uid="{EB7B62B8-2070-47F2-BA56-AB40967C5093}"/>
    <cellStyle name="Saída 2 5 5 45" xfId="14277" xr:uid="{F9D95AD0-3CF6-43F0-A6CE-F099129B4EA6}"/>
    <cellStyle name="Saída 2 5 5 45 2" xfId="31532" xr:uid="{613D11BF-F64E-4E31-A73D-810DD02FBD89}"/>
    <cellStyle name="Saída 2 5 5 45 3" xfId="48402" xr:uid="{843C35A9-803E-4C9D-BC71-C86B536CAAE8}"/>
    <cellStyle name="Saída 2 5 5 46" xfId="15142" xr:uid="{31BDAD67-499A-420A-9754-9FB266FA0655}"/>
    <cellStyle name="Saída 2 5 5 46 2" xfId="32397" xr:uid="{7B31DB08-6386-4034-B572-7A7D9FA0806A}"/>
    <cellStyle name="Saída 2 5 5 46 3" xfId="49267" xr:uid="{A8C40CFF-6A18-4D4E-9C9B-60BE88BD67AA}"/>
    <cellStyle name="Saída 2 5 5 47" xfId="15450" xr:uid="{D124BC2A-105E-4B46-8085-13CA09D5244C}"/>
    <cellStyle name="Saída 2 5 5 47 2" xfId="32705" xr:uid="{AEF451A9-52C7-49AA-8BF2-6516201B0BCA}"/>
    <cellStyle name="Saída 2 5 5 47 3" xfId="49575" xr:uid="{DC319BC4-3324-4584-8612-FF7AE026CDC5}"/>
    <cellStyle name="Saída 2 5 5 48" xfId="15753" xr:uid="{09523E07-9256-4BA2-875E-DB96C56588E9}"/>
    <cellStyle name="Saída 2 5 5 48 2" xfId="33008" xr:uid="{CEDEE455-3504-469A-B583-8423E4D4DAD2}"/>
    <cellStyle name="Saída 2 5 5 48 3" xfId="49878" xr:uid="{45FEF654-0F0C-4363-8887-E728239ABFD5}"/>
    <cellStyle name="Saída 2 5 5 49" xfId="16049" xr:uid="{B2F52FF8-AD02-4791-A2A2-A9AEDFD357B0}"/>
    <cellStyle name="Saída 2 5 5 49 2" xfId="33304" xr:uid="{E36DA37D-463A-4E17-B5DB-14D384583DFB}"/>
    <cellStyle name="Saída 2 5 5 49 3" xfId="50174" xr:uid="{6DE94575-83E1-4F7C-87FA-683967D0B856}"/>
    <cellStyle name="Saída 2 5 5 5" xfId="1937" xr:uid="{C65A5E52-1740-43D8-BBA7-2900417E61C7}"/>
    <cellStyle name="Saída 2 5 5 5 2" xfId="19192" xr:uid="{734DCD5A-C996-4E88-B5B4-F155DFDDD4C7}"/>
    <cellStyle name="Saída 2 5 5 5 3" xfId="36214" xr:uid="{04ECCA76-4716-43BB-8B98-E07B2F127978}"/>
    <cellStyle name="Saída 2 5 5 50" xfId="16341" xr:uid="{AE88CBFE-B148-4BC2-9191-CA4C7C61A307}"/>
    <cellStyle name="Saída 2 5 5 50 2" xfId="33596" xr:uid="{2C892628-0721-499B-8E1A-C7075CE28678}"/>
    <cellStyle name="Saída 2 5 5 50 3" xfId="50466" xr:uid="{4F5CF224-E1DA-4728-8A5D-FD948E2F8BBA}"/>
    <cellStyle name="Saída 2 5 5 51" xfId="16618" xr:uid="{EC7CDF96-DD5F-4EAA-9E9C-89E8E458FFBA}"/>
    <cellStyle name="Saída 2 5 5 51 2" xfId="33873" xr:uid="{ECD9C529-D2BE-4A88-911C-DFD2D0B84F67}"/>
    <cellStyle name="Saída 2 5 5 51 3" xfId="50743" xr:uid="{73786958-3EAB-4B2A-91DE-51059677DA08}"/>
    <cellStyle name="Saída 2 5 5 52" xfId="16884" xr:uid="{6CEE03BA-C1F7-483F-8156-4D333DAA8B41}"/>
    <cellStyle name="Saída 2 5 5 52 2" xfId="34139" xr:uid="{F86FC461-6D17-4998-934F-F3E4D449B12B}"/>
    <cellStyle name="Saída 2 5 5 52 3" xfId="51009" xr:uid="{A5BC0980-DCA7-4B79-99C4-040D72C9D0C1}"/>
    <cellStyle name="Saída 2 5 5 53" xfId="17138" xr:uid="{762A44B0-1750-40BD-BDBC-5AC32262294E}"/>
    <cellStyle name="Saída 2 5 5 53 2" xfId="34393" xr:uid="{B3FB2071-0028-4070-85B7-F0F48A5B2FE1}"/>
    <cellStyle name="Saída 2 5 5 53 3" xfId="51263" xr:uid="{F776DCD4-5A98-46F7-B6D5-7FC35914CB95}"/>
    <cellStyle name="Saída 2 5 5 54" xfId="17773" xr:uid="{F5B8E634-5BD0-4B9A-B6E8-6BF2F2C998C8}"/>
    <cellStyle name="Saída 2 5 5 55" xfId="34866" xr:uid="{90A4BEE7-1F5C-4097-9E74-FF142BDC1952}"/>
    <cellStyle name="Saída 2 5 5 6" xfId="2247" xr:uid="{F5D1C6A8-1841-4BE5-A411-E0A041725263}"/>
    <cellStyle name="Saída 2 5 5 6 2" xfId="19502" xr:uid="{DF99A92C-D407-43CB-ACA7-71DB89B035F2}"/>
    <cellStyle name="Saída 2 5 5 6 3" xfId="36524" xr:uid="{6A071685-A76A-4F13-A347-8A3F4ED3B1B8}"/>
    <cellStyle name="Saída 2 5 5 7" xfId="2557" xr:uid="{08B32498-8B16-4933-B410-69C8709447FD}"/>
    <cellStyle name="Saída 2 5 5 7 2" xfId="19812" xr:uid="{78C1CE61-98EE-4725-BEAA-00B0074A3CF6}"/>
    <cellStyle name="Saída 2 5 5 7 3" xfId="36834" xr:uid="{51CB5A86-F1B8-4024-B0BD-8C5D55179175}"/>
    <cellStyle name="Saída 2 5 5 8" xfId="2866" xr:uid="{2C9B45A1-D783-479D-8B88-8B921DE4DFC2}"/>
    <cellStyle name="Saída 2 5 5 8 2" xfId="20121" xr:uid="{03D6A876-C448-44CB-B165-EA4C6205BAEE}"/>
    <cellStyle name="Saída 2 5 5 8 3" xfId="37143" xr:uid="{AE5A9E0C-F255-4E8F-9F47-8A8099A4B152}"/>
    <cellStyle name="Saída 2 5 5 9" xfId="3172" xr:uid="{40995371-2045-4EBE-BE72-00F40972BB0C}"/>
    <cellStyle name="Saída 2 5 5 9 2" xfId="20427" xr:uid="{6E1F5AF9-9F5B-4455-BE59-F10FBC635148}"/>
    <cellStyle name="Saída 2 5 5 9 3" xfId="37449" xr:uid="{B958002E-F701-48EF-9421-F20DBEF24F91}"/>
    <cellStyle name="Saída 2 5 50" xfId="14456" xr:uid="{0D0ED859-C1CC-461F-A1C4-4254B592FF7A}"/>
    <cellStyle name="Saída 2 5 50 2" xfId="31711" xr:uid="{8384A080-6065-4C78-8A3B-E4F087B72F80}"/>
    <cellStyle name="Saída 2 5 50 3" xfId="48581" xr:uid="{FE7FB5CF-87D7-4353-ADA1-659E2C01D1FB}"/>
    <cellStyle name="Saída 2 5 51" xfId="14842" xr:uid="{D4CEA06A-3CF9-4E43-8924-CB2414C09D3A}"/>
    <cellStyle name="Saída 2 5 51 2" xfId="32097" xr:uid="{EAC4CBE8-CD63-44BF-9CFD-83021FD12999}"/>
    <cellStyle name="Saída 2 5 51 3" xfId="48967" xr:uid="{2BF429AA-F5A1-497A-87F9-90FF8FB6C769}"/>
    <cellStyle name="Saída 2 5 52" xfId="14271" xr:uid="{178755D2-3CCA-4D20-95C6-6D32DADFD92A}"/>
    <cellStyle name="Saída 2 5 52 2" xfId="31526" xr:uid="{00D7F058-8641-44B8-AAA9-9CD7DF05073C}"/>
    <cellStyle name="Saída 2 5 52 3" xfId="48396" xr:uid="{AD3B35EF-7148-4461-8E95-7402CA48C0F9}"/>
    <cellStyle name="Saída 2 5 53" xfId="14945" xr:uid="{04288DF5-36D3-4FB3-AC58-432EA9CE4A56}"/>
    <cellStyle name="Saída 2 5 53 2" xfId="32200" xr:uid="{92C4EAE6-4E8D-45AF-8B59-D5FB48002B2E}"/>
    <cellStyle name="Saída 2 5 53 3" xfId="49070" xr:uid="{3ECF3F79-BA4D-42A2-96E9-8081C3DCB457}"/>
    <cellStyle name="Saída 2 5 54" xfId="15245" xr:uid="{147D8F85-810F-456D-83ED-87630723F429}"/>
    <cellStyle name="Saída 2 5 54 2" xfId="32500" xr:uid="{A7CF8119-DDFC-4DA2-B6A1-8DEE20610257}"/>
    <cellStyle name="Saída 2 5 54 3" xfId="49370" xr:uid="{08553FBC-77B8-4AC2-BEBD-554B7CCF8882}"/>
    <cellStyle name="Saída 2 5 55" xfId="15473" xr:uid="{4F91C572-945B-422D-8647-E9E8062EEBD3}"/>
    <cellStyle name="Saída 2 5 55 2" xfId="32728" xr:uid="{E1498AF7-B319-4101-B4FB-EEA8268DDE2F}"/>
    <cellStyle name="Saída 2 5 55 3" xfId="49598" xr:uid="{F18B5FB3-6995-4EEF-9654-0522A3C7AAA0}"/>
    <cellStyle name="Saída 2 5 56" xfId="15774" xr:uid="{08251621-26D0-489D-BE37-A6616AF6106B}"/>
    <cellStyle name="Saída 2 5 56 2" xfId="33029" xr:uid="{98025F85-3149-4785-A069-3FD916E68433}"/>
    <cellStyle name="Saída 2 5 56 3" xfId="49899" xr:uid="{36C24425-B085-4932-9EEC-714D0D8D8BD2}"/>
    <cellStyle name="Saída 2 5 57" xfId="16071" xr:uid="{D792AB0B-0353-42A6-8E79-8BDB3877F9D1}"/>
    <cellStyle name="Saída 2 5 57 2" xfId="33326" xr:uid="{0F4407D5-15F1-4338-BD82-4759BE26D0D4}"/>
    <cellStyle name="Saída 2 5 57 3" xfId="50196" xr:uid="{D2382394-EB00-4DDA-8739-097D50A51A4C}"/>
    <cellStyle name="Saída 2 5 58" xfId="16360" xr:uid="{74212F57-FE02-4D4B-89D1-1BA83AFE2512}"/>
    <cellStyle name="Saída 2 5 58 2" xfId="33615" xr:uid="{20D188AB-B335-421D-B008-5B631D65766C}"/>
    <cellStyle name="Saída 2 5 58 3" xfId="50485" xr:uid="{90C22614-9FF8-483B-A334-FC8C3A1D9453}"/>
    <cellStyle name="Saída 2 5 59" xfId="14255" xr:uid="{0815B920-C4CC-4288-9A08-BC8F97473912}"/>
    <cellStyle name="Saída 2 5 59 2" xfId="31510" xr:uid="{248973F1-8ECD-45BA-A62C-2B11109042F9}"/>
    <cellStyle name="Saída 2 5 59 3" xfId="48380" xr:uid="{759F1582-9C39-4FC0-818A-741CE80A9743}"/>
    <cellStyle name="Saída 2 5 6" xfId="375" xr:uid="{79F3F022-A3C9-4136-ADA7-056A54D689ED}"/>
    <cellStyle name="Saída 2 5 6 2" xfId="17630" xr:uid="{720B8A9E-2922-4B0D-BC98-BA458D7F771F}"/>
    <cellStyle name="Saída 2 5 6 3" xfId="34782" xr:uid="{3E1BF065-9F99-47FF-AFEB-1DC0EFDC0C5B}"/>
    <cellStyle name="Saída 2 5 60" xfId="17392" xr:uid="{F31332A1-80E7-4349-84B0-A31A2B909A22}"/>
    <cellStyle name="Saída 2 5 61" xfId="34620" xr:uid="{A51F88C7-D7FB-42A8-879A-3E5EC26313BB}"/>
    <cellStyle name="Saída 2 5 7" xfId="839" xr:uid="{D170CC28-6FE1-4665-AFDB-229430C0CCC3}"/>
    <cellStyle name="Saída 2 5 7 2" xfId="18094" xr:uid="{9508F24F-FDCE-47E2-BA64-DF14EC23444F}"/>
    <cellStyle name="Saída 2 5 7 3" xfId="35116" xr:uid="{8C45B141-6BAC-4ADE-B4A0-5A235ECC0821}"/>
    <cellStyle name="Saída 2 5 8" xfId="298" xr:uid="{1C9EACC4-397C-483F-987C-E1312C837B11}"/>
    <cellStyle name="Saída 2 5 8 2" xfId="17553" xr:uid="{045F93EA-E82F-4DFE-B449-ADB34D6DD76A}"/>
    <cellStyle name="Saída 2 5 8 3" xfId="34722" xr:uid="{C8EE9030-535C-442A-8E8E-A9465068D302}"/>
    <cellStyle name="Saída 2 5 9" xfId="1043" xr:uid="{45C74579-6E7A-4F5D-B1FD-E0C37C95FBF6}"/>
    <cellStyle name="Saída 2 5 9 2" xfId="18298" xr:uid="{D0FD7954-E237-4A7D-B284-25E023B9DE35}"/>
    <cellStyle name="Saída 2 5 9 3" xfId="35320" xr:uid="{15671DB0-DE7C-41C1-8409-BEA84A601041}"/>
    <cellStyle name="Saída 2 6" xfId="152" xr:uid="{710E1A58-7F60-44FC-846A-BE6C24D26BDD}"/>
    <cellStyle name="Saída 2 6 10" xfId="1776" xr:uid="{F0F69AF1-BBF0-4913-A89D-8B289FE43A26}"/>
    <cellStyle name="Saída 2 6 10 2" xfId="19031" xr:uid="{FAE49C37-B41D-4F24-BB63-FE620DEFDDD8}"/>
    <cellStyle name="Saída 2 6 10 3" xfId="36053" xr:uid="{1984898D-0DF2-4451-8EED-129D0C485F91}"/>
    <cellStyle name="Saída 2 6 11" xfId="1112" xr:uid="{81B2DFBB-73EC-4442-A63E-C450DD1804B8}"/>
    <cellStyle name="Saída 2 6 11 2" xfId="18367" xr:uid="{F83ABDEC-311B-42D0-92EA-D45C54CCD3DE}"/>
    <cellStyle name="Saída 2 6 11 3" xfId="35389" xr:uid="{6E36E759-B6D7-4D1E-8319-826955497DA8}"/>
    <cellStyle name="Saída 2 6 12" xfId="352" xr:uid="{2897B951-01CB-4FF5-AEC3-F300533CB10F}"/>
    <cellStyle name="Saída 2 6 12 2" xfId="17607" xr:uid="{89253722-A49C-425C-96CE-3EB1FB54E133}"/>
    <cellStyle name="Saída 2 6 12 3" xfId="34766" xr:uid="{8FAB24D6-7881-4FAA-AD1D-E9867E4FDA82}"/>
    <cellStyle name="Saída 2 6 13" xfId="1627" xr:uid="{D9B6C707-5C99-47BE-9000-4587E9CA47D7}"/>
    <cellStyle name="Saída 2 6 13 2" xfId="18882" xr:uid="{C590F1E7-0E2F-468C-91C0-D6DDD6DE9A70}"/>
    <cellStyle name="Saída 2 6 13 3" xfId="35904" xr:uid="{DD0195F3-CE00-4FA1-AEA0-2550F3E5E958}"/>
    <cellStyle name="Saída 2 6 14" xfId="1063" xr:uid="{AD9EAA73-8404-4DCA-B085-32F185576C48}"/>
    <cellStyle name="Saída 2 6 14 2" xfId="18318" xr:uid="{1988BED7-8F4F-4FC1-A2F1-600E8F1ECA26}"/>
    <cellStyle name="Saída 2 6 14 3" xfId="35340" xr:uid="{676F753F-F0B8-47AD-9F7F-1C7D6BBC94F3}"/>
    <cellStyle name="Saída 2 6 15" xfId="2043" xr:uid="{C32F0B72-80F1-4C9B-9230-0989D0C18566}"/>
    <cellStyle name="Saída 2 6 15 2" xfId="19298" xr:uid="{EC767D29-8CF5-47E9-BB5B-CC709C75331F}"/>
    <cellStyle name="Saída 2 6 15 3" xfId="36320" xr:uid="{87F5619D-0C8D-4736-85D4-A9CF34D379EB}"/>
    <cellStyle name="Saída 2 6 16" xfId="2353" xr:uid="{01DCFD9A-3C15-4975-91EA-E75F7485607D}"/>
    <cellStyle name="Saída 2 6 16 2" xfId="19608" xr:uid="{C23F2114-3300-4A18-86EB-5D37CB537CC7}"/>
    <cellStyle name="Saída 2 6 16 3" xfId="36630" xr:uid="{6D3FC5EF-146F-4754-B64A-367D17733BE1}"/>
    <cellStyle name="Saída 2 6 17" xfId="2662" xr:uid="{950CAD6B-2150-447D-B282-3AE255DE3802}"/>
    <cellStyle name="Saída 2 6 17 2" xfId="19917" xr:uid="{BF2A39E4-8B96-406B-A03F-CDDD33B7F52F}"/>
    <cellStyle name="Saída 2 6 17 3" xfId="36939" xr:uid="{001B93CA-6C7D-4D10-8386-0B8CBD1CA504}"/>
    <cellStyle name="Saída 2 6 18" xfId="4240" xr:uid="{DB626BA0-1740-4D2C-BC1A-36A2C1308BB7}"/>
    <cellStyle name="Saída 2 6 18 2" xfId="21495" xr:uid="{5D46D651-5F1F-4526-9BFD-513612BF7EF7}"/>
    <cellStyle name="Saída 2 6 18 3" xfId="38517" xr:uid="{D3D769E8-F821-470F-BC28-25650C7ECF0A}"/>
    <cellStyle name="Saída 2 6 19" xfId="3561" xr:uid="{B694B5D5-8D5F-4EB6-88D9-F3A5710230CC}"/>
    <cellStyle name="Saída 2 6 19 2" xfId="20816" xr:uid="{3AA27D18-3218-40B8-977E-89172F7CED5C}"/>
    <cellStyle name="Saída 2 6 19 3" xfId="37838" xr:uid="{536A4D08-1718-4E81-9575-26E9F2F3B4AD}"/>
    <cellStyle name="Saída 2 6 2" xfId="230" xr:uid="{E9F28AB8-0E4D-4926-8895-59D7F498F556}"/>
    <cellStyle name="Saída 2 6 2 10" xfId="1650" xr:uid="{6165B3C1-0F62-4D13-B78C-A3E7419BD3A5}"/>
    <cellStyle name="Saída 2 6 2 10 2" xfId="18905" xr:uid="{02DAB1A1-ABB0-4C65-839A-5F219071AB7F}"/>
    <cellStyle name="Saída 2 6 2 10 3" xfId="35927" xr:uid="{AFDF1812-F31B-4DE5-BB3C-33DE31F3B7FE}"/>
    <cellStyle name="Saída 2 6 2 11" xfId="284" xr:uid="{F0B6AE45-8E53-4756-873F-4ED11A1F8529}"/>
    <cellStyle name="Saída 2 6 2 11 2" xfId="17539" xr:uid="{62A90EB5-3101-4BEC-996C-6E606701927E}"/>
    <cellStyle name="Saída 2 6 2 11 3" xfId="34708" xr:uid="{0DA34FB4-E747-4648-B989-46A3E061BCC2}"/>
    <cellStyle name="Saída 2 6 2 12" xfId="266" xr:uid="{C772B191-E9E8-4BD0-BB06-F233DDD01806}"/>
    <cellStyle name="Saída 2 6 2 12 2" xfId="17521" xr:uid="{F524FF45-77B1-444F-96B5-A2A24753D254}"/>
    <cellStyle name="Saída 2 6 2 12 3" xfId="34693" xr:uid="{6EB86689-26A3-4186-AE51-1CC1484932E5}"/>
    <cellStyle name="Saída 2 6 2 13" xfId="1717" xr:uid="{6CF7352A-3B0D-485F-BAFC-D26FEDE77805}"/>
    <cellStyle name="Saída 2 6 2 13 2" xfId="18972" xr:uid="{8E81C205-A4C7-47AB-859C-E1ECF3ADB06A}"/>
    <cellStyle name="Saída 2 6 2 13 3" xfId="35994" xr:uid="{C371A7E2-1DBB-481F-97FC-96CD86C80BBC}"/>
    <cellStyle name="Saída 2 6 2 14" xfId="1756" xr:uid="{681CABB1-C804-4DA7-907F-087DB769D9A8}"/>
    <cellStyle name="Saída 2 6 2 14 2" xfId="19011" xr:uid="{875D0F56-1A43-4942-832E-FE28622376D1}"/>
    <cellStyle name="Saída 2 6 2 14 3" xfId="36033" xr:uid="{8F9EC7CF-B7CA-4C40-870F-E145B4866B6E}"/>
    <cellStyle name="Saída 2 6 2 15" xfId="2033" xr:uid="{3A82DBDA-B9D9-4079-9ED8-83FB152FC37D}"/>
    <cellStyle name="Saída 2 6 2 15 2" xfId="19288" xr:uid="{A6FE5553-332E-4209-A09B-EB85A8BF2906}"/>
    <cellStyle name="Saída 2 6 2 15 3" xfId="36310" xr:uid="{CCD71570-A473-4D52-B93E-E3079DDAC2B6}"/>
    <cellStyle name="Saída 2 6 2 16" xfId="2343" xr:uid="{06628BAE-13DB-408C-AED9-1FAB83CA59DA}"/>
    <cellStyle name="Saída 2 6 2 16 2" xfId="19598" xr:uid="{99754F59-E032-44B5-9A7E-92D90B87835B}"/>
    <cellStyle name="Saída 2 6 2 16 3" xfId="36620" xr:uid="{D07893C5-02F4-450C-BE3C-BF4773B89AAD}"/>
    <cellStyle name="Saída 2 6 2 17" xfId="2850" xr:uid="{47B9C1D1-8ED1-4F32-8A4A-E3B667B7E4CE}"/>
    <cellStyle name="Saída 2 6 2 17 2" xfId="20105" xr:uid="{651E4ABD-E4BB-46CD-927E-48799D63FFE1}"/>
    <cellStyle name="Saída 2 6 2 17 3" xfId="37127" xr:uid="{86D90055-BB27-49A6-B4FD-1797187E7E84}"/>
    <cellStyle name="Saída 2 6 2 18" xfId="4121" xr:uid="{67343064-47FF-44A4-8EF3-5A05E857A817}"/>
    <cellStyle name="Saída 2 6 2 18 2" xfId="21376" xr:uid="{B6B021B1-DD54-4CCD-8950-88C80CE631B1}"/>
    <cellStyle name="Saída 2 6 2 18 3" xfId="38398" xr:uid="{B836BD44-0ACD-4457-A6B4-8038B38F6C05}"/>
    <cellStyle name="Saída 2 6 2 19" xfId="3933" xr:uid="{D37D9A59-23D6-4926-815C-2AF3988D013C}"/>
    <cellStyle name="Saída 2 6 2 19 2" xfId="21188" xr:uid="{FEF91C5D-F1E7-481A-AF57-ABEB94618E73}"/>
    <cellStyle name="Saída 2 6 2 19 3" xfId="38210" xr:uid="{5E25BE4E-7C4D-4B07-98C5-61AFEAFBF503}"/>
    <cellStyle name="Saída 2 6 2 2" xfId="656" xr:uid="{559D5584-50CA-4683-B2CD-10F43D71A4E8}"/>
    <cellStyle name="Saída 2 6 2 2 10" xfId="3619" xr:uid="{1FA390AA-17F2-4049-A5AA-5D1EEF94D1FE}"/>
    <cellStyle name="Saída 2 6 2 2 10 2" xfId="20874" xr:uid="{ECFAC7BC-269E-49E9-BD49-25624196CFD7}"/>
    <cellStyle name="Saída 2 6 2 2 10 3" xfId="37896" xr:uid="{497CAC5E-3313-456D-956B-985889C0B56B}"/>
    <cellStyle name="Saída 2 6 2 2 11" xfId="3925" xr:uid="{5C2BD949-BFD6-469B-A801-F713E5E9BAD8}"/>
    <cellStyle name="Saída 2 6 2 2 11 2" xfId="21180" xr:uid="{91F291A0-2650-4F16-9931-4F2443EEC927}"/>
    <cellStyle name="Saída 2 6 2 2 11 3" xfId="38202" xr:uid="{1012D41F-0CF3-491B-85D6-73C41CC3B4A1}"/>
    <cellStyle name="Saída 2 6 2 2 12" xfId="4227" xr:uid="{CAB7F1FC-A728-4B93-955F-C1551E82B06D}"/>
    <cellStyle name="Saída 2 6 2 2 12 2" xfId="21482" xr:uid="{2481775F-3410-4ED6-B646-802D65B59AB0}"/>
    <cellStyle name="Saída 2 6 2 2 12 3" xfId="38504" xr:uid="{DB3E5099-EFB0-4767-B060-6389B61BA0FB}"/>
    <cellStyle name="Saída 2 6 2 2 13" xfId="4527" xr:uid="{83A10713-2DE8-4813-B6BD-D45FC48AF978}"/>
    <cellStyle name="Saída 2 6 2 2 13 2" xfId="21782" xr:uid="{AFA6B485-750D-4284-971F-D827855D60B5}"/>
    <cellStyle name="Saída 2 6 2 2 13 3" xfId="38804" xr:uid="{D87C9487-4C29-4E8F-8FAB-3BFDCE8E51EB}"/>
    <cellStyle name="Saída 2 6 2 2 14" xfId="4824" xr:uid="{E27CBF49-9F9B-4C1F-AEB8-28F9294AD502}"/>
    <cellStyle name="Saída 2 6 2 2 14 2" xfId="22079" xr:uid="{7C8845E3-EC03-4228-9D14-42319A5D6A8F}"/>
    <cellStyle name="Saída 2 6 2 2 14 3" xfId="39101" xr:uid="{A07D9254-0803-4A14-B258-9ED7247C232C}"/>
    <cellStyle name="Saída 2 6 2 2 15" xfId="5109" xr:uid="{832E62E9-AA6C-422A-A6EE-B318E9E1F1CD}"/>
    <cellStyle name="Saída 2 6 2 2 15 2" xfId="22364" xr:uid="{B1FA6AA8-B1DE-416B-8B96-0CB739EE917B}"/>
    <cellStyle name="Saída 2 6 2 2 15 3" xfId="39386" xr:uid="{5E3A2D49-07FB-48E4-938A-1B4258AC5FC4}"/>
    <cellStyle name="Saída 2 6 2 2 16" xfId="5492" xr:uid="{BE8F99E2-45AC-49E8-A114-ADADA3975654}"/>
    <cellStyle name="Saída 2 6 2 2 16 2" xfId="22747" xr:uid="{E32204A6-9B99-4851-8589-766A89BAE79D}"/>
    <cellStyle name="Saída 2 6 2 2 16 3" xfId="39769" xr:uid="{63CE0D21-9B42-4188-80C6-78DF14E05A15}"/>
    <cellStyle name="Saída 2 6 2 2 17" xfId="5789" xr:uid="{DCBE46C6-DA92-494A-BD6D-008CEE0AB737}"/>
    <cellStyle name="Saída 2 6 2 2 17 2" xfId="23044" xr:uid="{BAE45302-7524-429E-91B6-4DD50235671C}"/>
    <cellStyle name="Saída 2 6 2 2 17 3" xfId="40066" xr:uid="{98411B74-D2F1-4009-8EA0-379C766502F0}"/>
    <cellStyle name="Saída 2 6 2 2 18" xfId="6123" xr:uid="{86A3DD42-40F7-4116-9DFD-088965424813}"/>
    <cellStyle name="Saída 2 6 2 2 18 2" xfId="23378" xr:uid="{6384EBC6-46EC-4C05-B1BF-B0533F8A2D42}"/>
    <cellStyle name="Saída 2 6 2 2 18 3" xfId="40400" xr:uid="{243D454E-A82B-44C3-815B-92CD7148CE16}"/>
    <cellStyle name="Saída 2 6 2 2 19" xfId="6438" xr:uid="{8F6A24F4-933F-47B9-98D9-AE2A45C1A120}"/>
    <cellStyle name="Saída 2 6 2 2 19 2" xfId="23693" xr:uid="{1BB1EDF4-B2C6-47E7-86EA-466887AE444D}"/>
    <cellStyle name="Saída 2 6 2 2 19 3" xfId="40715" xr:uid="{7D5EA653-981E-42FC-B4BC-AE473E423959}"/>
    <cellStyle name="Saída 2 6 2 2 2" xfId="1106" xr:uid="{F81F9385-4DEF-43A6-8C46-13D83F1A5F99}"/>
    <cellStyle name="Saída 2 6 2 2 2 2" xfId="18361" xr:uid="{4346D2D3-88F3-4421-AFDA-FFFBC250184F}"/>
    <cellStyle name="Saída 2 6 2 2 2 3" xfId="35383" xr:uid="{485BE3E1-1AB4-4C64-92DD-252D637D9C51}"/>
    <cellStyle name="Saída 2 6 2 2 20" xfId="6753" xr:uid="{98DD3DFA-4C18-4CD8-B72C-E335ABB54223}"/>
    <cellStyle name="Saída 2 6 2 2 20 2" xfId="24008" xr:uid="{08EA122E-2C30-4710-A141-150658A7F120}"/>
    <cellStyle name="Saída 2 6 2 2 20 3" xfId="41030" xr:uid="{2814D173-5704-48A9-B591-8550BA3FDFAD}"/>
    <cellStyle name="Saída 2 6 2 2 21" xfId="7064" xr:uid="{4E0E300C-C255-4052-B50F-88B3F0195C10}"/>
    <cellStyle name="Saída 2 6 2 2 21 2" xfId="24319" xr:uid="{406C1A59-4CD6-4F88-A504-D8D1C29A60FD}"/>
    <cellStyle name="Saída 2 6 2 2 21 3" xfId="41341" xr:uid="{8383ED1D-04E6-4BB8-B478-B23FFCD83563}"/>
    <cellStyle name="Saída 2 6 2 2 22" xfId="7374" xr:uid="{FA09C37D-FCD7-4685-99E0-EA4858389AAE}"/>
    <cellStyle name="Saída 2 6 2 2 22 2" xfId="24629" xr:uid="{1E087B17-0922-4BF0-930B-08D49E904DE1}"/>
    <cellStyle name="Saída 2 6 2 2 22 3" xfId="41651" xr:uid="{07820E24-66AD-4991-A148-1646CF4CC42B}"/>
    <cellStyle name="Saída 2 6 2 2 23" xfId="7684" xr:uid="{76E9E4F7-7589-4A2D-8438-20154817D24F}"/>
    <cellStyle name="Saída 2 6 2 2 23 2" xfId="24939" xr:uid="{7994EA65-945C-44F7-A68E-11E44B7AF7D3}"/>
    <cellStyle name="Saída 2 6 2 2 23 3" xfId="41961" xr:uid="{2CE6AE7C-1068-4CCF-BD1C-D33F354CDF28}"/>
    <cellStyle name="Saída 2 6 2 2 24" xfId="7994" xr:uid="{DCDEE5E8-69C9-4484-8179-B0C38106CCEF}"/>
    <cellStyle name="Saída 2 6 2 2 24 2" xfId="25249" xr:uid="{FD6F1DD5-7C23-4E8F-9592-1246A1CA8E3C}"/>
    <cellStyle name="Saída 2 6 2 2 24 3" xfId="42271" xr:uid="{E0A6E3CB-0C96-4480-89AF-7B4FE46C0128}"/>
    <cellStyle name="Saída 2 6 2 2 25" xfId="8307" xr:uid="{2840ECF5-96E9-4093-A227-16028FC3386B}"/>
    <cellStyle name="Saída 2 6 2 2 25 2" xfId="25562" xr:uid="{4E33536A-3C28-4588-BDC0-CF84732BCE0C}"/>
    <cellStyle name="Saída 2 6 2 2 25 3" xfId="42584" xr:uid="{39DD76EB-2BEC-47BE-9C49-D18E1CE8D0E0}"/>
    <cellStyle name="Saída 2 6 2 2 26" xfId="8616" xr:uid="{6045825E-1110-44A4-BE42-CED2492E74F7}"/>
    <cellStyle name="Saída 2 6 2 2 26 2" xfId="25871" xr:uid="{B4A8D911-BB1C-4A5E-ABF5-4074AB82BD84}"/>
    <cellStyle name="Saída 2 6 2 2 26 3" xfId="42893" xr:uid="{23638E30-C2D6-437E-9386-1F03DBFC129A}"/>
    <cellStyle name="Saída 2 6 2 2 27" xfId="8925" xr:uid="{A28A419B-F586-4134-B364-0846A659B689}"/>
    <cellStyle name="Saída 2 6 2 2 27 2" xfId="26180" xr:uid="{05CE6C09-2AF5-4939-A880-503CF37FA6D9}"/>
    <cellStyle name="Saída 2 6 2 2 27 3" xfId="43202" xr:uid="{B474D127-41B2-42D6-BB56-2D3C18DEF0F4}"/>
    <cellStyle name="Saída 2 6 2 2 28" xfId="8195" xr:uid="{76CB3D5A-5581-4F6C-AD35-B14C8AEC3DE4}"/>
    <cellStyle name="Saída 2 6 2 2 28 2" xfId="25450" xr:uid="{F7FDD130-EA10-4DA3-B1EE-9F6F44704AB6}"/>
    <cellStyle name="Saída 2 6 2 2 28 3" xfId="42472" xr:uid="{CC92E5A6-B714-464E-99A3-8C503B19EE1E}"/>
    <cellStyle name="Saída 2 6 2 2 29" xfId="9547" xr:uid="{1900E2DF-B137-4C67-9952-9A9BD9EC3764}"/>
    <cellStyle name="Saída 2 6 2 2 29 2" xfId="26802" xr:uid="{C9539BBE-B6CC-40A4-9BF2-DB9998D005C1}"/>
    <cellStyle name="Saída 2 6 2 2 29 3" xfId="43824" xr:uid="{14DAEA19-EB7E-45BF-8132-E2F133EFFA49}"/>
    <cellStyle name="Saída 2 6 2 2 3" xfId="1399" xr:uid="{AAF6701B-9642-4F90-80E8-9ABFD3981C89}"/>
    <cellStyle name="Saída 2 6 2 2 3 2" xfId="18654" xr:uid="{689D7695-375B-4C6F-8512-5DABD7824405}"/>
    <cellStyle name="Saída 2 6 2 2 3 3" xfId="35676" xr:uid="{9D4C8BD5-A7C7-4D77-A7F4-60D3523F3381}"/>
    <cellStyle name="Saída 2 6 2 2 30" xfId="9843" xr:uid="{3BA174B8-286E-483C-B898-32B597902E1F}"/>
    <cellStyle name="Saída 2 6 2 2 30 2" xfId="27098" xr:uid="{C0855105-1DC7-471C-B209-D065AD381E54}"/>
    <cellStyle name="Saída 2 6 2 2 30 3" xfId="44120" xr:uid="{27DF4F48-6ED3-4262-BDB3-BD7DDB436D0F}"/>
    <cellStyle name="Saída 2 6 2 2 31" xfId="10143" xr:uid="{C9274A69-8A42-4820-90D7-8B1B112127CF}"/>
    <cellStyle name="Saída 2 6 2 2 31 2" xfId="27398" xr:uid="{EAB08A71-ED9F-499A-9180-A2179295D8E0}"/>
    <cellStyle name="Saída 2 6 2 2 31 3" xfId="44420" xr:uid="{9C6A74A2-1ADD-4942-A2B9-D8FC052BF4E3}"/>
    <cellStyle name="Saída 2 6 2 2 32" xfId="10433" xr:uid="{7B3C906E-FF42-4A13-9D4A-090B6F6EB634}"/>
    <cellStyle name="Saída 2 6 2 2 32 2" xfId="27688" xr:uid="{35198404-70BA-46B7-9AF7-D099E2BAC378}"/>
    <cellStyle name="Saída 2 6 2 2 32 3" xfId="44710" xr:uid="{781B5A56-99D0-4A1A-9B6A-619F612199E1}"/>
    <cellStyle name="Saída 2 6 2 2 33" xfId="10724" xr:uid="{BCFA0D73-E90D-4105-9E37-5A7D8CCA6100}"/>
    <cellStyle name="Saída 2 6 2 2 33 2" xfId="27979" xr:uid="{0D765E80-A30B-4C3B-89AC-50C6EAC05899}"/>
    <cellStyle name="Saída 2 6 2 2 33 3" xfId="45001" xr:uid="{4C2054E6-1751-4CCE-BDA4-10A1385F22F4}"/>
    <cellStyle name="Saída 2 6 2 2 34" xfId="11000" xr:uid="{737D4340-6EA8-42E1-B0A7-77FC4067CA7D}"/>
    <cellStyle name="Saída 2 6 2 2 34 2" xfId="28255" xr:uid="{F804BBC0-957E-4840-8DA5-8526E37912FA}"/>
    <cellStyle name="Saída 2 6 2 2 34 3" xfId="45277" xr:uid="{A7B8A74F-2046-4B57-B5A3-D7D430B0C356}"/>
    <cellStyle name="Saída 2 6 2 2 35" xfId="11259" xr:uid="{A1DD093E-7B81-4E6E-9436-B3BD0CFF4D5A}"/>
    <cellStyle name="Saída 2 6 2 2 35 2" xfId="28514" xr:uid="{D4B4C067-2683-4EB3-916C-17063BA07F87}"/>
    <cellStyle name="Saída 2 6 2 2 35 3" xfId="45536" xr:uid="{B01BD311-25BE-4935-BA25-2FF217476961}"/>
    <cellStyle name="Saída 2 6 2 2 36" xfId="11499" xr:uid="{84DD41F6-9F08-4042-B36C-0F6BF3894BB9}"/>
    <cellStyle name="Saída 2 6 2 2 36 2" xfId="28754" xr:uid="{EF27F012-5913-4944-8E2A-3BDB4A551A7B}"/>
    <cellStyle name="Saída 2 6 2 2 36 3" xfId="45776" xr:uid="{3A86C9F7-122D-419F-B824-821C6EF2012E}"/>
    <cellStyle name="Saída 2 6 2 2 37" xfId="12051" xr:uid="{82B5E5B1-0C19-4716-B995-98F76112E59A}"/>
    <cellStyle name="Saída 2 6 2 2 37 2" xfId="29306" xr:uid="{5EA31D2F-9BDE-4FE8-8815-144B19557F74}"/>
    <cellStyle name="Saída 2 6 2 2 37 3" xfId="46187" xr:uid="{8DBCACD7-7353-4F48-91D1-76A5D5E1FEC7}"/>
    <cellStyle name="Saída 2 6 2 2 38" xfId="12518" xr:uid="{C2A0DA30-CD70-4BED-84F2-B273EF1B6EAA}"/>
    <cellStyle name="Saída 2 6 2 2 38 2" xfId="29773" xr:uid="{54368A30-D0F2-4450-81DF-EABC70E09F3F}"/>
    <cellStyle name="Saída 2 6 2 2 38 3" xfId="46643" xr:uid="{6D096AB3-9A1A-4C04-99DA-54CF9D36E226}"/>
    <cellStyle name="Saída 2 6 2 2 39" xfId="12828" xr:uid="{46E61B24-716D-41D4-A348-2BB9E29ED051}"/>
    <cellStyle name="Saída 2 6 2 2 39 2" xfId="30083" xr:uid="{3C0DB926-62B5-4C7C-9489-60D605D976AF}"/>
    <cellStyle name="Saída 2 6 2 2 39 3" xfId="46953" xr:uid="{7D402E26-D6ED-42DC-AA75-C30B8AE7C302}"/>
    <cellStyle name="Saída 2 6 2 2 4" xfId="1762" xr:uid="{0A0FE754-B054-448B-B00E-8990C5FF7868}"/>
    <cellStyle name="Saída 2 6 2 2 4 2" xfId="19017" xr:uid="{AE25F4AD-06F1-44B8-9A23-7B1B84DA0F75}"/>
    <cellStyle name="Saída 2 6 2 2 4 3" xfId="36039" xr:uid="{2C9E49FE-3091-4B2E-99A5-079D6F5F23C1}"/>
    <cellStyle name="Saída 2 6 2 2 40" xfId="13212" xr:uid="{B330A19A-5DC9-4B9E-A1DC-4B11BFA5A3BD}"/>
    <cellStyle name="Saída 2 6 2 2 40 2" xfId="30467" xr:uid="{90ECDA3A-9AED-471C-A996-19B7EEA6BE08}"/>
    <cellStyle name="Saída 2 6 2 2 40 3" xfId="47337" xr:uid="{4A776171-C768-4EE4-B1DE-6FBEA8D5F5A9}"/>
    <cellStyle name="Saída 2 6 2 2 41" xfId="13564" xr:uid="{780FBAAA-6A37-42A7-9C54-C4FF78293E19}"/>
    <cellStyle name="Saída 2 6 2 2 41 2" xfId="30819" xr:uid="{9ED1467A-D763-4A01-9E8E-CD1506132AE2}"/>
    <cellStyle name="Saída 2 6 2 2 41 3" xfId="47689" xr:uid="{6CFF4B07-DCD0-4838-92AE-FCF3AE445971}"/>
    <cellStyle name="Saída 2 6 2 2 42" xfId="13768" xr:uid="{3ADB3B8B-D442-4E25-9B98-9C847C638628}"/>
    <cellStyle name="Saída 2 6 2 2 42 2" xfId="31023" xr:uid="{35F8760C-517D-4D5E-9E1D-6FF8775921E4}"/>
    <cellStyle name="Saída 2 6 2 2 42 3" xfId="47893" xr:uid="{AEBD13AA-870D-4274-9588-3EACE1D670FF}"/>
    <cellStyle name="Saída 2 6 2 2 43" xfId="14078" xr:uid="{54F0A2B0-BCC3-4BF5-8E49-63CBC899C134}"/>
    <cellStyle name="Saída 2 6 2 2 43 2" xfId="31333" xr:uid="{5EB98F61-0426-40F5-8C94-D12BC96FC293}"/>
    <cellStyle name="Saída 2 6 2 2 43 3" xfId="48203" xr:uid="{F347A3CE-9565-4A98-AB9D-929D81BE399B}"/>
    <cellStyle name="Saída 2 6 2 2 44" xfId="14497" xr:uid="{D3A4EAEE-6917-4DE9-9735-A12FC7C42E82}"/>
    <cellStyle name="Saída 2 6 2 2 44 2" xfId="31752" xr:uid="{14644E9A-DC2F-4B3C-BBFE-6696A8EA9CE1}"/>
    <cellStyle name="Saída 2 6 2 2 44 3" xfId="48622" xr:uid="{DA35CAFB-6040-4177-9747-6B08BD80AEB4}"/>
    <cellStyle name="Saída 2 6 2 2 45" xfId="14968" xr:uid="{EA64A5C2-141E-459C-B4E9-827868E753A6}"/>
    <cellStyle name="Saída 2 6 2 2 45 2" xfId="32223" xr:uid="{DB74BC79-F1CA-4846-8CE6-B2E776BF0F6B}"/>
    <cellStyle name="Saída 2 6 2 2 45 3" xfId="49093" xr:uid="{FCB48709-0E95-4814-B35D-8C0FE5C5612F}"/>
    <cellStyle name="Saída 2 6 2 2 46" xfId="15278" xr:uid="{BFDF7F43-B9DE-4612-897C-C3300AFF4013}"/>
    <cellStyle name="Saída 2 6 2 2 46 2" xfId="32533" xr:uid="{7E72E835-9F99-421A-B5A9-A73B9C570A6F}"/>
    <cellStyle name="Saída 2 6 2 2 46 3" xfId="49403" xr:uid="{0C202D62-8E48-43C6-938B-6D5609CBF4DB}"/>
    <cellStyle name="Saída 2 6 2 2 47" xfId="15583" xr:uid="{509F3943-5440-4496-81D4-4989BA95FB94}"/>
    <cellStyle name="Saída 2 6 2 2 47 2" xfId="32838" xr:uid="{41A71794-FAC6-4512-BE94-AD48F3D82BCE}"/>
    <cellStyle name="Saída 2 6 2 2 47 3" xfId="49708" xr:uid="{E5929484-D356-4E90-8FF0-BEBBE91C0916}"/>
    <cellStyle name="Saída 2 6 2 2 48" xfId="15880" xr:uid="{D1146519-7C6A-42DF-9AC4-96152624D311}"/>
    <cellStyle name="Saída 2 6 2 2 48 2" xfId="33135" xr:uid="{285F487F-10D1-4EF2-B8D2-124DF73CB057}"/>
    <cellStyle name="Saída 2 6 2 2 48 3" xfId="50005" xr:uid="{B37FBEF3-A981-45DF-8CB8-0FE2748A43E3}"/>
    <cellStyle name="Saída 2 6 2 2 49" xfId="16172" xr:uid="{37A8D6ED-D30C-4E70-89D2-9F5C7920C8E3}"/>
    <cellStyle name="Saída 2 6 2 2 49 2" xfId="33427" xr:uid="{8146A658-E9CA-49C8-B542-654C67A6AA1E}"/>
    <cellStyle name="Saída 2 6 2 2 49 3" xfId="50297" xr:uid="{87FF4CBE-ED71-4124-B306-BCA6EBA8E556}"/>
    <cellStyle name="Saída 2 6 2 2 5" xfId="2075" xr:uid="{19E6D6B7-C3B1-49D4-BF0A-12A5071BAF7F}"/>
    <cellStyle name="Saída 2 6 2 2 5 2" xfId="19330" xr:uid="{6936931E-0A57-43E7-B909-D730A20C7D48}"/>
    <cellStyle name="Saída 2 6 2 2 5 3" xfId="36352" xr:uid="{BDFCD5D5-5EC7-4764-BF1E-7F3837DC9361}"/>
    <cellStyle name="Saída 2 6 2 2 50" xfId="16452" xr:uid="{3DF45777-0AE5-4F87-85ED-4E029F905604}"/>
    <cellStyle name="Saída 2 6 2 2 50 2" xfId="33707" xr:uid="{AF5D0A30-DD0C-4949-9884-DFE1EC86CDC9}"/>
    <cellStyle name="Saída 2 6 2 2 50 3" xfId="50577" xr:uid="{4B325D98-011D-445E-AE4E-DE1CF9681FFA}"/>
    <cellStyle name="Saída 2 6 2 2 51" xfId="16723" xr:uid="{CC655A07-2276-463F-88C9-218FDC2331BA}"/>
    <cellStyle name="Saída 2 6 2 2 51 2" xfId="33978" xr:uid="{2AB54396-DE3E-44DE-B613-661B4CF62711}"/>
    <cellStyle name="Saída 2 6 2 2 51 3" xfId="50848" xr:uid="{1560E41D-AED4-4F97-8014-D9A54715E53F}"/>
    <cellStyle name="Saída 2 6 2 2 52" xfId="16976" xr:uid="{9C173DE4-FACB-4841-8959-058D59893750}"/>
    <cellStyle name="Saída 2 6 2 2 52 2" xfId="34231" xr:uid="{E2D5A33F-7919-4291-9A37-2735FFA4D0BC}"/>
    <cellStyle name="Saída 2 6 2 2 52 3" xfId="51101" xr:uid="{A9C4F228-E9EB-4422-8CC3-59A597B440BB}"/>
    <cellStyle name="Saída 2 6 2 2 53" xfId="17216" xr:uid="{CDEB1EAB-96CB-42CD-84EE-00B3C2E5EEB7}"/>
    <cellStyle name="Saída 2 6 2 2 53 2" xfId="34471" xr:uid="{C8F08B71-3FC5-4102-9090-EAFAF2B679D6}"/>
    <cellStyle name="Saída 2 6 2 2 53 3" xfId="51341" xr:uid="{78A6F5EA-95B1-4C62-98CB-456CF06FE3DF}"/>
    <cellStyle name="Saída 2 6 2 2 54" xfId="17911" xr:uid="{4EAE81C5-6E64-4B3F-B139-B0B14BB9EFB0}"/>
    <cellStyle name="Saída 2 6 2 2 55" xfId="34944" xr:uid="{598B6756-4B71-471E-806F-9A5D861E30EB}"/>
    <cellStyle name="Saída 2 6 2 2 6" xfId="2385" xr:uid="{E7290452-7327-4C32-A305-619679D8F2B3}"/>
    <cellStyle name="Saída 2 6 2 2 6 2" xfId="19640" xr:uid="{31F00035-21AB-4600-AA75-9964CC9A9402}"/>
    <cellStyle name="Saída 2 6 2 2 6 3" xfId="36662" xr:uid="{131EE470-4DB6-4322-AD31-6A07840EDE79}"/>
    <cellStyle name="Saída 2 6 2 2 7" xfId="2694" xr:uid="{9C65D88F-6E00-491F-987A-A05A33A03175}"/>
    <cellStyle name="Saída 2 6 2 2 7 2" xfId="19949" xr:uid="{3F5F38FF-4247-472D-88B6-60D30DD5C1B5}"/>
    <cellStyle name="Saída 2 6 2 2 7 3" xfId="36971" xr:uid="{FD0A9F6C-286D-4363-966F-69DF4263B62C}"/>
    <cellStyle name="Saída 2 6 2 2 8" xfId="3001" xr:uid="{C9539059-D0D2-4313-B325-2045B59158F2}"/>
    <cellStyle name="Saída 2 6 2 2 8 2" xfId="20256" xr:uid="{C2546D2D-2592-421B-9B6C-DC6C023E3C40}"/>
    <cellStyle name="Saída 2 6 2 2 8 3" xfId="37278" xr:uid="{03902084-2EB4-46EA-84DD-64C8C2042DFD}"/>
    <cellStyle name="Saída 2 6 2 2 9" xfId="3310" xr:uid="{3430CC76-2E39-4C56-B4C7-F658A9907BD7}"/>
    <cellStyle name="Saída 2 6 2 2 9 2" xfId="20565" xr:uid="{47346571-A2BF-4813-8BBF-3BCD920C4EA3}"/>
    <cellStyle name="Saída 2 6 2 2 9 3" xfId="37587" xr:uid="{E649994A-0E9B-4594-800F-EA0B67AD329F}"/>
    <cellStyle name="Saída 2 6 2 20" xfId="5304" xr:uid="{B4DF0F69-8E89-4D4D-BFA0-F03CF506F76D}"/>
    <cellStyle name="Saída 2 6 2 20 2" xfId="22559" xr:uid="{2A79EC22-0449-4919-AC45-7D8CB2D5E858}"/>
    <cellStyle name="Saída 2 6 2 20 3" xfId="39581" xr:uid="{DB385061-57D4-44B3-A2DC-EA2320A57F3C}"/>
    <cellStyle name="Saída 2 6 2 21" xfId="5697" xr:uid="{29C86DC8-B496-4F59-88AC-E3AD88ACC4A9}"/>
    <cellStyle name="Saída 2 6 2 21 2" xfId="22952" xr:uid="{C56842FD-0DBD-48BB-AAC3-419D726BA5ED}"/>
    <cellStyle name="Saída 2 6 2 21 3" xfId="39974" xr:uid="{A80A6773-F053-48C6-A9BF-A89A361D2784}"/>
    <cellStyle name="Saída 2 6 2 22" xfId="5683" xr:uid="{7F0E9F46-191C-4A7F-B7F6-D5298DB6DBAB}"/>
    <cellStyle name="Saída 2 6 2 22 2" xfId="22938" xr:uid="{28D2EDD6-4DC6-4CCF-A0E2-3A324E7450F3}"/>
    <cellStyle name="Saída 2 6 2 22 3" xfId="39960" xr:uid="{85F55512-F185-49C6-8E36-752A26E9D8A0}"/>
    <cellStyle name="Saída 2 6 2 23" xfId="5710" xr:uid="{D3117551-75B6-4745-B08C-399069C4C38C}"/>
    <cellStyle name="Saída 2 6 2 23 2" xfId="22965" xr:uid="{664A068F-62E6-4325-9185-7B226060D7E3}"/>
    <cellStyle name="Saída 2 6 2 23 3" xfId="39987" xr:uid="{ED322112-222F-4C7F-B84A-3712DC3F43C5}"/>
    <cellStyle name="Saída 2 6 2 24" xfId="4830" xr:uid="{5D0F3C18-ACD0-4D01-9CE3-F3E9FE2CED5C}"/>
    <cellStyle name="Saída 2 6 2 24 2" xfId="22085" xr:uid="{7767D8CE-3E19-4C81-B16F-F7EE8DD21338}"/>
    <cellStyle name="Saída 2 6 2 24 3" xfId="39107" xr:uid="{E1D77CCC-E110-4170-B8FD-8823C6F24E60}"/>
    <cellStyle name="Saída 2 6 2 25" xfId="5906" xr:uid="{5052AB2C-097D-4D53-9A60-1B922FCA1F84}"/>
    <cellStyle name="Saída 2 6 2 25 2" xfId="23161" xr:uid="{9224DF53-EAD8-4801-B946-3CF126C7CC73}"/>
    <cellStyle name="Saída 2 6 2 25 3" xfId="40183" xr:uid="{4BD9612E-5444-46C2-B0EE-BBB43B877543}"/>
    <cellStyle name="Saída 2 6 2 26" xfId="6641" xr:uid="{59CC468E-5A3D-4E55-8509-BB89846EC0CA}"/>
    <cellStyle name="Saída 2 6 2 26 2" xfId="23896" xr:uid="{9650BAEF-A07F-47C2-AF02-BF79BAA95B32}"/>
    <cellStyle name="Saída 2 6 2 26 3" xfId="40918" xr:uid="{764AF2AB-5201-419D-911A-BC350D36BCBD}"/>
    <cellStyle name="Saída 2 6 2 27" xfId="6041" xr:uid="{E4B27A6A-132C-492A-ACCC-74DB3E2A53B2}"/>
    <cellStyle name="Saída 2 6 2 27 2" xfId="23296" xr:uid="{0CF54DF6-C9F2-4EB7-9BDD-C4C1C434CCEF}"/>
    <cellStyle name="Saída 2 6 2 27 3" xfId="40318" xr:uid="{289AFF84-A81C-49CE-9556-77F9238EB99B}"/>
    <cellStyle name="Saída 2 6 2 28" xfId="4726" xr:uid="{C1B4E3CB-8A0D-4CFC-8908-386898131492}"/>
    <cellStyle name="Saída 2 6 2 28 2" xfId="21981" xr:uid="{EDCF670B-EBEB-477A-B70B-B3A10D7126A3}"/>
    <cellStyle name="Saída 2 6 2 28 3" xfId="39003" xr:uid="{9C2DD669-D21C-44E8-9445-0C4E4A42DD8F}"/>
    <cellStyle name="Saída 2 6 2 29" xfId="6599" xr:uid="{0F940E91-F818-4436-851D-DDF421C52727}"/>
    <cellStyle name="Saída 2 6 2 29 2" xfId="23854" xr:uid="{4D25E1A3-C18F-4BB3-BCE0-AF61AED2193A}"/>
    <cellStyle name="Saída 2 6 2 29 3" xfId="40876" xr:uid="{A0ECF0EC-FEA3-4463-A8A5-6B8FF53C732C}"/>
    <cellStyle name="Saída 2 6 2 3" xfId="749" xr:uid="{DDB8C2AB-2F26-471D-ACC8-DEA5CFE07AB6}"/>
    <cellStyle name="Saída 2 6 2 3 10" xfId="3711" xr:uid="{01A6E2D8-A3F1-4AB8-A37E-9C80DB7EF6FB}"/>
    <cellStyle name="Saída 2 6 2 3 10 2" xfId="20966" xr:uid="{571E93D8-A6A8-4122-A996-5BC2B9989599}"/>
    <cellStyle name="Saída 2 6 2 3 10 3" xfId="37988" xr:uid="{DED534C0-25D0-4AA8-9EF4-0D210C1AB71B}"/>
    <cellStyle name="Saída 2 6 2 3 11" xfId="4018" xr:uid="{A01E15FB-4BFA-4DD3-A7CA-A5952C3CDC4A}"/>
    <cellStyle name="Saída 2 6 2 3 11 2" xfId="21273" xr:uid="{533BEF15-E73E-400C-8C07-55CB1A27516A}"/>
    <cellStyle name="Saída 2 6 2 3 11 3" xfId="38295" xr:uid="{C7952770-D61E-4822-BDFD-1B5859800F41}"/>
    <cellStyle name="Saída 2 6 2 3 12" xfId="4319" xr:uid="{DDF34039-FE25-4AE8-B24F-F940D6D6A28D}"/>
    <cellStyle name="Saída 2 6 2 3 12 2" xfId="21574" xr:uid="{1DFECB2A-7E52-43E2-8DC4-C34CE4432F7C}"/>
    <cellStyle name="Saída 2 6 2 3 12 3" xfId="38596" xr:uid="{4A42F85C-DE27-43FA-9BD5-CE2CA77D760C}"/>
    <cellStyle name="Saída 2 6 2 3 13" xfId="4617" xr:uid="{060FE216-4EF0-45F0-974B-77492A51E7A8}"/>
    <cellStyle name="Saída 2 6 2 3 13 2" xfId="21872" xr:uid="{D2ED660F-68C5-45FB-B086-27A131B1183C}"/>
    <cellStyle name="Saída 2 6 2 3 13 3" xfId="38894" xr:uid="{F939A37D-EC68-405E-A9AD-D7B607E857D8}"/>
    <cellStyle name="Saída 2 6 2 3 14" xfId="4916" xr:uid="{8036F489-A66B-4FCE-8EB8-F9D368757D2E}"/>
    <cellStyle name="Saída 2 6 2 3 14 2" xfId="22171" xr:uid="{F434B2FE-2AF0-4FAD-93C7-A0E4E820D839}"/>
    <cellStyle name="Saída 2 6 2 3 14 3" xfId="39193" xr:uid="{67DC50F7-AACD-4AAE-AC5E-5B1830730B39}"/>
    <cellStyle name="Saída 2 6 2 3 15" xfId="5198" xr:uid="{C41E7750-D449-440F-BC6B-B112C9D2CDF7}"/>
    <cellStyle name="Saída 2 6 2 3 15 2" xfId="22453" xr:uid="{30E9F0A9-39E4-450D-8E4F-8AAF0ABB29CE}"/>
    <cellStyle name="Saída 2 6 2 3 15 3" xfId="39475" xr:uid="{4422B08A-2057-4906-85F8-C4195BC504C7}"/>
    <cellStyle name="Saída 2 6 2 3 16" xfId="5585" xr:uid="{9A20EFB7-830C-43DF-B50A-C6129395B238}"/>
    <cellStyle name="Saída 2 6 2 3 16 2" xfId="22840" xr:uid="{EBB2B5BF-0F67-487C-A022-BD978F928C32}"/>
    <cellStyle name="Saída 2 6 2 3 16 3" xfId="39862" xr:uid="{BE9E0389-C82D-4535-AC0B-6679C6A64ECC}"/>
    <cellStyle name="Saída 2 6 2 3 17" xfId="4793" xr:uid="{8722ACD4-AA8F-4B00-9478-4BF055529433}"/>
    <cellStyle name="Saída 2 6 2 3 17 2" xfId="22048" xr:uid="{6BD61E2F-C39D-420B-9E46-27A8163F0E49}"/>
    <cellStyle name="Saída 2 6 2 3 17 3" xfId="39070" xr:uid="{3287E42A-0681-4B98-A698-3158A99DDDB5}"/>
    <cellStyle name="Saída 2 6 2 3 18" xfId="6216" xr:uid="{04A5BC5E-5A43-4170-86E4-DC7F48B7A697}"/>
    <cellStyle name="Saída 2 6 2 3 18 2" xfId="23471" xr:uid="{AE0EA690-2966-4DA5-AD01-8E7E11FE4CD1}"/>
    <cellStyle name="Saída 2 6 2 3 18 3" xfId="40493" xr:uid="{C6E7EF55-9148-4941-BC27-1DC09C9F6C43}"/>
    <cellStyle name="Saída 2 6 2 3 19" xfId="6531" xr:uid="{304F55B0-6680-46DB-A092-31A0A9A3A34B}"/>
    <cellStyle name="Saída 2 6 2 3 19 2" xfId="23786" xr:uid="{06332263-D4ED-4776-ADE5-B36990D417F0}"/>
    <cellStyle name="Saída 2 6 2 3 19 3" xfId="40808" xr:uid="{CB46D392-1945-43CA-A00E-163E3BFAFA03}"/>
    <cellStyle name="Saída 2 6 2 3 2" xfId="1198" xr:uid="{82F48992-71EC-4642-BE1B-F9E7B079676E}"/>
    <cellStyle name="Saída 2 6 2 3 2 2" xfId="18453" xr:uid="{F059E091-A531-474F-9F88-CD06D384360D}"/>
    <cellStyle name="Saída 2 6 2 3 2 3" xfId="35475" xr:uid="{24F41131-4F77-4815-88D0-5AB52978CCB7}"/>
    <cellStyle name="Saída 2 6 2 3 20" xfId="6846" xr:uid="{CFF81891-AD95-47A6-B046-BA0775C5923F}"/>
    <cellStyle name="Saída 2 6 2 3 20 2" xfId="24101" xr:uid="{7C42058D-8A14-4783-94BA-35C98C94CC60}"/>
    <cellStyle name="Saída 2 6 2 3 20 3" xfId="41123" xr:uid="{D18A6935-99E9-46EF-A0DE-ECB679D0909F}"/>
    <cellStyle name="Saída 2 6 2 3 21" xfId="7157" xr:uid="{469D5580-6678-42A5-B72E-9C4479664C3A}"/>
    <cellStyle name="Saída 2 6 2 3 21 2" xfId="24412" xr:uid="{66F25C55-9BCD-4302-844C-AF0ADFCD4686}"/>
    <cellStyle name="Saída 2 6 2 3 21 3" xfId="41434" xr:uid="{ACBB1CB2-0152-44D3-B2A8-6484533FA30F}"/>
    <cellStyle name="Saída 2 6 2 3 22" xfId="7467" xr:uid="{5EC5B57F-130A-4D70-AEFA-B5B912E43254}"/>
    <cellStyle name="Saída 2 6 2 3 22 2" xfId="24722" xr:uid="{CD1D525A-5797-419E-8231-CDE0546AE4B3}"/>
    <cellStyle name="Saída 2 6 2 3 22 3" xfId="41744" xr:uid="{5333EFFD-9A15-456A-8B92-C4177E9F0627}"/>
    <cellStyle name="Saída 2 6 2 3 23" xfId="7777" xr:uid="{951071A2-FC0C-4292-A6D0-0A65D05268AF}"/>
    <cellStyle name="Saída 2 6 2 3 23 2" xfId="25032" xr:uid="{F418A9EC-04C7-4244-A41F-534642012DC0}"/>
    <cellStyle name="Saída 2 6 2 3 23 3" xfId="42054" xr:uid="{3FF7B609-C2D5-4BE2-8637-33397A4FD2F7}"/>
    <cellStyle name="Saída 2 6 2 3 24" xfId="8087" xr:uid="{ABDB97AC-5C72-4D88-A3B0-72097035864C}"/>
    <cellStyle name="Saída 2 6 2 3 24 2" xfId="25342" xr:uid="{6550A82D-0909-4CDE-8B9B-2A220FA727CF}"/>
    <cellStyle name="Saída 2 6 2 3 24 3" xfId="42364" xr:uid="{85B6DE25-CFBA-4F59-A171-FB7527CF1E54}"/>
    <cellStyle name="Saída 2 6 2 3 25" xfId="8400" xr:uid="{DC84563D-0166-431F-BC3C-DEE13A758CE2}"/>
    <cellStyle name="Saída 2 6 2 3 25 2" xfId="25655" xr:uid="{946035E3-1EE6-46A4-9580-5FD23278E6F4}"/>
    <cellStyle name="Saída 2 6 2 3 25 3" xfId="42677" xr:uid="{F8327493-1808-4EB2-9F01-78C91A1E9A99}"/>
    <cellStyle name="Saída 2 6 2 3 26" xfId="8708" xr:uid="{091CECD9-50CA-4638-A6AB-DD77A0F68078}"/>
    <cellStyle name="Saída 2 6 2 3 26 2" xfId="25963" xr:uid="{6B2A77BF-79AF-49C9-AF55-0F68E2EADE3C}"/>
    <cellStyle name="Saída 2 6 2 3 26 3" xfId="42985" xr:uid="{8D88BC7C-0F9F-479B-BED2-6F53F94D6884}"/>
    <cellStyle name="Saída 2 6 2 3 27" xfId="9018" xr:uid="{29EA6374-9970-4BBE-913B-D51B3BEDCDC0}"/>
    <cellStyle name="Saída 2 6 2 3 27 2" xfId="26273" xr:uid="{90D645AB-CC4A-473C-8CB9-244E8908B1EA}"/>
    <cellStyle name="Saída 2 6 2 3 27 3" xfId="43295" xr:uid="{64B9E8BE-F86F-42A8-9739-1326E9425686}"/>
    <cellStyle name="Saída 2 6 2 3 28" xfId="9250" xr:uid="{6C9D9795-EDE8-466E-8918-DC7D174C3E33}"/>
    <cellStyle name="Saída 2 6 2 3 28 2" xfId="26505" xr:uid="{6ED6E988-5CED-4837-9D41-E425E8AF9DE5}"/>
    <cellStyle name="Saída 2 6 2 3 28 3" xfId="43527" xr:uid="{489320C4-E8B9-4703-90A1-D60386E56783}"/>
    <cellStyle name="Saída 2 6 2 3 29" xfId="9640" xr:uid="{67C067AF-1717-4367-AE49-45081DD2716D}"/>
    <cellStyle name="Saída 2 6 2 3 29 2" xfId="26895" xr:uid="{3577CE4C-CE7D-4699-A508-6D10C86DCCFC}"/>
    <cellStyle name="Saída 2 6 2 3 29 3" xfId="43917" xr:uid="{C3C9F380-AD72-4061-A581-B672C5DA3B4E}"/>
    <cellStyle name="Saída 2 6 2 3 3" xfId="1489" xr:uid="{B63CFECD-9554-40CD-B57C-FF4942BD505C}"/>
    <cellStyle name="Saída 2 6 2 3 3 2" xfId="18744" xr:uid="{9D2A794D-812A-4E8A-AF8F-70E95778A716}"/>
    <cellStyle name="Saída 2 6 2 3 3 3" xfId="35766" xr:uid="{E5D0D02A-5ED9-4F40-9BC8-69909E774BD1}"/>
    <cellStyle name="Saída 2 6 2 3 30" xfId="9935" xr:uid="{CB1AEFB4-4838-4426-B783-572226F99335}"/>
    <cellStyle name="Saída 2 6 2 3 30 2" xfId="27190" xr:uid="{28A4E1B1-45D6-4A20-83A2-02BC7C57DFF4}"/>
    <cellStyle name="Saída 2 6 2 3 30 3" xfId="44212" xr:uid="{46470007-408D-40D5-A320-58EC3701E8E7}"/>
    <cellStyle name="Saída 2 6 2 3 31" xfId="10235" xr:uid="{4C2186B5-70FB-42C6-94DA-E8D8ED80D183}"/>
    <cellStyle name="Saída 2 6 2 3 31 2" xfId="27490" xr:uid="{C351BB1A-2DE6-4AFD-9CF7-E108FA2BCA32}"/>
    <cellStyle name="Saída 2 6 2 3 31 3" xfId="44512" xr:uid="{685F697B-2825-4A38-A38A-ABC4C7CEBFF6}"/>
    <cellStyle name="Saída 2 6 2 3 32" xfId="10523" xr:uid="{3E87D30E-951D-4E11-9644-F1BFD25E3F9B}"/>
    <cellStyle name="Saída 2 6 2 3 32 2" xfId="27778" xr:uid="{4735E547-CC18-48F5-897E-45E980673F48}"/>
    <cellStyle name="Saída 2 6 2 3 32 3" xfId="44800" xr:uid="{12ED984D-6F2F-4EA8-8EA3-FDFDE11A2610}"/>
    <cellStyle name="Saída 2 6 2 3 33" xfId="10813" xr:uid="{F021D61B-FD55-456C-A110-548F9F2E9330}"/>
    <cellStyle name="Saída 2 6 2 3 33 2" xfId="28068" xr:uid="{ED4181C9-DC08-4C00-B92F-A907B14B8A6A}"/>
    <cellStyle name="Saída 2 6 2 3 33 3" xfId="45090" xr:uid="{D45639BE-5063-464E-8AB9-8962CB050297}"/>
    <cellStyle name="Saída 2 6 2 3 34" xfId="11087" xr:uid="{3363B0C5-10AA-43A5-A457-7A047F196D8C}"/>
    <cellStyle name="Saída 2 6 2 3 34 2" xfId="28342" xr:uid="{18CFD9DB-422A-443A-9C1A-FDAD57AAB317}"/>
    <cellStyle name="Saída 2 6 2 3 34 3" xfId="45364" xr:uid="{6ED33059-13AD-4C5E-B12B-704701C7AB7A}"/>
    <cellStyle name="Saída 2 6 2 3 35" xfId="11344" xr:uid="{AD312B34-7041-4C89-896F-A9E82E4FE829}"/>
    <cellStyle name="Saída 2 6 2 3 35 2" xfId="28599" xr:uid="{EDF0F079-6023-46C3-ADE7-0CC700A80A39}"/>
    <cellStyle name="Saída 2 6 2 3 35 3" xfId="45621" xr:uid="{5EE91C29-544B-44BE-903D-5AB88B9E06B5}"/>
    <cellStyle name="Saída 2 6 2 3 36" xfId="11581" xr:uid="{0BF3AF74-D9D5-4FAD-A993-E009506A3370}"/>
    <cellStyle name="Saída 2 6 2 3 36 2" xfId="28836" xr:uid="{26F6792A-4046-40CA-B89B-1B2F9303CD55}"/>
    <cellStyle name="Saída 2 6 2 3 36 3" xfId="45858" xr:uid="{EF12EADA-72EC-4565-AD68-73407796F8D8}"/>
    <cellStyle name="Saída 2 6 2 3 37" xfId="12144" xr:uid="{3CF201FF-6986-4F35-A361-D5491064E584}"/>
    <cellStyle name="Saída 2 6 2 3 37 2" xfId="29399" xr:uid="{AAB24A9D-B35A-490F-A5D9-612334C01BFC}"/>
    <cellStyle name="Saída 2 6 2 3 37 3" xfId="46269" xr:uid="{1A0302CF-8BF1-48CA-A552-25C443FBE0C4}"/>
    <cellStyle name="Saída 2 6 2 3 38" xfId="12611" xr:uid="{9875EB54-41DB-491F-9D21-686B69D2A55D}"/>
    <cellStyle name="Saída 2 6 2 3 38 2" xfId="29866" xr:uid="{C56B44BE-9516-4D83-8027-3962F08BF632}"/>
    <cellStyle name="Saída 2 6 2 3 38 3" xfId="46736" xr:uid="{9F1D1111-7F0A-4A0A-AD29-A70E4455E13C}"/>
    <cellStyle name="Saída 2 6 2 3 39" xfId="12921" xr:uid="{2E23536C-3D3F-4A3E-9CA2-817D7F25113F}"/>
    <cellStyle name="Saída 2 6 2 3 39 2" xfId="30176" xr:uid="{D7894E88-DA64-4326-B342-3955E18977D9}"/>
    <cellStyle name="Saída 2 6 2 3 39 3" xfId="47046" xr:uid="{EE8CBF41-3BDB-4EB1-A76D-5E9DAF49FF2E}"/>
    <cellStyle name="Saída 2 6 2 3 4" xfId="1855" xr:uid="{ECB7DA28-B953-43A9-9098-F9313F936A50}"/>
    <cellStyle name="Saída 2 6 2 3 4 2" xfId="19110" xr:uid="{CBA03709-8DA9-4FF6-8B01-8EC625C8F9AB}"/>
    <cellStyle name="Saída 2 6 2 3 4 3" xfId="36132" xr:uid="{ED980214-32FF-4395-AAEB-0C94DE974A8F}"/>
    <cellStyle name="Saída 2 6 2 3 40" xfId="13285" xr:uid="{354B05DE-24E5-48E2-A3E2-DD59DB563393}"/>
    <cellStyle name="Saída 2 6 2 3 40 2" xfId="30540" xr:uid="{60787001-335C-489A-A58F-D6890BC9A0C7}"/>
    <cellStyle name="Saída 2 6 2 3 40 3" xfId="47410" xr:uid="{3914D49C-9201-4F22-9DCD-96F701C4FADA}"/>
    <cellStyle name="Saída 2 6 2 3 41" xfId="12250" xr:uid="{C12F557F-95E8-4E59-AFC1-59AE43CB0743}"/>
    <cellStyle name="Saída 2 6 2 3 41 2" xfId="29505" xr:uid="{CF0993A9-988E-4A70-89F2-782740ED003D}"/>
    <cellStyle name="Saída 2 6 2 3 41 3" xfId="46375" xr:uid="{F791E7FE-50B0-4F2E-9E97-5B1319CF1B2D}"/>
    <cellStyle name="Saída 2 6 2 3 42" xfId="13861" xr:uid="{37CF3AE3-94EE-47AF-B58A-7595DA111D5D}"/>
    <cellStyle name="Saída 2 6 2 3 42 2" xfId="31116" xr:uid="{8342FEC5-E995-41F9-BCA7-B1BAAD80A286}"/>
    <cellStyle name="Saída 2 6 2 3 42 3" xfId="47986" xr:uid="{7B76B892-6315-442B-82DC-620451585E8C}"/>
    <cellStyle name="Saída 2 6 2 3 43" xfId="14171" xr:uid="{21B99A06-697F-452F-8649-E7CBA1DC76E1}"/>
    <cellStyle name="Saída 2 6 2 3 43 2" xfId="31426" xr:uid="{2C45D6FB-1002-4615-9774-A79268777E75}"/>
    <cellStyle name="Saída 2 6 2 3 43 3" xfId="48296" xr:uid="{82BB4A76-66D9-452B-A1F7-3B41EED915F8}"/>
    <cellStyle name="Saída 2 6 2 3 44" xfId="13979" xr:uid="{2CC229A2-78CF-4F4A-9DAC-ABD338B46957}"/>
    <cellStyle name="Saída 2 6 2 3 44 2" xfId="31234" xr:uid="{C82490F0-B790-47F8-8460-4E85EB553357}"/>
    <cellStyle name="Saída 2 6 2 3 44 3" xfId="48104" xr:uid="{897DA32E-E3DE-45F7-912A-EE90B9B101BC}"/>
    <cellStyle name="Saída 2 6 2 3 45" xfId="15061" xr:uid="{2072ECAF-57D5-4C3F-B23E-96A7A4395B1A}"/>
    <cellStyle name="Saída 2 6 2 3 45 2" xfId="32316" xr:uid="{655EF4BF-212E-4822-8FE7-84FCAA1A87FC}"/>
    <cellStyle name="Saída 2 6 2 3 45 3" xfId="49186" xr:uid="{73456C5F-96EB-4911-9F81-A325B7CEA927}"/>
    <cellStyle name="Saída 2 6 2 3 46" xfId="15370" xr:uid="{F6750382-A45F-4B4E-8DAD-2156735E1086}"/>
    <cellStyle name="Saída 2 6 2 3 46 2" xfId="32625" xr:uid="{673E0F73-7391-4013-A045-3E6B5BCD25D6}"/>
    <cellStyle name="Saída 2 6 2 3 46 3" xfId="49495" xr:uid="{80C81BAB-76D4-4CEB-8E34-14FDC83BCEED}"/>
    <cellStyle name="Saída 2 6 2 3 47" xfId="15675" xr:uid="{06726B1A-01B7-426C-977E-F0145F20919D}"/>
    <cellStyle name="Saída 2 6 2 3 47 2" xfId="32930" xr:uid="{9BA12EF9-151C-4CEC-8044-E7316E8EC297}"/>
    <cellStyle name="Saída 2 6 2 3 47 3" xfId="49800" xr:uid="{3583DD16-C840-4F2E-8D99-8514E1EDB28A}"/>
    <cellStyle name="Saída 2 6 2 3 48" xfId="15971" xr:uid="{6886FCF7-CAFA-4F74-B454-10EF9DA45D39}"/>
    <cellStyle name="Saída 2 6 2 3 48 2" xfId="33226" xr:uid="{3A16E836-CE52-4159-B085-1B3F8912F008}"/>
    <cellStyle name="Saída 2 6 2 3 48 3" xfId="50096" xr:uid="{48029E00-D27C-41E8-93B6-4D532E487218}"/>
    <cellStyle name="Saída 2 6 2 3 49" xfId="16263" xr:uid="{2F73A2F5-99FD-4AA4-A13A-CA1CB405E3FA}"/>
    <cellStyle name="Saída 2 6 2 3 49 2" xfId="33518" xr:uid="{A60545B0-0879-4686-B549-CCB9087B30DF}"/>
    <cellStyle name="Saída 2 6 2 3 49 3" xfId="50388" xr:uid="{E9DD685F-F658-4AF9-8B0F-B11012F1CA6D}"/>
    <cellStyle name="Saída 2 6 2 3 5" xfId="2168" xr:uid="{2D810E5A-799C-4600-A597-A6CA2ACF40A1}"/>
    <cellStyle name="Saída 2 6 2 3 5 2" xfId="19423" xr:uid="{E61003DA-FB92-4397-BF29-309BC9A5D83B}"/>
    <cellStyle name="Saída 2 6 2 3 5 3" xfId="36445" xr:uid="{EBB6E9F3-618C-412A-AF48-FE91FA92BE02}"/>
    <cellStyle name="Saída 2 6 2 3 50" xfId="16541" xr:uid="{E41BCFF1-0719-4686-AB81-26C3F926C245}"/>
    <cellStyle name="Saída 2 6 2 3 50 2" xfId="33796" xr:uid="{7DD0C189-1392-45D0-97D8-C515999AE15C}"/>
    <cellStyle name="Saída 2 6 2 3 50 3" xfId="50666" xr:uid="{238050F3-AD08-4418-861C-DDB62F353188}"/>
    <cellStyle name="Saída 2 6 2 3 51" xfId="16809" xr:uid="{8AC3544F-48E5-4168-A5EC-54E4771CE733}"/>
    <cellStyle name="Saída 2 6 2 3 51 2" xfId="34064" xr:uid="{F0843091-9F3C-4FEB-8FB2-24BF5D796E7E}"/>
    <cellStyle name="Saída 2 6 2 3 51 3" xfId="50934" xr:uid="{5104BC29-5D36-455D-A92D-02BD43165AC2}"/>
    <cellStyle name="Saída 2 6 2 3 52" xfId="17061" xr:uid="{F756CC97-892F-4281-A463-1B600AE30CD9}"/>
    <cellStyle name="Saída 2 6 2 3 52 2" xfId="34316" xr:uid="{7F13A0D3-F393-4CFA-B934-4C3341826F5B}"/>
    <cellStyle name="Saída 2 6 2 3 52 3" xfId="51186" xr:uid="{660972C6-E626-4151-B850-D265BA1728E2}"/>
    <cellStyle name="Saída 2 6 2 3 53" xfId="17298" xr:uid="{A4DD7867-BCF2-4583-A6CF-553D9DEC9B4F}"/>
    <cellStyle name="Saída 2 6 2 3 53 2" xfId="34553" xr:uid="{209A7539-2807-491F-86FC-B430949DC923}"/>
    <cellStyle name="Saída 2 6 2 3 53 3" xfId="51423" xr:uid="{EC95B077-CE33-4273-BE65-A4ACFB7EB729}"/>
    <cellStyle name="Saída 2 6 2 3 54" xfId="18004" xr:uid="{EA729154-F1AA-478D-941B-536DE5581E04}"/>
    <cellStyle name="Saída 2 6 2 3 55" xfId="35026" xr:uid="{15FF571F-7E22-49D2-B425-65A498401F83}"/>
    <cellStyle name="Saída 2 6 2 3 6" xfId="2478" xr:uid="{37406F91-E1A6-421E-87EE-39B03555FD3F}"/>
    <cellStyle name="Saída 2 6 2 3 6 2" xfId="19733" xr:uid="{AD05880D-3FB8-4361-829C-7FCC751022B1}"/>
    <cellStyle name="Saída 2 6 2 3 6 3" xfId="36755" xr:uid="{8DD98336-6AA4-46F8-8E6D-BF98ED51BD61}"/>
    <cellStyle name="Saída 2 6 2 3 7" xfId="2787" xr:uid="{997F8D91-74A7-4B77-AC13-63A40185FDC6}"/>
    <cellStyle name="Saída 2 6 2 3 7 2" xfId="20042" xr:uid="{1B147709-3FFD-4F5D-9A88-B0D6B11FADD0}"/>
    <cellStyle name="Saída 2 6 2 3 7 3" xfId="37064" xr:uid="{6267AF18-F406-4CDB-8817-27701FD9C32A}"/>
    <cellStyle name="Saída 2 6 2 3 8" xfId="3093" xr:uid="{1189800F-8D82-43D2-8952-CC7E2389A5A2}"/>
    <cellStyle name="Saída 2 6 2 3 8 2" xfId="20348" xr:uid="{CC0987F6-6617-4EFB-96EC-06C294C774AE}"/>
    <cellStyle name="Saída 2 6 2 3 8 3" xfId="37370" xr:uid="{EB857A77-9AFC-4326-8CAF-B1F3DB23FF00}"/>
    <cellStyle name="Saída 2 6 2 3 9" xfId="3403" xr:uid="{22F58263-EF3C-4441-B989-5C867B3AD186}"/>
    <cellStyle name="Saída 2 6 2 3 9 2" xfId="20658" xr:uid="{4C70A95B-B56B-4B3D-9C7F-F4109BDCA694}"/>
    <cellStyle name="Saída 2 6 2 3 9 3" xfId="37680" xr:uid="{F8B9EE55-7D3D-41BA-9768-778E94B27DE4}"/>
    <cellStyle name="Saída 2 6 2 30" xfId="7882" xr:uid="{14D69333-52D4-497C-A18F-CFD8C560199F}"/>
    <cellStyle name="Saída 2 6 2 30 2" xfId="25137" xr:uid="{A8961A42-DF4B-4BEF-BF97-AB23BC3D0237}"/>
    <cellStyle name="Saída 2 6 2 30 3" xfId="42159" xr:uid="{53CBC589-03FA-421B-AE30-2FE45FC8EB59}"/>
    <cellStyle name="Saída 2 6 2 31" xfId="7241" xr:uid="{55C75371-A261-4EE4-BFC5-189F23B488CD}"/>
    <cellStyle name="Saída 2 6 2 31 2" xfId="24496" xr:uid="{A29C5383-0AA8-470B-8D41-180E41BE70E0}"/>
    <cellStyle name="Saída 2 6 2 31 3" xfId="41518" xr:uid="{6ABDE66B-1AA0-4F48-BB1A-7711646A2581}"/>
    <cellStyle name="Saída 2 6 2 32" xfId="8545" xr:uid="{C5581CF2-F177-4D6B-98CC-B5A1DE68DF74}"/>
    <cellStyle name="Saída 2 6 2 32 2" xfId="25800" xr:uid="{5BEB3666-4F73-4B59-9EF3-A1A26E77D3E9}"/>
    <cellStyle name="Saída 2 6 2 32 3" xfId="42822" xr:uid="{9BD9B2F6-A798-494E-AFC9-EDB2553758B8}"/>
    <cellStyle name="Saída 2 6 2 33" xfId="9298" xr:uid="{7FA7898B-E0D8-4763-96D8-60D61079C3E2}"/>
    <cellStyle name="Saída 2 6 2 33 2" xfId="26553" xr:uid="{37775F99-BA2F-49A7-B774-38C57F6DC582}"/>
    <cellStyle name="Saída 2 6 2 33 3" xfId="43575" xr:uid="{685D76CD-FAF8-40CC-978E-3F323CE250EA}"/>
    <cellStyle name="Saída 2 6 2 34" xfId="8892" xr:uid="{9CCAA48E-C3DE-4D80-94D0-D5EA35B6879A}"/>
    <cellStyle name="Saída 2 6 2 34 2" xfId="26147" xr:uid="{87D6F4BE-515E-43F2-A199-3E91DFE228E9}"/>
    <cellStyle name="Saída 2 6 2 34 3" xfId="43169" xr:uid="{B9A022D7-4EDA-4820-89C6-DD63BCF9F67F}"/>
    <cellStyle name="Saída 2 6 2 35" xfId="8843" xr:uid="{6323B680-07E3-4BFB-80F2-27A4BBCFB14D}"/>
    <cellStyle name="Saída 2 6 2 35 2" xfId="26098" xr:uid="{AC9B2D54-09B7-4BB0-A18A-B5C5C830B31F}"/>
    <cellStyle name="Saída 2 6 2 35 3" xfId="43120" xr:uid="{62A92A70-7B03-421B-A40B-F61101E320B0}"/>
    <cellStyle name="Saída 2 6 2 36" xfId="8845" xr:uid="{21478AD9-D748-44ED-AFFA-59D1D0F26958}"/>
    <cellStyle name="Saída 2 6 2 36 2" xfId="26100" xr:uid="{3DEBA4BB-58BC-4771-9976-787E3FEAA33E}"/>
    <cellStyle name="Saída 2 6 2 36 3" xfId="43122" xr:uid="{C6BC56CC-4E58-4B93-B055-85A57E890D20}"/>
    <cellStyle name="Saída 2 6 2 37" xfId="9294" xr:uid="{492038E1-1823-48B9-996E-7042E21900E3}"/>
    <cellStyle name="Saída 2 6 2 37 2" xfId="26549" xr:uid="{53184679-59C0-4442-A38D-5498E97E957D}"/>
    <cellStyle name="Saída 2 6 2 37 3" xfId="43571" xr:uid="{DB4DDD66-2036-450D-9D58-295A17C16671}"/>
    <cellStyle name="Saída 2 6 2 38" xfId="9435" xr:uid="{28DED777-2696-4651-9051-7E8668108BA9}"/>
    <cellStyle name="Saída 2 6 2 38 2" xfId="26690" xr:uid="{F52FA386-3F3C-4CCF-B094-5E3864F412E2}"/>
    <cellStyle name="Saída 2 6 2 38 3" xfId="43712" xr:uid="{C094AFA3-2617-470E-85E7-2A63021DAED2}"/>
    <cellStyle name="Saída 2 6 2 39" xfId="8614" xr:uid="{B2B18D79-C6E3-49BD-AFE7-9B2146E4D3A6}"/>
    <cellStyle name="Saída 2 6 2 39 2" xfId="25869" xr:uid="{B99958A8-2217-4303-8957-1D1975C2EEBA}"/>
    <cellStyle name="Saída 2 6 2 39 3" xfId="42891" xr:uid="{4E69AC2C-E695-42DF-A9B4-19925FD7E810}"/>
    <cellStyle name="Saída 2 6 2 4" xfId="790" xr:uid="{9289F1E3-5DD6-46D8-8E57-110E604FC556}"/>
    <cellStyle name="Saída 2 6 2 4 10" xfId="3752" xr:uid="{317D4E3A-75FE-42B5-A6A0-2F8DC3D0030B}"/>
    <cellStyle name="Saída 2 6 2 4 10 2" xfId="21007" xr:uid="{FDED469A-E04D-4CD8-A669-BE3AD500B281}"/>
    <cellStyle name="Saída 2 6 2 4 10 3" xfId="38029" xr:uid="{8E1D7CB2-C3B0-47D8-882F-F77DD4EC31E0}"/>
    <cellStyle name="Saída 2 6 2 4 11" xfId="4059" xr:uid="{43414C95-F498-4CFD-88F3-F1417A45C9DE}"/>
    <cellStyle name="Saída 2 6 2 4 11 2" xfId="21314" xr:uid="{A3642FEA-3BEF-4D44-99FD-FD16E00AACFB}"/>
    <cellStyle name="Saída 2 6 2 4 11 3" xfId="38336" xr:uid="{BD15B3F4-2429-44B9-BB1D-D8787B256A33}"/>
    <cellStyle name="Saída 2 6 2 4 12" xfId="4360" xr:uid="{6B2A586E-204D-4344-83D4-90D64917CBC5}"/>
    <cellStyle name="Saída 2 6 2 4 12 2" xfId="21615" xr:uid="{D0A3FA88-CEF0-419F-8863-CB7329328012}"/>
    <cellStyle name="Saída 2 6 2 4 12 3" xfId="38637" xr:uid="{43B4B74B-3998-4250-BF82-5A1A641D60AB}"/>
    <cellStyle name="Saída 2 6 2 4 13" xfId="4658" xr:uid="{AC72920B-9D46-4A1C-841E-AFBE32CB5BDC}"/>
    <cellStyle name="Saída 2 6 2 4 13 2" xfId="21913" xr:uid="{C4AFCCC4-41A7-4DF0-9714-EE6A6319374F}"/>
    <cellStyle name="Saída 2 6 2 4 13 3" xfId="38935" xr:uid="{D70DA90F-E85E-4733-87D5-0A68AFF949AE}"/>
    <cellStyle name="Saída 2 6 2 4 14" xfId="4957" xr:uid="{EE7A7B22-E9CE-4791-A2AD-2D601F9559BB}"/>
    <cellStyle name="Saída 2 6 2 4 14 2" xfId="22212" xr:uid="{E356DC2D-82CB-49CC-B913-0906AC25B407}"/>
    <cellStyle name="Saída 2 6 2 4 14 3" xfId="39234" xr:uid="{CE9F0D12-50B2-475A-AC5C-6E2F1F4FDB0C}"/>
    <cellStyle name="Saída 2 6 2 4 15" xfId="5239" xr:uid="{24E679C7-BDAC-4EB9-BDF8-3FF3A4A346C9}"/>
    <cellStyle name="Saída 2 6 2 4 15 2" xfId="22494" xr:uid="{B7987185-AE43-4E0E-951C-B6FE7BF2FDDF}"/>
    <cellStyle name="Saída 2 6 2 4 15 3" xfId="39516" xr:uid="{E04F5E0D-3B66-4E40-88F9-2A212D5D296C}"/>
    <cellStyle name="Saída 2 6 2 4 16" xfId="5626" xr:uid="{D3605CE9-30B5-46D4-9DDF-810B551645D3}"/>
    <cellStyle name="Saída 2 6 2 4 16 2" xfId="22881" xr:uid="{CE691040-CFE8-45B6-8386-B20804C1DC6D}"/>
    <cellStyle name="Saída 2 6 2 4 16 3" xfId="39903" xr:uid="{CC631338-8995-44DF-B602-0DC1FAF154D1}"/>
    <cellStyle name="Saída 2 6 2 4 17" xfId="5696" xr:uid="{0996E532-0618-43B3-A6EC-CF1CE9C033F6}"/>
    <cellStyle name="Saída 2 6 2 4 17 2" xfId="22951" xr:uid="{6D21E62F-2106-434A-9CF1-B38FF0480D65}"/>
    <cellStyle name="Saída 2 6 2 4 17 3" xfId="39973" xr:uid="{B518BBA9-4A0C-4957-96A8-9036FF5D80CA}"/>
    <cellStyle name="Saída 2 6 2 4 18" xfId="6257" xr:uid="{D95F2E42-4893-4FF8-81A6-93B1AB09FD90}"/>
    <cellStyle name="Saída 2 6 2 4 18 2" xfId="23512" xr:uid="{4987CFAF-7136-4ADF-AD74-415D4729DDC4}"/>
    <cellStyle name="Saída 2 6 2 4 18 3" xfId="40534" xr:uid="{B6874D43-ECA3-4479-A4DE-CE219C178863}"/>
    <cellStyle name="Saída 2 6 2 4 19" xfId="6572" xr:uid="{FC01F3F2-EB9F-43E2-9EF0-07AB4115FB35}"/>
    <cellStyle name="Saída 2 6 2 4 19 2" xfId="23827" xr:uid="{14A51AB9-D5A6-4133-89C1-3589E6CFA398}"/>
    <cellStyle name="Saída 2 6 2 4 19 3" xfId="40849" xr:uid="{A20F6D47-279E-4246-B19A-0975DB288A97}"/>
    <cellStyle name="Saída 2 6 2 4 2" xfId="1239" xr:uid="{F7565FCE-472D-4800-B6A4-D0B5F661E8E0}"/>
    <cellStyle name="Saída 2 6 2 4 2 2" xfId="18494" xr:uid="{87F9E637-EC3A-4010-9A3F-D3EDFA46C45E}"/>
    <cellStyle name="Saída 2 6 2 4 2 3" xfId="35516" xr:uid="{76C742EE-9A0E-4F17-A5E9-7F9FB80EAF7D}"/>
    <cellStyle name="Saída 2 6 2 4 20" xfId="6887" xr:uid="{8313C4CB-FCD2-44B1-A360-B25791495526}"/>
    <cellStyle name="Saída 2 6 2 4 20 2" xfId="24142" xr:uid="{00F7A56B-2EEE-4375-999A-909E271EC90F}"/>
    <cellStyle name="Saída 2 6 2 4 20 3" xfId="41164" xr:uid="{440662B5-7764-4C4C-994F-BEE75525858C}"/>
    <cellStyle name="Saída 2 6 2 4 21" xfId="7198" xr:uid="{02415376-169B-4A8F-8711-0576DC7D3D2A}"/>
    <cellStyle name="Saída 2 6 2 4 21 2" xfId="24453" xr:uid="{2F1062BC-DEC3-4AE2-8489-D2F6CD8E4D5C}"/>
    <cellStyle name="Saída 2 6 2 4 21 3" xfId="41475" xr:uid="{CE73DC8E-C655-43C6-8DBB-D05E2C7A2177}"/>
    <cellStyle name="Saída 2 6 2 4 22" xfId="7508" xr:uid="{E660FC00-B22E-46F2-8FC6-1CF88D36C885}"/>
    <cellStyle name="Saída 2 6 2 4 22 2" xfId="24763" xr:uid="{78F0AD1D-16B7-4F04-9F5D-B98869A01C18}"/>
    <cellStyle name="Saída 2 6 2 4 22 3" xfId="41785" xr:uid="{D7087C41-FFC6-486E-89ED-E14C93F4ED1A}"/>
    <cellStyle name="Saída 2 6 2 4 23" xfId="7818" xr:uid="{699EB28B-061B-4E81-A01B-58B3429061E8}"/>
    <cellStyle name="Saída 2 6 2 4 23 2" xfId="25073" xr:uid="{175C28DE-5908-421E-B6FB-6A0579E0AA7C}"/>
    <cellStyle name="Saída 2 6 2 4 23 3" xfId="42095" xr:uid="{97CA30EE-B395-46C6-9FE0-EFFB8BC8E192}"/>
    <cellStyle name="Saída 2 6 2 4 24" xfId="8128" xr:uid="{81B7289A-0DF0-419E-95F7-EBA0F6186752}"/>
    <cellStyle name="Saída 2 6 2 4 24 2" xfId="25383" xr:uid="{F9061E04-AE8A-478B-BC37-53B297F98BF8}"/>
    <cellStyle name="Saída 2 6 2 4 24 3" xfId="42405" xr:uid="{27867E4F-3474-4738-A7B8-919545BC4CAB}"/>
    <cellStyle name="Saída 2 6 2 4 25" xfId="8441" xr:uid="{3A128C87-7077-467C-BAA3-824581FA6C1A}"/>
    <cellStyle name="Saída 2 6 2 4 25 2" xfId="25696" xr:uid="{ECDD5D67-C24A-4B6E-9C9B-8CD05F34774A}"/>
    <cellStyle name="Saída 2 6 2 4 25 3" xfId="42718" xr:uid="{92A15EF4-2879-46AF-A7F6-EBDF7366D6C9}"/>
    <cellStyle name="Saída 2 6 2 4 26" xfId="8749" xr:uid="{0143E839-3F74-4937-AB48-C3E39E46F174}"/>
    <cellStyle name="Saída 2 6 2 4 26 2" xfId="26004" xr:uid="{AF8B0E3B-A8FF-4A0B-9B4E-B77F70742673}"/>
    <cellStyle name="Saída 2 6 2 4 26 3" xfId="43026" xr:uid="{77C85B12-6379-4585-AD5C-6F0534BA2193}"/>
    <cellStyle name="Saída 2 6 2 4 27" xfId="9059" xr:uid="{2B36C6C1-7A28-46DD-B41E-FF33E8E8CC9B}"/>
    <cellStyle name="Saída 2 6 2 4 27 2" xfId="26314" xr:uid="{7FBB9FC6-70BC-4B9C-AE3D-2C0FAA7F5636}"/>
    <cellStyle name="Saída 2 6 2 4 27 3" xfId="43336" xr:uid="{FEC053EC-B243-4144-BAA0-33F932111B61}"/>
    <cellStyle name="Saída 2 6 2 4 28" xfId="8864" xr:uid="{44DA453D-A4C7-4672-A378-5C79777F7BBE}"/>
    <cellStyle name="Saída 2 6 2 4 28 2" xfId="26119" xr:uid="{A414FF35-BE77-4733-A6EA-ED8B590DC421}"/>
    <cellStyle name="Saída 2 6 2 4 28 3" xfId="43141" xr:uid="{1302A016-B38C-4FD7-96D6-F7E5495B61DD}"/>
    <cellStyle name="Saída 2 6 2 4 29" xfId="9681" xr:uid="{F533C121-372F-4124-833C-FFBACDFDFB2F}"/>
    <cellStyle name="Saída 2 6 2 4 29 2" xfId="26936" xr:uid="{1598E77B-6745-4891-A6E7-9BBFDEB631A2}"/>
    <cellStyle name="Saída 2 6 2 4 29 3" xfId="43958" xr:uid="{A12E22FB-CFE8-4661-9AC2-67D4F154F62C}"/>
    <cellStyle name="Saída 2 6 2 4 3" xfId="1530" xr:uid="{8C3A219A-074B-4869-B6EC-1AB193118FFB}"/>
    <cellStyle name="Saída 2 6 2 4 3 2" xfId="18785" xr:uid="{66E9700D-1408-4F11-A65F-C69786E98A57}"/>
    <cellStyle name="Saída 2 6 2 4 3 3" xfId="35807" xr:uid="{6DA23809-0FB6-4E06-990A-D6C2FC17640D}"/>
    <cellStyle name="Saída 2 6 2 4 30" xfId="9976" xr:uid="{48093C46-A85C-4B82-88AA-C730060756A9}"/>
    <cellStyle name="Saída 2 6 2 4 30 2" xfId="27231" xr:uid="{439C30A0-47B3-4467-AE25-679892085BDE}"/>
    <cellStyle name="Saída 2 6 2 4 30 3" xfId="44253" xr:uid="{C4A06D2A-6731-43E4-88D0-CEFB896B827C}"/>
    <cellStyle name="Saída 2 6 2 4 31" xfId="10276" xr:uid="{D7BF4581-F332-464A-A4ED-9A9ACEA14C8F}"/>
    <cellStyle name="Saída 2 6 2 4 31 2" xfId="27531" xr:uid="{06C56261-5EC0-4762-926A-3B085FF02833}"/>
    <cellStyle name="Saída 2 6 2 4 31 3" xfId="44553" xr:uid="{B9823BCF-7DA7-4A66-926E-0059742F55DD}"/>
    <cellStyle name="Saída 2 6 2 4 32" xfId="10564" xr:uid="{4E5EAD55-F7A9-4988-913E-85636DC61CB2}"/>
    <cellStyle name="Saída 2 6 2 4 32 2" xfId="27819" xr:uid="{508A99AA-5472-4D33-A2DD-7D1BA95221D6}"/>
    <cellStyle name="Saída 2 6 2 4 32 3" xfId="44841" xr:uid="{1DBD52D8-B351-4122-8EDC-CEBB561212D4}"/>
    <cellStyle name="Saída 2 6 2 4 33" xfId="10854" xr:uid="{2FE0DD0A-DF4E-40EB-B064-A97C9C5486DB}"/>
    <cellStyle name="Saída 2 6 2 4 33 2" xfId="28109" xr:uid="{915DEE72-3BD8-4DE1-865A-95866D35D5AB}"/>
    <cellStyle name="Saída 2 6 2 4 33 3" xfId="45131" xr:uid="{EE314B84-26C2-4AD1-B2CF-1FC569B48D29}"/>
    <cellStyle name="Saída 2 6 2 4 34" xfId="11128" xr:uid="{4D43AFCC-2AD0-4118-804F-C5C9182207D8}"/>
    <cellStyle name="Saída 2 6 2 4 34 2" xfId="28383" xr:uid="{D147AF3E-EC0B-4F3F-91F6-5D7772FA3495}"/>
    <cellStyle name="Saída 2 6 2 4 34 3" xfId="45405" xr:uid="{82040CDD-74AB-41AC-AE26-9A5CE8764660}"/>
    <cellStyle name="Saída 2 6 2 4 35" xfId="11385" xr:uid="{BCA5BBFB-37C2-4714-8260-42F03D3A2604}"/>
    <cellStyle name="Saída 2 6 2 4 35 2" xfId="28640" xr:uid="{87AE6E46-5F6F-4547-B4F5-6590FD65C652}"/>
    <cellStyle name="Saída 2 6 2 4 35 3" xfId="45662" xr:uid="{C7AC8E13-C6A8-41A6-BDC6-991666C3B5C3}"/>
    <cellStyle name="Saída 2 6 2 4 36" xfId="11622" xr:uid="{80A26820-5831-4C11-BCBC-595664440456}"/>
    <cellStyle name="Saída 2 6 2 4 36 2" xfId="28877" xr:uid="{0074AF63-1131-4C3C-B7E8-79D107D51130}"/>
    <cellStyle name="Saída 2 6 2 4 36 3" xfId="45899" xr:uid="{604253AB-A850-45FC-902D-8C9ADF84CFEA}"/>
    <cellStyle name="Saída 2 6 2 4 37" xfId="12185" xr:uid="{2C9AA2E0-E0AB-43FD-A5D2-6ADFC5129FC7}"/>
    <cellStyle name="Saída 2 6 2 4 37 2" xfId="29440" xr:uid="{DC9F339D-205C-415D-8759-A780FB9256E7}"/>
    <cellStyle name="Saída 2 6 2 4 37 3" xfId="46310" xr:uid="{38B0A047-092E-4B02-91C0-4C9EF09382D9}"/>
    <cellStyle name="Saída 2 6 2 4 38" xfId="12652" xr:uid="{CACE8A35-F6F4-414B-8FFE-86F09EFA4635}"/>
    <cellStyle name="Saída 2 6 2 4 38 2" xfId="29907" xr:uid="{A70A9783-CC76-48EC-B88D-FFD75DAAE7A1}"/>
    <cellStyle name="Saída 2 6 2 4 38 3" xfId="46777" xr:uid="{E56E67D5-9B50-4125-BB7F-AEF12451F703}"/>
    <cellStyle name="Saída 2 6 2 4 39" xfId="12962" xr:uid="{5009B6B6-77A6-43A6-BB48-1C3854F5743F}"/>
    <cellStyle name="Saída 2 6 2 4 39 2" xfId="30217" xr:uid="{9D863740-541D-4D46-B210-82995844E475}"/>
    <cellStyle name="Saída 2 6 2 4 39 3" xfId="47087" xr:uid="{E25C453D-F552-4EFA-A067-0B501D7B3AF2}"/>
    <cellStyle name="Saída 2 6 2 4 4" xfId="1896" xr:uid="{55321096-5756-4BFD-A79D-13ED62CD29DB}"/>
    <cellStyle name="Saída 2 6 2 4 4 2" xfId="19151" xr:uid="{DAD1DF95-708B-4841-9935-CCD37D45D5DF}"/>
    <cellStyle name="Saída 2 6 2 4 4 3" xfId="36173" xr:uid="{F4F349F4-0E1B-4008-BA44-6D7E6599282B}"/>
    <cellStyle name="Saída 2 6 2 4 40" xfId="11719" xr:uid="{AF3DBACA-05EE-45BC-AEBB-A8555FB26CDD}"/>
    <cellStyle name="Saída 2 6 2 4 40 2" xfId="28974" xr:uid="{4ECC3034-97AF-4CA6-A8D0-2C86CD7D0049}"/>
    <cellStyle name="Saída 2 6 2 4 40 3" xfId="45986" xr:uid="{B0237246-222B-4D83-9971-DC9117DCC9CC}"/>
    <cellStyle name="Saída 2 6 2 4 41" xfId="12714" xr:uid="{A6073508-31EF-420F-BE19-B001FEF34325}"/>
    <cellStyle name="Saída 2 6 2 4 41 2" xfId="29969" xr:uid="{05CD6ABE-646E-4300-BBD3-3CEE6500F022}"/>
    <cellStyle name="Saída 2 6 2 4 41 3" xfId="46839" xr:uid="{979A1A9B-F097-409E-AAFB-2F9C34E441D4}"/>
    <cellStyle name="Saída 2 6 2 4 42" xfId="13902" xr:uid="{81F15DA3-E1C5-4D6E-AD4F-B49FF7ADDFBD}"/>
    <cellStyle name="Saída 2 6 2 4 42 2" xfId="31157" xr:uid="{73B9C1F6-824B-4E14-8818-2DAB6282BFC0}"/>
    <cellStyle name="Saída 2 6 2 4 42 3" xfId="48027" xr:uid="{F4E6FAD5-6D89-42AC-8AC4-3A442CBA2633}"/>
    <cellStyle name="Saída 2 6 2 4 43" xfId="14212" xr:uid="{BB8AB94B-9608-495A-97B2-3CC3FD41AFE2}"/>
    <cellStyle name="Saída 2 6 2 4 43 2" xfId="31467" xr:uid="{FEC9156C-F7CA-4C62-BEC4-828317CEF86C}"/>
    <cellStyle name="Saída 2 6 2 4 43 3" xfId="48337" xr:uid="{0488D4CD-2648-4F2E-8C0B-DF806E402444}"/>
    <cellStyle name="Saída 2 6 2 4 44" xfId="13969" xr:uid="{6A066716-212D-4A77-8955-A42652040CA9}"/>
    <cellStyle name="Saída 2 6 2 4 44 2" xfId="31224" xr:uid="{45C11851-0F14-4AA6-8E18-6716C96C1B26}"/>
    <cellStyle name="Saída 2 6 2 4 44 3" xfId="48094" xr:uid="{3393CD30-9A1C-45A7-B9B8-5D952E58406C}"/>
    <cellStyle name="Saída 2 6 2 4 45" xfId="15102" xr:uid="{BFDC43D6-5545-4F75-8959-714CA9531483}"/>
    <cellStyle name="Saída 2 6 2 4 45 2" xfId="32357" xr:uid="{F8E5BCE4-3079-4907-B4EE-E70DBF470DD7}"/>
    <cellStyle name="Saída 2 6 2 4 45 3" xfId="49227" xr:uid="{8B68C4A4-65B3-48B8-B0D2-28CD7958B194}"/>
    <cellStyle name="Saída 2 6 2 4 46" xfId="15411" xr:uid="{AD978FC8-6943-4545-A190-DEC7B5C08686}"/>
    <cellStyle name="Saída 2 6 2 4 46 2" xfId="32666" xr:uid="{E822BB8C-86EA-4919-AF22-1510A786669C}"/>
    <cellStyle name="Saída 2 6 2 4 46 3" xfId="49536" xr:uid="{CB22247C-1BDB-466B-8169-16604976CDB5}"/>
    <cellStyle name="Saída 2 6 2 4 47" xfId="15716" xr:uid="{866BBE4F-8CE8-41BE-9397-5BDE0B28148B}"/>
    <cellStyle name="Saída 2 6 2 4 47 2" xfId="32971" xr:uid="{1AFDB25E-E9EF-4631-8B3F-6EBA6ADA9E22}"/>
    <cellStyle name="Saída 2 6 2 4 47 3" xfId="49841" xr:uid="{AD178860-FAF1-4AEA-BBBE-5CFA9B80D6B3}"/>
    <cellStyle name="Saída 2 6 2 4 48" xfId="16012" xr:uid="{023D3C9D-EF27-4B8B-9E27-B23863A9F8D4}"/>
    <cellStyle name="Saída 2 6 2 4 48 2" xfId="33267" xr:uid="{45D09E55-E0E1-4ACC-BA1F-E0BD8ED1A679}"/>
    <cellStyle name="Saída 2 6 2 4 48 3" xfId="50137" xr:uid="{A95CF07A-D227-4D9C-9634-36B788DD8B4E}"/>
    <cellStyle name="Saída 2 6 2 4 49" xfId="16304" xr:uid="{CB6869AF-BE21-44AB-A1C0-2365294D17CD}"/>
    <cellStyle name="Saída 2 6 2 4 49 2" xfId="33559" xr:uid="{8AC037CD-DB7B-4BCC-925D-D1C0565E5B91}"/>
    <cellStyle name="Saída 2 6 2 4 49 3" xfId="50429" xr:uid="{80C53C80-7A21-4A1F-A93B-A9CA20EF64E9}"/>
    <cellStyle name="Saída 2 6 2 4 5" xfId="2209" xr:uid="{B3AF1AF4-1401-42B2-BC26-3C70622A1EBE}"/>
    <cellStyle name="Saída 2 6 2 4 5 2" xfId="19464" xr:uid="{A4F39600-3F81-49E9-9C4B-02B35707E81E}"/>
    <cellStyle name="Saída 2 6 2 4 5 3" xfId="36486" xr:uid="{A8912875-25B5-4592-8BBF-57CC06FA32CD}"/>
    <cellStyle name="Saída 2 6 2 4 50" xfId="16582" xr:uid="{892F4321-2477-4796-9F88-4D02EC3E56B6}"/>
    <cellStyle name="Saída 2 6 2 4 50 2" xfId="33837" xr:uid="{541BCE45-4147-4B06-9675-A1D447D33217}"/>
    <cellStyle name="Saída 2 6 2 4 50 3" xfId="50707" xr:uid="{077ABC23-1755-46A5-B2DB-87D7A7FB139B}"/>
    <cellStyle name="Saída 2 6 2 4 51" xfId="16850" xr:uid="{5276FAFE-1874-4345-A312-A1CFE8CE7660}"/>
    <cellStyle name="Saída 2 6 2 4 51 2" xfId="34105" xr:uid="{E817F2EC-A283-4285-BAA6-C12B5403382E}"/>
    <cellStyle name="Saída 2 6 2 4 51 3" xfId="50975" xr:uid="{1DB24BB5-20FD-4169-A893-F59ABDD3D606}"/>
    <cellStyle name="Saída 2 6 2 4 52" xfId="17102" xr:uid="{D3B92F42-56FE-4023-9C65-34E6B009C572}"/>
    <cellStyle name="Saída 2 6 2 4 52 2" xfId="34357" xr:uid="{F49D5D37-ECDA-474F-8C95-4B1D1DF43BDA}"/>
    <cellStyle name="Saída 2 6 2 4 52 3" xfId="51227" xr:uid="{47F6E584-1A42-4B1B-898B-FDF50CA6591C}"/>
    <cellStyle name="Saída 2 6 2 4 53" xfId="17339" xr:uid="{ADADE614-DC3C-4E5E-8F2A-B4E6C98DD9C6}"/>
    <cellStyle name="Saída 2 6 2 4 53 2" xfId="34594" xr:uid="{173753B3-382D-4E34-B03B-54746FD199A3}"/>
    <cellStyle name="Saída 2 6 2 4 53 3" xfId="51464" xr:uid="{4BBF60A5-1E8B-4EF3-8968-D5C8C3B3A14E}"/>
    <cellStyle name="Saída 2 6 2 4 54" xfId="18045" xr:uid="{A7742840-A4E3-49F2-99CD-95C6BFB6378A}"/>
    <cellStyle name="Saída 2 6 2 4 55" xfId="35067" xr:uid="{8B6CDEDF-3E63-42B8-92E5-D8BCF5C6F77C}"/>
    <cellStyle name="Saída 2 6 2 4 6" xfId="2519" xr:uid="{845132BE-FC31-4053-BF30-D45E6AEF86A4}"/>
    <cellStyle name="Saída 2 6 2 4 6 2" xfId="19774" xr:uid="{82EE6098-6885-4C0B-B234-05C954E93756}"/>
    <cellStyle name="Saída 2 6 2 4 6 3" xfId="36796" xr:uid="{CE6436CE-A3A5-4676-97EF-A481A0AA4725}"/>
    <cellStyle name="Saída 2 6 2 4 7" xfId="2828" xr:uid="{817A22B3-4BDC-4876-B05E-18A1059ED222}"/>
    <cellStyle name="Saída 2 6 2 4 7 2" xfId="20083" xr:uid="{3882C009-5F5D-43BF-A488-63518D545100}"/>
    <cellStyle name="Saída 2 6 2 4 7 3" xfId="37105" xr:uid="{05365454-D1B8-4F20-86E4-0F836EA666D7}"/>
    <cellStyle name="Saída 2 6 2 4 8" xfId="3134" xr:uid="{18E25C10-845C-4998-8FD0-29C7F821B748}"/>
    <cellStyle name="Saída 2 6 2 4 8 2" xfId="20389" xr:uid="{30961703-5161-43A8-9AD9-F3DA5ED96974}"/>
    <cellStyle name="Saída 2 6 2 4 8 3" xfId="37411" xr:uid="{BD1FBE84-9BE2-46FF-862E-AFAB419F0F12}"/>
    <cellStyle name="Saída 2 6 2 4 9" xfId="3444" xr:uid="{AF883816-8F6F-4FB3-ABA5-EC6D6C8C93C2}"/>
    <cellStyle name="Saída 2 6 2 4 9 2" xfId="20699" xr:uid="{B57097F6-5B78-46E5-8F1E-CC71E82E22ED}"/>
    <cellStyle name="Saída 2 6 2 4 9 3" xfId="37721" xr:uid="{59978D48-565E-4414-BB30-349B4C11FA4A}"/>
    <cellStyle name="Saída 2 6 2 40" xfId="10112" xr:uid="{75A8C8CF-F841-4AF7-AA69-4BB73002FDD1}"/>
    <cellStyle name="Saída 2 6 2 40 2" xfId="27367" xr:uid="{F56D2B41-13E9-4CAC-8F4D-D34BE5C3B1AE}"/>
    <cellStyle name="Saída 2 6 2 40 3" xfId="44389" xr:uid="{C5E76DB4-9DD6-4317-B1D9-68ED80180367}"/>
    <cellStyle name="Saída 2 6 2 41" xfId="11863" xr:uid="{19C8D33F-2DE2-4139-A134-E28F6DD5F30A}"/>
    <cellStyle name="Saída 2 6 2 41 2" xfId="29118" xr:uid="{A326F440-C5DD-4B38-B612-3CBFD8ACC761}"/>
    <cellStyle name="Saída 2 6 2 41 3" xfId="46075" xr:uid="{F84782E9-2A87-4221-931D-41B296DD75EE}"/>
    <cellStyle name="Saída 2 6 2 42" xfId="12330" xr:uid="{666222FC-1037-4FAF-8DAA-47FD6E6F880B}"/>
    <cellStyle name="Saída 2 6 2 42 2" xfId="29585" xr:uid="{5E7D0C8A-419C-4C9F-87A1-571C782F92FE}"/>
    <cellStyle name="Saída 2 6 2 42 3" xfId="46455" xr:uid="{D2492CF7-2A7D-4204-B0AA-41C5C7E21561}"/>
    <cellStyle name="Saída 2 6 2 43" xfId="11711" xr:uid="{40CDE0E4-F261-4BD4-B269-2DF5B865C0E5}"/>
    <cellStyle name="Saída 2 6 2 43 2" xfId="28966" xr:uid="{350BF58A-F2A8-4388-BC97-60D3AEDCAC37}"/>
    <cellStyle name="Saída 2 6 2 43 3" xfId="45978" xr:uid="{A5767D83-60A6-4C5C-A7A3-95381DCAA28E}"/>
    <cellStyle name="Saída 2 6 2 44" xfId="13026" xr:uid="{2BC69BEC-19FA-4AF8-A567-FFBD56584EFD}"/>
    <cellStyle name="Saída 2 6 2 44 2" xfId="30281" xr:uid="{0531A822-DCF8-4C67-A651-4919138D12CD}"/>
    <cellStyle name="Saída 2 6 2 44 3" xfId="47151" xr:uid="{977A33E0-13EF-48E5-A72A-789DA2D1F86A}"/>
    <cellStyle name="Saída 2 6 2 45" xfId="12748" xr:uid="{1640D2D2-9F78-429F-B9CD-198CF63496EF}"/>
    <cellStyle name="Saída 2 6 2 45 2" xfId="30003" xr:uid="{66339186-557F-47AD-BBCB-123A0C2CEA39}"/>
    <cellStyle name="Saída 2 6 2 45 3" xfId="46873" xr:uid="{92DD18F4-CC77-4219-B91A-35D656B6992A}"/>
    <cellStyle name="Saída 2 6 2 46" xfId="13602" xr:uid="{A3585D82-8964-4055-85DF-6F0684D05BF7}"/>
    <cellStyle name="Saída 2 6 2 46 2" xfId="30857" xr:uid="{B4021CE9-AA3B-4B60-8906-C589F04CBE16}"/>
    <cellStyle name="Saída 2 6 2 46 3" xfId="47727" xr:uid="{53A40DFA-6D43-4F3D-9709-499A89E278B4}"/>
    <cellStyle name="Saída 2 6 2 47" xfId="13030" xr:uid="{1EFFE6EB-42C4-467D-803E-DE47608DA203}"/>
    <cellStyle name="Saída 2 6 2 47 2" xfId="30285" xr:uid="{94E2DC86-FE27-4C6D-9C75-BF3ADBD6C90F}"/>
    <cellStyle name="Saída 2 6 2 47 3" xfId="47155" xr:uid="{28AFEBE9-678F-4F84-BB38-18DC3DA617EB}"/>
    <cellStyle name="Saída 2 6 2 48" xfId="13774" xr:uid="{17071CBD-79BD-4A32-AD4F-48637603DF50}"/>
    <cellStyle name="Saída 2 6 2 48 2" xfId="31029" xr:uid="{03E8721D-FBED-47DF-8895-ED0B11CF293B}"/>
    <cellStyle name="Saída 2 6 2 48 3" xfId="47899" xr:uid="{2394668F-9FB6-466E-B2F0-B4FB3AF5B683}"/>
    <cellStyle name="Saída 2 6 2 49" xfId="13025" xr:uid="{F302B6A9-FD34-4C02-8E69-3180D681E1C4}"/>
    <cellStyle name="Saída 2 6 2 49 2" xfId="30280" xr:uid="{3C97ED00-9F3C-4A73-8DE8-03EFAB7186E5}"/>
    <cellStyle name="Saída 2 6 2 49 3" xfId="47150" xr:uid="{3064DA78-3233-45DF-AB5B-ABCFF94C4C18}"/>
    <cellStyle name="Saída 2 6 2 5" xfId="468" xr:uid="{07C0C62F-E82E-453B-80AD-696A64474857}"/>
    <cellStyle name="Saída 2 6 2 5 2" xfId="17723" xr:uid="{4D322435-662D-4DCF-B8CF-29129F9BAA2F}"/>
    <cellStyle name="Saída 2 6 2 5 3" xfId="34832" xr:uid="{2B0998F2-79E4-42A3-817B-6DE7D81E1847}"/>
    <cellStyle name="Saída 2 6 2 50" xfId="13661" xr:uid="{A6710874-BAE2-457D-A074-EAD4FBF4DFF6}"/>
    <cellStyle name="Saída 2 6 2 50 2" xfId="30916" xr:uid="{E8CDC306-2136-4FEF-B1EE-B1FEE5ADA4E8}"/>
    <cellStyle name="Saída 2 6 2 50 3" xfId="47786" xr:uid="{97C19010-184A-4841-B74D-C8028EE9C68F}"/>
    <cellStyle name="Saída 2 6 2 51" xfId="14407" xr:uid="{75E31896-E875-4CD3-A6EE-0B9F20DFB0D1}"/>
    <cellStyle name="Saída 2 6 2 51 2" xfId="31662" xr:uid="{46F71C45-1894-4220-8920-5E06C388EA77}"/>
    <cellStyle name="Saída 2 6 2 51 3" xfId="48532" xr:uid="{0CB1A79E-3E70-4877-9220-0F5835A18C38}"/>
    <cellStyle name="Saída 2 6 2 52" xfId="14670" xr:uid="{E5B3AEA8-C48E-45CD-B7ED-B8C2DC32DC79}"/>
    <cellStyle name="Saída 2 6 2 52 2" xfId="31925" xr:uid="{9FD01967-C49C-4B58-B7E9-5A0DAF143F66}"/>
    <cellStyle name="Saída 2 6 2 52 3" xfId="48795" xr:uid="{73A77639-D886-4B72-A395-2D1D31947D7D}"/>
    <cellStyle name="Saída 2 6 2 53" xfId="15168" xr:uid="{53755F54-3FB9-4B89-950A-D8CFA22E1AC3}"/>
    <cellStyle name="Saída 2 6 2 53 2" xfId="32423" xr:uid="{14B9710C-8519-4C20-835F-3D076BC98302}"/>
    <cellStyle name="Saída 2 6 2 53 3" xfId="49293" xr:uid="{3B23BA3D-F8D9-40DB-882C-B829ADEBE20A}"/>
    <cellStyle name="Saída 2 6 2 54" xfId="14406" xr:uid="{0596D29D-E303-4389-901E-A72A5B31032A}"/>
    <cellStyle name="Saída 2 6 2 54 2" xfId="31661" xr:uid="{AB672E0E-88E5-4381-B9E6-14F88668C57E}"/>
    <cellStyle name="Saída 2 6 2 54 3" xfId="48531" xr:uid="{FED8247A-6254-42B3-AFB9-1C91392D2D8E}"/>
    <cellStyle name="Saída 2 6 2 55" xfId="14266" xr:uid="{5789C3FB-432B-4710-ABF2-69FA4D18491B}"/>
    <cellStyle name="Saída 2 6 2 55 2" xfId="31521" xr:uid="{F5DBA8DC-B010-4CAE-9844-69030FF15DAF}"/>
    <cellStyle name="Saída 2 6 2 55 3" xfId="48391" xr:uid="{A78C2934-0153-44B1-BD9C-8AF41031395F}"/>
    <cellStyle name="Saída 2 6 2 56" xfId="14635" xr:uid="{050D9E43-8464-4DEE-B97F-FFFD8B790ECC}"/>
    <cellStyle name="Saída 2 6 2 56 2" xfId="31890" xr:uid="{F4816A38-FFBE-40D2-99F8-332AC42DC527}"/>
    <cellStyle name="Saída 2 6 2 56 3" xfId="48760" xr:uid="{B1135780-4BE8-440B-9FF9-E69E886B48CD}"/>
    <cellStyle name="Saída 2 6 2 57" xfId="14711" xr:uid="{F37F3C13-09DD-4FD6-A5FB-CB2844F086E8}"/>
    <cellStyle name="Saída 2 6 2 57 2" xfId="31966" xr:uid="{88B79F45-5A90-4546-B9AA-15BF56F2E0AF}"/>
    <cellStyle name="Saída 2 6 2 57 3" xfId="48836" xr:uid="{BDD12B00-9D19-4E9E-A37D-4400ABDBB1D2}"/>
    <cellStyle name="Saída 2 6 2 58" xfId="14713" xr:uid="{156F83D8-E930-4D45-A198-3BF0D467CC1E}"/>
    <cellStyle name="Saída 2 6 2 58 2" xfId="31968" xr:uid="{17036F4A-80B2-4643-9F5A-41F408F6F0AA}"/>
    <cellStyle name="Saída 2 6 2 58 3" xfId="48838" xr:uid="{C07E0732-6BEA-481E-B7AA-C9EC3EEA7608}"/>
    <cellStyle name="Saída 2 6 2 59" xfId="17485" xr:uid="{D736BA39-96D2-49E5-AC7D-CC611CD111E4}"/>
    <cellStyle name="Saída 2 6 2 6" xfId="927" xr:uid="{66257A12-5AE3-486E-9DFE-BDF5A763DFFE}"/>
    <cellStyle name="Saída 2 6 2 6 2" xfId="18182" xr:uid="{89ABE064-5263-455F-A5BF-1CFE2259CAA0}"/>
    <cellStyle name="Saída 2 6 2 6 3" xfId="35204" xr:uid="{9C776389-D0A1-4EDB-BB62-8930F4A7D885}"/>
    <cellStyle name="Saída 2 6 2 60" xfId="34670" xr:uid="{0863B542-ED79-42A7-AD30-96ADF476E42D}"/>
    <cellStyle name="Saída 2 6 2 7" xfId="324" xr:uid="{7E8622D3-F43C-4B71-9A31-9BBB9030AEC5}"/>
    <cellStyle name="Saída 2 6 2 7 2" xfId="17579" xr:uid="{6F74822C-A523-4C6E-8A18-428A7F20D040}"/>
    <cellStyle name="Saída 2 6 2 7 3" xfId="34743" xr:uid="{8DAA58E9-6AFE-45AA-9C0E-C4805FB2B4B1}"/>
    <cellStyle name="Saída 2 6 2 8" xfId="1574" xr:uid="{22C15033-1BD2-498B-A3AA-BF1905A5D287}"/>
    <cellStyle name="Saída 2 6 2 8 2" xfId="18829" xr:uid="{1F653B45-033A-4036-B677-50EAE91E3755}"/>
    <cellStyle name="Saída 2 6 2 8 3" xfId="35851" xr:uid="{0C3D80C3-48FA-4E41-88D1-4CA8040DFC5D}"/>
    <cellStyle name="Saída 2 6 2 9" xfId="291" xr:uid="{A09AC273-AF03-4374-8A5E-5281685DA5BC}"/>
    <cellStyle name="Saída 2 6 2 9 2" xfId="17546" xr:uid="{0FE7BFD4-5276-445B-AD0F-182D0FBA2BA1}"/>
    <cellStyle name="Saída 2 6 2 9 3" xfId="34715" xr:uid="{CFFB8363-BD49-438C-A379-ED96E55E2652}"/>
    <cellStyle name="Saída 2 6 20" xfId="4838" xr:uid="{41E4AAFC-3432-48DA-8AE4-3122FA2512F8}"/>
    <cellStyle name="Saída 2 6 20 2" xfId="22093" xr:uid="{D3CCA857-901E-42DD-B4C3-435B57F60D07}"/>
    <cellStyle name="Saída 2 6 20 3" xfId="39115" xr:uid="{C34BA94F-EF48-4E8A-8B4D-D2D7644659C3}"/>
    <cellStyle name="Saída 2 6 21" xfId="2968" xr:uid="{8A468EB5-4772-4CCF-A46D-C39B71B2C6FE}"/>
    <cellStyle name="Saída 2 6 21 2" xfId="20223" xr:uid="{FAA8CF3B-9F11-4E4F-9BCF-54AE5E75FA77}"/>
    <cellStyle name="Saída 2 6 21 3" xfId="37245" xr:uid="{82E3AAEB-5171-4AE9-A7C0-28D511E3BE76}"/>
    <cellStyle name="Saída 2 6 22" xfId="5794" xr:uid="{43557635-D443-49E8-92A9-5FDEA4C72162}"/>
    <cellStyle name="Saída 2 6 22 2" xfId="23049" xr:uid="{D0A3C71A-927A-4A62-B0F5-9ACFF27E7FB6}"/>
    <cellStyle name="Saída 2 6 22 3" xfId="40071" xr:uid="{426FFDA3-85BD-4F30-8F55-E5FE6EAA16AC}"/>
    <cellStyle name="Saída 2 6 23" xfId="5777" xr:uid="{F7803EE2-747B-41C8-B729-6E0198B019BD}"/>
    <cellStyle name="Saída 2 6 23 2" xfId="23032" xr:uid="{0021D663-A33D-457E-A2CD-F293B7EE5198}"/>
    <cellStyle name="Saída 2 6 23 3" xfId="40054" xr:uid="{9AE39DA5-CD06-4289-9EA9-06B2EF384968}"/>
    <cellStyle name="Saída 2 6 24" xfId="6137" xr:uid="{1121D1C3-DDE5-4BC4-9B31-8DC0E18EF224}"/>
    <cellStyle name="Saída 2 6 24 2" xfId="23392" xr:uid="{31B51FE0-94C1-4F27-9E51-109CC2F506AE}"/>
    <cellStyle name="Saída 2 6 24 3" xfId="40414" xr:uid="{FC4EA429-2609-43E2-912C-9080A29172D5}"/>
    <cellStyle name="Saída 2 6 25" xfId="6452" xr:uid="{43523666-9315-4F0B-B612-1B2165AEEB6A}"/>
    <cellStyle name="Saída 2 6 25 2" xfId="23707" xr:uid="{70AA6F75-94A0-4991-A7C7-4F843A9C826D}"/>
    <cellStyle name="Saída 2 6 25 3" xfId="40729" xr:uid="{9147D72D-559C-4AE6-BE02-76326E065861}"/>
    <cellStyle name="Saída 2 6 26" xfId="6689" xr:uid="{0C571331-0C88-414F-ACE3-6456847A5FC0}"/>
    <cellStyle name="Saída 2 6 26 2" xfId="23944" xr:uid="{F27BE006-047E-4652-95D7-5ED20AB02F7F}"/>
    <cellStyle name="Saída 2 6 26 3" xfId="40966" xr:uid="{0F3BB6A7-9065-40FA-A895-D6BD857A8A57}"/>
    <cellStyle name="Saída 2 6 27" xfId="6329" xr:uid="{96DC895F-6CD8-4C1A-A27C-C07D6B4E5E24}"/>
    <cellStyle name="Saída 2 6 27 2" xfId="23584" xr:uid="{26C5B1D9-CDB0-4BD3-8B76-2BAADD2DFDC3}"/>
    <cellStyle name="Saída 2 6 27 3" xfId="40606" xr:uid="{CDE9624D-6817-43A7-9AA9-F99F9551939F}"/>
    <cellStyle name="Saída 2 6 28" xfId="6303" xr:uid="{C20007F9-C5B2-4895-9234-894F19CAC675}"/>
    <cellStyle name="Saída 2 6 28 2" xfId="23558" xr:uid="{B2922C46-714C-4E89-AB02-5F6CEF991791}"/>
    <cellStyle name="Saída 2 6 28 3" xfId="40580" xr:uid="{A062EBA3-162E-4AD2-8ABC-6025C7B51777}"/>
    <cellStyle name="Saída 2 6 29" xfId="6325" xr:uid="{E268696E-B118-412E-92E8-615F8BD9C5FA}"/>
    <cellStyle name="Saída 2 6 29 2" xfId="23580" xr:uid="{E3CEBEDF-F85C-4AD8-891A-63BF4BA33D7E}"/>
    <cellStyle name="Saída 2 6 29 3" xfId="40602" xr:uid="{B9E6BB66-3691-44C7-9072-1271FB1FF2A3}"/>
    <cellStyle name="Saída 2 6 3" xfId="578" xr:uid="{24E4AE75-5CAA-4C50-810D-56A16DA4C10A}"/>
    <cellStyle name="Saída 2 6 3 10" xfId="3542" xr:uid="{25A20841-1ACA-4825-B4D5-3A226B2850E9}"/>
    <cellStyle name="Saída 2 6 3 10 2" xfId="20797" xr:uid="{BFD5477C-FAD3-4752-8E01-1B67C7F6FB7C}"/>
    <cellStyle name="Saída 2 6 3 10 3" xfId="37819" xr:uid="{5CFA3876-58BD-452B-A588-E0214F62A347}"/>
    <cellStyle name="Saída 2 6 3 11" xfId="3848" xr:uid="{C209CBB7-058B-4D97-B0DC-E6C7A5CFD5A2}"/>
    <cellStyle name="Saída 2 6 3 11 2" xfId="21103" xr:uid="{F07C03A0-CED6-4AB1-A951-22F25FEB579E}"/>
    <cellStyle name="Saída 2 6 3 11 3" xfId="38125" xr:uid="{55B55B34-217F-4D1E-8CD2-5EC5B1C149A8}"/>
    <cellStyle name="Saída 2 6 3 12" xfId="4153" xr:uid="{CCA110AC-0DE1-4464-87EB-5EEF4A291F84}"/>
    <cellStyle name="Saída 2 6 3 12 2" xfId="21408" xr:uid="{F13BB471-7CBA-40B0-A200-46F755631C00}"/>
    <cellStyle name="Saída 2 6 3 12 3" xfId="38430" xr:uid="{8DEB610D-14CC-4F25-B55A-78C42A544CD3}"/>
    <cellStyle name="Saída 2 6 3 13" xfId="4455" xr:uid="{1ED6F169-6BBE-45FB-B9A4-81408656D4E8}"/>
    <cellStyle name="Saída 2 6 3 13 2" xfId="21710" xr:uid="{150A22DD-5C37-498A-AB77-BBD36D0608B0}"/>
    <cellStyle name="Saída 2 6 3 13 3" xfId="38732" xr:uid="{249096D2-06FA-4844-A5F5-1D28AFEE50D9}"/>
    <cellStyle name="Saída 2 6 3 14" xfId="4751" xr:uid="{1266F5FF-641C-4A6A-8DB0-CEC0A25FB59B}"/>
    <cellStyle name="Saída 2 6 3 14 2" xfId="22006" xr:uid="{3439FF58-0523-40B5-B674-BE1922C0C4BF}"/>
    <cellStyle name="Saída 2 6 3 14 3" xfId="39028" xr:uid="{49367CE2-D846-4E86-B4E5-6AD850707264}"/>
    <cellStyle name="Saída 2 6 3 15" xfId="5046" xr:uid="{A4A6E698-EAE2-4759-B97F-523FF1B87FBD}"/>
    <cellStyle name="Saída 2 6 3 15 2" xfId="22301" xr:uid="{C635F103-9586-434E-A0BB-7C03DC8556A3}"/>
    <cellStyle name="Saída 2 6 3 15 3" xfId="39323" xr:uid="{AA8827C1-E1BC-4525-BBD2-C82B2DA1E160}"/>
    <cellStyle name="Saída 2 6 3 16" xfId="5414" xr:uid="{B259FE15-57E6-4C74-88D8-0D0569709DD1}"/>
    <cellStyle name="Saída 2 6 3 16 2" xfId="22669" xr:uid="{7C572E44-EA24-4B5F-9A04-77F029BBEE43}"/>
    <cellStyle name="Saída 2 6 3 16 3" xfId="39691" xr:uid="{79CFD0B0-49FE-47A7-AE43-87C6C32983A9}"/>
    <cellStyle name="Saída 2 6 3 17" xfId="5269" xr:uid="{1C91E337-12CF-4974-98EB-ED538EDA9A99}"/>
    <cellStyle name="Saída 2 6 3 17 2" xfId="22524" xr:uid="{736B5F30-DCA2-4D4A-B47B-9CFDCFF2B33E}"/>
    <cellStyle name="Saída 2 6 3 17 3" xfId="39546" xr:uid="{4B3C950E-43EF-46E1-93DA-FB1142EAF228}"/>
    <cellStyle name="Saída 2 6 3 18" xfId="6045" xr:uid="{4873AE7B-AD89-4CE2-94E3-468A23E2A4F9}"/>
    <cellStyle name="Saída 2 6 3 18 2" xfId="23300" xr:uid="{BE604F24-FEE0-4A5C-99C0-E75066ACCDEA}"/>
    <cellStyle name="Saída 2 6 3 18 3" xfId="40322" xr:uid="{39015E4F-DBA9-451E-8D57-13F0BFA7802D}"/>
    <cellStyle name="Saída 2 6 3 19" xfId="6360" xr:uid="{0AF2C8E2-DA93-478C-91A4-5AC276460D62}"/>
    <cellStyle name="Saída 2 6 3 19 2" xfId="23615" xr:uid="{CB49606C-CA1E-433F-9F7E-153F2EFE24F4}"/>
    <cellStyle name="Saída 2 6 3 19 3" xfId="40637" xr:uid="{DD5C127D-2820-4915-B581-D7866D12C117}"/>
    <cellStyle name="Saída 2 6 3 2" xfId="1033" xr:uid="{68D51E01-54C3-4B2A-85BF-25F573D1C8AC}"/>
    <cellStyle name="Saída 2 6 3 2 2" xfId="18288" xr:uid="{F7FA3A8F-F722-4302-8FED-FA65DB8FEAEA}"/>
    <cellStyle name="Saída 2 6 3 2 3" xfId="35310" xr:uid="{5EA6DB95-26CA-47DC-A7A5-EDE39FA59C19}"/>
    <cellStyle name="Saída 2 6 3 20" xfId="6675" xr:uid="{EF53DADC-01C5-4C85-8713-D3115BA912AD}"/>
    <cellStyle name="Saída 2 6 3 20 2" xfId="23930" xr:uid="{AC0C0EDE-E375-429E-A0E1-11EFEE7DA27D}"/>
    <cellStyle name="Saída 2 6 3 20 3" xfId="40952" xr:uid="{8E6FD029-B419-40BF-BFB3-C5D3DD24986C}"/>
    <cellStyle name="Saída 2 6 3 21" xfId="6987" xr:uid="{412E096B-98F5-4C85-B668-0FB040ECABFA}"/>
    <cellStyle name="Saída 2 6 3 21 2" xfId="24242" xr:uid="{F7BC8CF9-F94C-48E2-9CE2-3D7B55327701}"/>
    <cellStyle name="Saída 2 6 3 21 3" xfId="41264" xr:uid="{809BBDC2-8C07-4B11-8504-8690D0860A70}"/>
    <cellStyle name="Saída 2 6 3 22" xfId="7296" xr:uid="{629F0408-59BE-4285-AAC8-3FF549B6533A}"/>
    <cellStyle name="Saída 2 6 3 22 2" xfId="24551" xr:uid="{898FFAF3-AE0B-4F1B-BB29-73801F9880BC}"/>
    <cellStyle name="Saída 2 6 3 22 3" xfId="41573" xr:uid="{AEF4D9BC-7339-4B69-B646-0273525612DD}"/>
    <cellStyle name="Saída 2 6 3 23" xfId="7606" xr:uid="{A30EC333-EC79-4092-BBD3-F5FC677CF271}"/>
    <cellStyle name="Saída 2 6 3 23 2" xfId="24861" xr:uid="{E44E6BA9-B843-46F1-9A63-9B0F683EB07D}"/>
    <cellStyle name="Saída 2 6 3 23 3" xfId="41883" xr:uid="{EB1ADDC0-D663-42E6-B83A-51A9D08F10E9}"/>
    <cellStyle name="Saída 2 6 3 24" xfId="7916" xr:uid="{656C7E68-25C7-449A-A11F-EB9D9E60B5CB}"/>
    <cellStyle name="Saída 2 6 3 24 2" xfId="25171" xr:uid="{17DEF0F5-F3AB-4C2D-8465-2B0A26B3DBAF}"/>
    <cellStyle name="Saída 2 6 3 24 3" xfId="42193" xr:uid="{70310025-9AAB-4233-A62F-4C1AB06EA1D8}"/>
    <cellStyle name="Saída 2 6 3 25" xfId="8229" xr:uid="{513D6E01-A6C4-4E0E-ACEE-43E758EF81ED}"/>
    <cellStyle name="Saída 2 6 3 25 2" xfId="25484" xr:uid="{422D17BC-0DA1-41E3-BBBB-432CD64D5096}"/>
    <cellStyle name="Saída 2 6 3 25 3" xfId="42506" xr:uid="{EDD7A550-9A6D-40C3-891A-2AB354079FF5}"/>
    <cellStyle name="Saída 2 6 3 26" xfId="8539" xr:uid="{49502502-9485-4066-93DD-056D150AE58E}"/>
    <cellStyle name="Saída 2 6 3 26 2" xfId="25794" xr:uid="{26D26CB1-CE0E-4DEA-9395-73ABB080034A}"/>
    <cellStyle name="Saída 2 6 3 26 3" xfId="42816" xr:uid="{774DB634-2A77-40EE-8A66-F7FCE7FE1361}"/>
    <cellStyle name="Saída 2 6 3 27" xfId="8847" xr:uid="{16BBECC5-5627-4401-8366-7EB8C3347624}"/>
    <cellStyle name="Saída 2 6 3 27 2" xfId="26102" xr:uid="{FC69787A-CEC5-4498-935C-A6AB47BA2FB8}"/>
    <cellStyle name="Saída 2 6 3 27 3" xfId="43124" xr:uid="{4423A8AD-5964-46F3-9E90-0FB9D95A4C1B}"/>
    <cellStyle name="Saída 2 6 3 28" xfId="8508" xr:uid="{24A95787-F2CB-430C-A662-D2A5CAEF7162}"/>
    <cellStyle name="Saída 2 6 3 28 2" xfId="25763" xr:uid="{60C90A04-3FE0-48DC-8C3E-0907C6443805}"/>
    <cellStyle name="Saída 2 6 3 28 3" xfId="42785" xr:uid="{8856D492-005F-4B77-A940-772A10205729}"/>
    <cellStyle name="Saída 2 6 3 29" xfId="9471" xr:uid="{997924C8-E149-4683-9A56-6E55D03B9A5C}"/>
    <cellStyle name="Saída 2 6 3 29 2" xfId="26726" xr:uid="{FAE03EFA-D9F4-4684-97D0-B5DBC4F95796}"/>
    <cellStyle name="Saída 2 6 3 29 3" xfId="43748" xr:uid="{948F77B6-DD48-422F-87CA-6419EEACE722}"/>
    <cellStyle name="Saída 2 6 3 3" xfId="1333" xr:uid="{92E3E9CB-1941-4602-99B5-C8E2B1CD9E28}"/>
    <cellStyle name="Saída 2 6 3 3 2" xfId="18588" xr:uid="{F93020DA-FAE9-40F4-B269-54E4A56E61CF}"/>
    <cellStyle name="Saída 2 6 3 3 3" xfId="35610" xr:uid="{E4D8BF92-0106-4A32-A8A4-A1996A81DDD2}"/>
    <cellStyle name="Saída 2 6 3 30" xfId="9771" xr:uid="{74B348C8-EF09-44A8-B368-BF26399FD6B9}"/>
    <cellStyle name="Saída 2 6 3 30 2" xfId="27026" xr:uid="{1799C0A9-EEB5-4FBE-96A5-68F37866C1CF}"/>
    <cellStyle name="Saída 2 6 3 30 3" xfId="44048" xr:uid="{28EA9E01-9C21-480E-AD2B-39647C03A134}"/>
    <cellStyle name="Saída 2 6 3 31" xfId="10071" xr:uid="{2FB69F29-359F-466B-9630-765B1A36A601}"/>
    <cellStyle name="Saída 2 6 3 31 2" xfId="27326" xr:uid="{E24F749F-0D28-4CC3-81DC-A76CEA7A6C3B}"/>
    <cellStyle name="Saída 2 6 3 31 3" xfId="44348" xr:uid="{22DA2C9E-F581-4A8D-A726-B076A2D9153B}"/>
    <cellStyle name="Saída 2 6 3 32" xfId="10365" xr:uid="{062A85D2-E568-4FE5-96FB-07E7078032DF}"/>
    <cellStyle name="Saída 2 6 3 32 2" xfId="27620" xr:uid="{9FC396F6-6079-4598-8FAC-21BDD51349F6}"/>
    <cellStyle name="Saída 2 6 3 32 3" xfId="44642" xr:uid="{DE543C78-8993-4FB1-ADCA-467FACCD15CD}"/>
    <cellStyle name="Saída 2 6 3 33" xfId="10656" xr:uid="{E567B8AF-2BC6-4697-B7F2-816EC77AFFA7}"/>
    <cellStyle name="Saída 2 6 3 33 2" xfId="27911" xr:uid="{9366A562-7D73-4637-95D5-9B4C8AD15A7D}"/>
    <cellStyle name="Saída 2 6 3 33 3" xfId="44933" xr:uid="{A12D0853-AAE8-48F4-A0DD-1177D725C4D7}"/>
    <cellStyle name="Saída 2 6 3 34" xfId="10941" xr:uid="{F069EDD3-F4B2-4412-AB9E-92377249868D}"/>
    <cellStyle name="Saída 2 6 3 34 2" xfId="28196" xr:uid="{F954AC80-07C8-4B37-8501-A1DA0C46EA28}"/>
    <cellStyle name="Saída 2 6 3 34 3" xfId="45218" xr:uid="{8F1080C8-A13C-4ACD-94D7-F161E26D5A8A}"/>
    <cellStyle name="Saída 2 6 3 35" xfId="11210" xr:uid="{F1D8DFA4-FB80-4197-901A-B5CB43DBCC3D}"/>
    <cellStyle name="Saída 2 6 3 35 2" xfId="28465" xr:uid="{26F67B39-D0A9-43B0-A804-53D0BDCEF370}"/>
    <cellStyle name="Saída 2 6 3 35 3" xfId="45487" xr:uid="{7F95D71D-CE81-4658-87A9-3D772276C054}"/>
    <cellStyle name="Saída 2 6 3 36" xfId="11459" xr:uid="{2EB339B9-6B1C-4C57-B9E7-217150F42867}"/>
    <cellStyle name="Saída 2 6 3 36 2" xfId="28714" xr:uid="{716BC6AC-8982-4FC2-9F08-3BB00E767110}"/>
    <cellStyle name="Saída 2 6 3 36 3" xfId="45736" xr:uid="{10AF4564-2027-4E67-B7C6-68E79E2E4158}"/>
    <cellStyle name="Saída 2 6 3 37" xfId="11973" xr:uid="{28A5AA32-A1FD-4898-B845-6DE396488EE9}"/>
    <cellStyle name="Saída 2 6 3 37 2" xfId="29228" xr:uid="{3030452B-597D-4408-83EE-F636F3BE2734}"/>
    <cellStyle name="Saída 2 6 3 37 3" xfId="46147" xr:uid="{E94A6A1F-0AF0-4962-A213-A23C129E0FE9}"/>
    <cellStyle name="Saída 2 6 3 38" xfId="12440" xr:uid="{CA887773-8177-4B1A-9713-323CA2049B2F}"/>
    <cellStyle name="Saída 2 6 3 38 2" xfId="29695" xr:uid="{09886D87-1E79-4F64-B816-67CF1FDC2AB2}"/>
    <cellStyle name="Saída 2 6 3 38 3" xfId="46565" xr:uid="{D3A150C7-EB06-4627-834B-3E90281666BA}"/>
    <cellStyle name="Saída 2 6 3 39" xfId="12750" xr:uid="{3AD9EB1B-387E-492C-8D5A-45A5FBA1CB1E}"/>
    <cellStyle name="Saída 2 6 3 39 2" xfId="30005" xr:uid="{5B99F0D0-AC94-4693-98B5-118427795BD0}"/>
    <cellStyle name="Saída 2 6 3 39 3" xfId="46875" xr:uid="{23EA78AC-57C1-4F20-85B7-37065E14CAFD}"/>
    <cellStyle name="Saída 2 6 3 4" xfId="1684" xr:uid="{484CD218-6A05-494D-9896-5A57EC61A8DC}"/>
    <cellStyle name="Saída 2 6 3 4 2" xfId="18939" xr:uid="{92257DBF-3535-4E37-BD17-18CE44254B1C}"/>
    <cellStyle name="Saída 2 6 3 4 3" xfId="35961" xr:uid="{A0A791F1-74D4-4B81-9FB0-D15D67BB9FAE}"/>
    <cellStyle name="Saída 2 6 3 40" xfId="13079" xr:uid="{8F27B03C-DFA0-4D2C-B98B-9119A89D9184}"/>
    <cellStyle name="Saída 2 6 3 40 2" xfId="30334" xr:uid="{48FACC43-1931-4A2C-BB9B-F15D801687D7}"/>
    <cellStyle name="Saída 2 6 3 40 3" xfId="47204" xr:uid="{97266741-0622-47FA-BD8B-A337E5BA4EF1}"/>
    <cellStyle name="Saída 2 6 3 41" xfId="11666" xr:uid="{6E709DD6-4173-435B-8DD5-FD7091A8C5CF}"/>
    <cellStyle name="Saída 2 6 3 41 2" xfId="28921" xr:uid="{313E0FB9-058C-4982-A789-574399782BAC}"/>
    <cellStyle name="Saída 2 6 3 41 3" xfId="45938" xr:uid="{3B1C30C5-58D5-4244-A9BD-7E1F75D26148}"/>
    <cellStyle name="Saída 2 6 3 42" xfId="13690" xr:uid="{4CB6EEDE-2DCF-4B44-A735-2310635E8BD4}"/>
    <cellStyle name="Saída 2 6 3 42 2" xfId="30945" xr:uid="{EA892995-89D0-4017-B8B8-35A1FE350EEA}"/>
    <cellStyle name="Saída 2 6 3 42 3" xfId="47815" xr:uid="{CBB820C5-4684-4904-9EA1-19BBD0FA961B}"/>
    <cellStyle name="Saída 2 6 3 43" xfId="14000" xr:uid="{34465E45-B433-4667-BB5E-7D4F04185A97}"/>
    <cellStyle name="Saída 2 6 3 43 2" xfId="31255" xr:uid="{0F0624AD-46E5-457C-A742-1118F363C11C}"/>
    <cellStyle name="Saída 2 6 3 43 3" xfId="48125" xr:uid="{7EA1D204-513B-4414-B449-53AC362E6765}"/>
    <cellStyle name="Saída 2 6 3 44" xfId="14057" xr:uid="{4B57AC3B-DCE8-475B-9475-3079DEC54711}"/>
    <cellStyle name="Saída 2 6 3 44 2" xfId="31312" xr:uid="{828ED9F8-5BF9-4014-8A25-4E2D3C17FBE2}"/>
    <cellStyle name="Saída 2 6 3 44 3" xfId="48182" xr:uid="{1D0ACE46-D8F8-49CC-B6E8-C7C2A36608F8}"/>
    <cellStyle name="Saída 2 6 3 45" xfId="14890" xr:uid="{EB5FA30D-1920-4249-97DE-43AB32FDEA4B}"/>
    <cellStyle name="Saída 2 6 3 45 2" xfId="32145" xr:uid="{32867524-5E5D-47E1-B8C9-781BFB42F85D}"/>
    <cellStyle name="Saída 2 6 3 45 3" xfId="49015" xr:uid="{FEB106C0-5D2F-4A9F-A708-7B2078FB461E}"/>
    <cellStyle name="Saída 2 6 3 46" xfId="15202" xr:uid="{C307FD4D-0AC4-4212-827D-20A04C591EDB}"/>
    <cellStyle name="Saída 2 6 3 46 2" xfId="32457" xr:uid="{7B0ADDE6-1761-476E-AAB4-7574ADC1923F}"/>
    <cellStyle name="Saída 2 6 3 46 3" xfId="49327" xr:uid="{F7ECD98B-5F0E-4363-9EB9-0E92BE119BC2}"/>
    <cellStyle name="Saída 2 6 3 47" xfId="15509" xr:uid="{5BC7F31D-E68F-4F64-8A6C-29583853866F}"/>
    <cellStyle name="Saída 2 6 3 47 2" xfId="32764" xr:uid="{6F109349-68D9-4BA7-A88E-7E3435C85B7F}"/>
    <cellStyle name="Saída 2 6 3 47 3" xfId="49634" xr:uid="{D2D80A4F-2A3D-40C6-B854-51DB6028C039}"/>
    <cellStyle name="Saída 2 6 3 48" xfId="15808" xr:uid="{97F30307-06AE-4F86-95B2-304C93F0C950}"/>
    <cellStyle name="Saída 2 6 3 48 2" xfId="33063" xr:uid="{48937A35-22CD-4529-AB9F-09B3D7320190}"/>
    <cellStyle name="Saída 2 6 3 48 3" xfId="49933" xr:uid="{D60EBD72-8209-4BE9-9144-6789CFF84C99}"/>
    <cellStyle name="Saída 2 6 3 49" xfId="16102" xr:uid="{A5DBF449-861E-4687-A170-A95BF682EDE6}"/>
    <cellStyle name="Saída 2 6 3 49 2" xfId="33357" xr:uid="{6A7FD32C-BBF0-40DA-9996-A1ACA06CC03D}"/>
    <cellStyle name="Saída 2 6 3 49 3" xfId="50227" xr:uid="{D4A084DE-CF58-48AE-BA72-3B3B21B882B4}"/>
    <cellStyle name="Saída 2 6 3 5" xfId="1997" xr:uid="{A6EE48F8-6B8F-4CCA-8971-31CFAB95796C}"/>
    <cellStyle name="Saída 2 6 3 5 2" xfId="19252" xr:uid="{5A9AE0F7-42CF-48FD-9908-1B77243FF56A}"/>
    <cellStyle name="Saída 2 6 3 5 3" xfId="36274" xr:uid="{259D1054-C2F1-4C46-AA29-BB146EEB79E8}"/>
    <cellStyle name="Saída 2 6 3 50" xfId="16387" xr:uid="{72FA3878-2E87-4053-A236-AEEEBC100039}"/>
    <cellStyle name="Saída 2 6 3 50 2" xfId="33642" xr:uid="{ADF65FB9-E598-4F35-8AC4-CD4B1718E9D9}"/>
    <cellStyle name="Saída 2 6 3 50 3" xfId="50512" xr:uid="{484DC265-243B-452B-AAEE-60864FBD1E2E}"/>
    <cellStyle name="Saída 2 6 3 51" xfId="16663" xr:uid="{C834B3FD-7609-4291-A6E2-06CF3F52EA8B}"/>
    <cellStyle name="Saída 2 6 3 51 2" xfId="33918" xr:uid="{DEF78A4B-943A-488E-A008-22B6379E014D}"/>
    <cellStyle name="Saída 2 6 3 51 3" xfId="50788" xr:uid="{8A783EC0-5C4E-4DB4-BA06-8CFB1E77DD59}"/>
    <cellStyle name="Saída 2 6 3 52" xfId="16927" xr:uid="{F95607C2-6278-44D4-BA7E-2D7623BA5564}"/>
    <cellStyle name="Saída 2 6 3 52 2" xfId="34182" xr:uid="{63F3F643-3DBB-40F5-8329-A3C434CBC07A}"/>
    <cellStyle name="Saída 2 6 3 52 3" xfId="51052" xr:uid="{7569DFE9-7A19-40DC-ABA8-591326FDE765}"/>
    <cellStyle name="Saída 2 6 3 53" xfId="17176" xr:uid="{5880F391-F276-4021-B5DA-B97EC7069765}"/>
    <cellStyle name="Saída 2 6 3 53 2" xfId="34431" xr:uid="{2CA04ED6-EFC9-40F9-A60A-93C4F17C1349}"/>
    <cellStyle name="Saída 2 6 3 53 3" xfId="51301" xr:uid="{316D6562-08C9-4083-B2FC-798940A00905}"/>
    <cellStyle name="Saída 2 6 3 54" xfId="17833" xr:uid="{3E99ADFF-6DE7-4311-92C8-80C1688F44AE}"/>
    <cellStyle name="Saída 2 6 3 55" xfId="34904" xr:uid="{04BCB160-221C-4605-84EA-2235693703B5}"/>
    <cellStyle name="Saída 2 6 3 6" xfId="2307" xr:uid="{521D97D1-E42D-4B9D-B1C3-4C662EC94AC9}"/>
    <cellStyle name="Saída 2 6 3 6 2" xfId="19562" xr:uid="{025E567C-E8F0-40A7-A310-AFEAFC85B670}"/>
    <cellStyle name="Saída 2 6 3 6 3" xfId="36584" xr:uid="{7483F07F-FC5E-4F6A-A00F-880F40141903}"/>
    <cellStyle name="Saída 2 6 3 7" xfId="2617" xr:uid="{045C0173-D1D4-43DD-8697-8BEAFCF1CDA0}"/>
    <cellStyle name="Saída 2 6 3 7 2" xfId="19872" xr:uid="{A7C5904F-49C7-4487-A9D2-A9AFF590CA78}"/>
    <cellStyle name="Saída 2 6 3 7 3" xfId="36894" xr:uid="{8BD44FEF-DA19-4444-AADF-9D5F29A2287D}"/>
    <cellStyle name="Saída 2 6 3 8" xfId="2924" xr:uid="{055C7FD4-B243-4E5E-AE6A-CA9882751E76}"/>
    <cellStyle name="Saída 2 6 3 8 2" xfId="20179" xr:uid="{D70D8066-815A-4BE6-AED7-56A950BA01A8}"/>
    <cellStyle name="Saída 2 6 3 8 3" xfId="37201" xr:uid="{A9F01740-D1F7-4B3C-B7E0-3EB8AA36956E}"/>
    <cellStyle name="Saída 2 6 3 9" xfId="3232" xr:uid="{F6D3DC43-9E2F-4392-9EA3-F9B3603C91A2}"/>
    <cellStyle name="Saída 2 6 3 9 2" xfId="20487" xr:uid="{FD6A4A21-4724-40E5-84BE-A16E4C93CAFE}"/>
    <cellStyle name="Saída 2 6 3 9 3" xfId="37509" xr:uid="{927C33D4-603F-456B-830B-6D6F82860C59}"/>
    <cellStyle name="Saída 2 6 30" xfId="8008" xr:uid="{6274510E-09D1-44D3-B0C2-4BE5D6C2552E}"/>
    <cellStyle name="Saída 2 6 30 2" xfId="25263" xr:uid="{0732B360-A7FF-4435-9D74-41C02DA5D7B0}"/>
    <cellStyle name="Saída 2 6 30 3" xfId="42285" xr:uid="{FCFC5444-B242-40D9-A9D7-D22CAF3F1899}"/>
    <cellStyle name="Saída 2 6 31" xfId="7315" xr:uid="{8AEF8397-2C59-40FD-8739-9E6E71857BA1}"/>
    <cellStyle name="Saída 2 6 31 2" xfId="24570" xr:uid="{B4AB4C0C-1499-45BD-A90D-6A9D08E56813}"/>
    <cellStyle name="Saída 2 6 31 3" xfId="41592" xr:uid="{D79BBC9A-9551-4BE1-8F24-2FC5DBB8D9AD}"/>
    <cellStyle name="Saída 2 6 32" xfId="7342" xr:uid="{065168C6-FF2D-43B6-8DBC-A33DE93C4829}"/>
    <cellStyle name="Saída 2 6 32 2" xfId="24597" xr:uid="{AEA6F121-0B6D-469A-9D81-3E15681FABFB}"/>
    <cellStyle name="Saída 2 6 32 3" xfId="41619" xr:uid="{6C10A31D-B487-46F6-B8B4-4659D57BCA20}"/>
    <cellStyle name="Saída 2 6 33" xfId="9245" xr:uid="{F61A3FCF-B117-4CE9-BAE2-3286E1B9EB93}"/>
    <cellStyle name="Saída 2 6 33 2" xfId="26500" xr:uid="{6A0B437A-1ECA-4CC1-978D-56576D6489F0}"/>
    <cellStyle name="Saída 2 6 33 3" xfId="43522" xr:uid="{5BAC4DB2-B2F0-4883-A0F3-FDD0CA217A6E}"/>
    <cellStyle name="Saída 2 6 34" xfId="7293" xr:uid="{B61487C7-1CB6-4216-836D-371120CD4F60}"/>
    <cellStyle name="Saída 2 6 34 2" xfId="24548" xr:uid="{95EB01AB-B426-49AE-ACD8-F79F5A31C042}"/>
    <cellStyle name="Saída 2 6 34 3" xfId="41570" xr:uid="{537D7656-BC66-4E04-8F3A-38B158A13341}"/>
    <cellStyle name="Saída 2 6 35" xfId="9129" xr:uid="{1BBD1AED-3F2E-4BEF-8E43-573F50FE40A4}"/>
    <cellStyle name="Saída 2 6 35 2" xfId="26384" xr:uid="{44382EE4-9D5C-4F43-A67E-080F906EAEB1}"/>
    <cellStyle name="Saída 2 6 35 3" xfId="43406" xr:uid="{A550DCAC-C97E-466C-BB43-2F807D2A7DA3}"/>
    <cellStyle name="Saída 2 6 36" xfId="9222" xr:uid="{4C553EF1-CAF3-4916-BF9A-39B011A5B3E2}"/>
    <cellStyle name="Saída 2 6 36 2" xfId="26477" xr:uid="{1EEF60FB-A1F1-4E4C-97EF-1C01ED429AB9}"/>
    <cellStyle name="Saída 2 6 36 3" xfId="43499" xr:uid="{345197F0-E2BB-445A-A54B-9742861A5B4F}"/>
    <cellStyle name="Saída 2 6 37" xfId="7885" xr:uid="{8E815AF3-85D0-47A8-B029-A5C1FC76B0F2}"/>
    <cellStyle name="Saída 2 6 37 2" xfId="25140" xr:uid="{8DD1528C-7A3F-4675-8CAB-C37F43848AB0}"/>
    <cellStyle name="Saída 2 6 37 3" xfId="42162" xr:uid="{AA38314E-B8AD-4FE8-8263-999D3EC9B7BC}"/>
    <cellStyle name="Saída 2 6 38" xfId="10445" xr:uid="{25C63536-411A-4F97-AD27-CE9E923BD0AE}"/>
    <cellStyle name="Saída 2 6 38 2" xfId="27700" xr:uid="{6D91E024-8DF7-480E-B988-9FBA7E013FCC}"/>
    <cellStyle name="Saída 2 6 38 3" xfId="44722" xr:uid="{7DCCBAC3-88EA-4383-838C-8902934DBC7D}"/>
    <cellStyle name="Saída 2 6 39" xfId="10667" xr:uid="{2CDA8F57-33B5-44F1-B59D-65D18C0DFE4C}"/>
    <cellStyle name="Saída 2 6 39 2" xfId="27922" xr:uid="{9FBCD0A5-8DB6-49C5-96CC-861C2D446D59}"/>
    <cellStyle name="Saída 2 6 39 3" xfId="44944" xr:uid="{56967E2C-6CE5-4CE8-B5B2-4CDC18B8017E}"/>
    <cellStyle name="Saída 2 6 4" xfId="704" xr:uid="{601EB61F-3C38-4597-AFC5-B89FCB4B3677}"/>
    <cellStyle name="Saída 2 6 4 10" xfId="3666" xr:uid="{05EB31F1-457A-4232-8134-22D40F1F9F03}"/>
    <cellStyle name="Saída 2 6 4 10 2" xfId="20921" xr:uid="{E8C99D0A-7E0C-46A5-9022-43A2104D0995}"/>
    <cellStyle name="Saída 2 6 4 10 3" xfId="37943" xr:uid="{55FE103A-D01D-40DA-84D6-695BE625273C}"/>
    <cellStyle name="Saída 2 6 4 11" xfId="3973" xr:uid="{3CA3AE1F-7D00-4885-810D-312CC2363E89}"/>
    <cellStyle name="Saída 2 6 4 11 2" xfId="21228" xr:uid="{DAB12106-92E9-418D-9939-A061C4B6201D}"/>
    <cellStyle name="Saída 2 6 4 11 3" xfId="38250" xr:uid="{F1AA8BE2-330C-47A8-ADB4-EFC86E087631}"/>
    <cellStyle name="Saída 2 6 4 12" xfId="4274" xr:uid="{77C6DEB2-09C3-48B8-94F6-A0CE2F3FF6C3}"/>
    <cellStyle name="Saída 2 6 4 12 2" xfId="21529" xr:uid="{BDB33DD7-3C5C-43C9-B57A-487BF4414105}"/>
    <cellStyle name="Saída 2 6 4 12 3" xfId="38551" xr:uid="{09D8A5C3-4CF2-4856-8D17-DBF876231819}"/>
    <cellStyle name="Saída 2 6 4 13" xfId="4572" xr:uid="{9E3FF0C1-F255-424E-A376-DD0761ACAF7D}"/>
    <cellStyle name="Saída 2 6 4 13 2" xfId="21827" xr:uid="{F321FC47-757A-40D9-9551-3A47BA9447B6}"/>
    <cellStyle name="Saída 2 6 4 13 3" xfId="38849" xr:uid="{B8F9D3FD-E770-4AC2-8578-B226BA93F6D7}"/>
    <cellStyle name="Saída 2 6 4 14" xfId="4871" xr:uid="{987BDFDA-D2F0-43DC-BAB4-963C84751F14}"/>
    <cellStyle name="Saída 2 6 4 14 2" xfId="22126" xr:uid="{15A15C78-69A3-4CDA-9B87-42792E8F93AF}"/>
    <cellStyle name="Saída 2 6 4 14 3" xfId="39148" xr:uid="{761ECF0D-8D7C-4DB6-A210-28D2230065AA}"/>
    <cellStyle name="Saída 2 6 4 15" xfId="5153" xr:uid="{02586825-DC05-42FF-89D5-81F538F9374F}"/>
    <cellStyle name="Saída 2 6 4 15 2" xfId="22408" xr:uid="{6F0912EF-625B-41BE-A5F1-D0B6E375AF2E}"/>
    <cellStyle name="Saída 2 6 4 15 3" xfId="39430" xr:uid="{53779B80-889B-42AF-A4AC-FFA8ED813293}"/>
    <cellStyle name="Saída 2 6 4 16" xfId="5540" xr:uid="{4ACD53A9-C928-454D-9769-6A81642D78F9}"/>
    <cellStyle name="Saída 2 6 4 16 2" xfId="22795" xr:uid="{78DE4FDD-3AD2-40C2-85F7-4B3F78A7582F}"/>
    <cellStyle name="Saída 2 6 4 16 3" xfId="39817" xr:uid="{73373D6C-EAE6-439F-8B22-925E19931CA5}"/>
    <cellStyle name="Saída 2 6 4 17" xfId="5108" xr:uid="{F8BA80FE-E00F-4E69-91D0-34C92B6BF65A}"/>
    <cellStyle name="Saída 2 6 4 17 2" xfId="22363" xr:uid="{D1C3631F-06A3-4374-9C5B-1E9B966FCBB8}"/>
    <cellStyle name="Saída 2 6 4 17 3" xfId="39385" xr:uid="{E28F2188-F55B-4CCA-A2EC-7368CAEF550D}"/>
    <cellStyle name="Saída 2 6 4 18" xfId="6171" xr:uid="{7894B93B-FB70-4AAD-853B-4F7ADD9CA6CC}"/>
    <cellStyle name="Saída 2 6 4 18 2" xfId="23426" xr:uid="{5A43F2E3-1A0E-4708-813C-50C53FD2471D}"/>
    <cellStyle name="Saída 2 6 4 18 3" xfId="40448" xr:uid="{A2957932-413E-4B20-BAA1-55A9B61F0B59}"/>
    <cellStyle name="Saída 2 6 4 19" xfId="6486" xr:uid="{DD6E7AB2-ECA5-4361-A78A-6223667A280E}"/>
    <cellStyle name="Saída 2 6 4 19 2" xfId="23741" xr:uid="{F6D0BBCF-7FF0-4352-B35F-3B44FF1993F5}"/>
    <cellStyle name="Saída 2 6 4 19 3" xfId="40763" xr:uid="{C09E6C38-34F9-438F-A6A6-A0A7FEBF4593}"/>
    <cellStyle name="Saída 2 6 4 2" xfId="1153" xr:uid="{2EA8CDA3-EDC1-4CD0-9EA5-E30475FA889B}"/>
    <cellStyle name="Saída 2 6 4 2 2" xfId="18408" xr:uid="{5215EA34-4C41-44E6-81BC-129B1C7A065A}"/>
    <cellStyle name="Saída 2 6 4 2 3" xfId="35430" xr:uid="{41860C0A-0D9A-4F66-B806-A4747C8207F2}"/>
    <cellStyle name="Saída 2 6 4 20" xfId="6801" xr:uid="{7739AD3B-8E11-414B-B446-4ADE327253A1}"/>
    <cellStyle name="Saída 2 6 4 20 2" xfId="24056" xr:uid="{2E0D3BF1-116B-44D7-B95C-84536A5DB4D6}"/>
    <cellStyle name="Saída 2 6 4 20 3" xfId="41078" xr:uid="{35AC9544-8FCC-4F5C-A08A-B3FAC78960E0}"/>
    <cellStyle name="Saída 2 6 4 21" xfId="7112" xr:uid="{54ABDAA2-A18E-4C56-86B1-2C428E4A9664}"/>
    <cellStyle name="Saída 2 6 4 21 2" xfId="24367" xr:uid="{415C76A4-8737-481F-82DD-781E0D82CB2D}"/>
    <cellStyle name="Saída 2 6 4 21 3" xfId="41389" xr:uid="{8523446C-A109-4A19-BF58-F99326A3CDD5}"/>
    <cellStyle name="Saída 2 6 4 22" xfId="7422" xr:uid="{B71E6428-F93B-40F8-B137-37DDA7C0C185}"/>
    <cellStyle name="Saída 2 6 4 22 2" xfId="24677" xr:uid="{E03FB2DA-CA43-4B92-BA19-E86D9E591F17}"/>
    <cellStyle name="Saída 2 6 4 22 3" xfId="41699" xr:uid="{A5C47326-8C03-4BED-8556-238E476295D5}"/>
    <cellStyle name="Saída 2 6 4 23" xfId="7732" xr:uid="{B59CF3AA-2A34-451C-81A8-56AD3772CF82}"/>
    <cellStyle name="Saída 2 6 4 23 2" xfId="24987" xr:uid="{895B2523-D197-4A6F-8F58-C50D4951B5AA}"/>
    <cellStyle name="Saída 2 6 4 23 3" xfId="42009" xr:uid="{B0B052C8-D51D-4BEA-942B-6305E4C6CC4B}"/>
    <cellStyle name="Saída 2 6 4 24" xfId="8042" xr:uid="{DD90EACE-16B7-4803-8BBF-4F789DDCB699}"/>
    <cellStyle name="Saída 2 6 4 24 2" xfId="25297" xr:uid="{0090D243-322A-4468-AF5B-A6A037E05C57}"/>
    <cellStyle name="Saída 2 6 4 24 3" xfId="42319" xr:uid="{A420A459-B31B-4ECC-BA48-960D8D47CC47}"/>
    <cellStyle name="Saída 2 6 4 25" xfId="8355" xr:uid="{5D519331-3C38-4F02-9BBF-8ED239BF142B}"/>
    <cellStyle name="Saída 2 6 4 25 2" xfId="25610" xr:uid="{4A565E6B-1C7B-4949-8BB7-42B6BD2D9912}"/>
    <cellStyle name="Saída 2 6 4 25 3" xfId="42632" xr:uid="{EB579BB1-AC19-46E0-B6E0-AA3AC3242D56}"/>
    <cellStyle name="Saída 2 6 4 26" xfId="8663" xr:uid="{A9F1CCE4-28CE-44EA-BDB3-EFB405EE2291}"/>
    <cellStyle name="Saída 2 6 4 26 2" xfId="25918" xr:uid="{9C7FB07C-E142-4464-9AC4-ABE024A878CB}"/>
    <cellStyle name="Saída 2 6 4 26 3" xfId="42940" xr:uid="{642785A0-C71E-41EF-9699-E6302FDFC4B3}"/>
    <cellStyle name="Saída 2 6 4 27" xfId="8973" xr:uid="{7F9BC612-8F7F-4246-A844-CA2D6A6EE38D}"/>
    <cellStyle name="Saída 2 6 4 27 2" xfId="26228" xr:uid="{84E83890-8D0D-4B43-B8F7-E576A67313D0}"/>
    <cellStyle name="Saída 2 6 4 27 3" xfId="43250" xr:uid="{6BF7E03C-382E-4E9D-812E-31729C9E0999}"/>
    <cellStyle name="Saída 2 6 4 28" xfId="6014" xr:uid="{BDA195B3-72E4-4DC1-909B-98BB9205B3A4}"/>
    <cellStyle name="Saída 2 6 4 28 2" xfId="23269" xr:uid="{F4426C67-CF75-46E4-9DB2-EB5DC2D55F3A}"/>
    <cellStyle name="Saída 2 6 4 28 3" xfId="40291" xr:uid="{F764D195-CB92-46C8-B809-1823212F878F}"/>
    <cellStyle name="Saída 2 6 4 29" xfId="9595" xr:uid="{B797185A-926B-4D8C-A8AF-120CD16CE036}"/>
    <cellStyle name="Saída 2 6 4 29 2" xfId="26850" xr:uid="{F790C3D7-BFA5-4A9E-A68C-A9B93BBB722D}"/>
    <cellStyle name="Saída 2 6 4 29 3" xfId="43872" xr:uid="{2EF7A7CC-61E1-4626-B44D-E82284DFE418}"/>
    <cellStyle name="Saída 2 6 4 3" xfId="1444" xr:uid="{DA27F853-7478-4C84-A8BA-C29CCFD00F75}"/>
    <cellStyle name="Saída 2 6 4 3 2" xfId="18699" xr:uid="{8D1509DA-AA17-4996-9FF1-01F742A3948A}"/>
    <cellStyle name="Saída 2 6 4 3 3" xfId="35721" xr:uid="{6D0A8C29-5045-4BE9-B2E6-B64F4E1367AC}"/>
    <cellStyle name="Saída 2 6 4 30" xfId="9890" xr:uid="{734C8B07-151E-455D-A895-D5F7792DAD59}"/>
    <cellStyle name="Saída 2 6 4 30 2" xfId="27145" xr:uid="{ADC19148-2239-4339-93DA-12285C7C2971}"/>
    <cellStyle name="Saída 2 6 4 30 3" xfId="44167" xr:uid="{3DDB9A6C-807E-4150-9AC6-348A649D1660}"/>
    <cellStyle name="Saída 2 6 4 31" xfId="10190" xr:uid="{61A14942-8748-4B38-9688-4DCEC6447EAD}"/>
    <cellStyle name="Saída 2 6 4 31 2" xfId="27445" xr:uid="{011C6B0F-DD34-45FF-B4A9-9BFAB470B64D}"/>
    <cellStyle name="Saída 2 6 4 31 3" xfId="44467" xr:uid="{A24E0382-7100-4218-934D-21C0F7E9EAC2}"/>
    <cellStyle name="Saída 2 6 4 32" xfId="10478" xr:uid="{65BD6BA9-426E-4346-835A-E84DC061B457}"/>
    <cellStyle name="Saída 2 6 4 32 2" xfId="27733" xr:uid="{DA623929-5943-4162-95B0-CEEF68741CBD}"/>
    <cellStyle name="Saída 2 6 4 32 3" xfId="44755" xr:uid="{41C4A9CB-1EDF-445F-9111-89F6F93AC6BB}"/>
    <cellStyle name="Saída 2 6 4 33" xfId="10768" xr:uid="{0CE2AFE4-BBF5-4884-B614-09088BF7DB3F}"/>
    <cellStyle name="Saída 2 6 4 33 2" xfId="28023" xr:uid="{6DECAD55-7EC6-4117-9045-1327414E07FA}"/>
    <cellStyle name="Saída 2 6 4 33 3" xfId="45045" xr:uid="{60DD1B3C-A048-4400-BAF3-F0AECF0A7EA4}"/>
    <cellStyle name="Saída 2 6 4 34" xfId="11042" xr:uid="{BE85E7F5-E793-422C-80E0-98BD9DE87DF7}"/>
    <cellStyle name="Saída 2 6 4 34 2" xfId="28297" xr:uid="{5AEB8855-D2D1-46CC-9A42-C9E149BD29B1}"/>
    <cellStyle name="Saída 2 6 4 34 3" xfId="45319" xr:uid="{A081256A-3C78-413A-8ECE-5CFA9076AA9A}"/>
    <cellStyle name="Saída 2 6 4 35" xfId="11299" xr:uid="{1F2D5F48-4272-4E34-8AC6-C743C5657F3A}"/>
    <cellStyle name="Saída 2 6 4 35 2" xfId="28554" xr:uid="{9013B1DF-5FED-4147-928F-1681D9A58117}"/>
    <cellStyle name="Saída 2 6 4 35 3" xfId="45576" xr:uid="{865FF8AB-54D9-4BD5-9366-AE08160A201B}"/>
    <cellStyle name="Saída 2 6 4 36" xfId="11536" xr:uid="{48F441CE-269F-47F3-AD52-B3AE91E9E43D}"/>
    <cellStyle name="Saída 2 6 4 36 2" xfId="28791" xr:uid="{0A1E2A4C-FFA4-4155-88E7-7ED69E70EB96}"/>
    <cellStyle name="Saída 2 6 4 36 3" xfId="45813" xr:uid="{9792212E-346E-45AF-ABBE-3F2D69D83C55}"/>
    <cellStyle name="Saída 2 6 4 37" xfId="12099" xr:uid="{060C771A-092B-4EA2-B471-3235A9AD8B41}"/>
    <cellStyle name="Saída 2 6 4 37 2" xfId="29354" xr:uid="{362A04C2-593E-4C95-95F3-2BB8D52A157B}"/>
    <cellStyle name="Saída 2 6 4 37 3" xfId="46224" xr:uid="{1379CC38-C5A7-40ED-8E4F-5793484CBA2F}"/>
    <cellStyle name="Saída 2 6 4 38" xfId="12566" xr:uid="{E814BB6F-29EA-413F-A7C9-ECE7E7FFE081}"/>
    <cellStyle name="Saída 2 6 4 38 2" xfId="29821" xr:uid="{DA0918ED-F954-489C-A6DE-9FEA8106384F}"/>
    <cellStyle name="Saída 2 6 4 38 3" xfId="46691" xr:uid="{C6A088EF-6B22-4F83-80E7-2EAF2C32A830}"/>
    <cellStyle name="Saída 2 6 4 39" xfId="12876" xr:uid="{B02CA24E-8C96-492E-821A-72AB0A18AFA0}"/>
    <cellStyle name="Saída 2 6 4 39 2" xfId="30131" xr:uid="{34AF6313-81F0-449C-9A07-5D2E14D36818}"/>
    <cellStyle name="Saída 2 6 4 39 3" xfId="47001" xr:uid="{C4E52939-72BA-40BC-B89D-EAD80C96A766}"/>
    <cellStyle name="Saída 2 6 4 4" xfId="1810" xr:uid="{B9818C34-CD59-4E3F-B632-F39AD3216EC1}"/>
    <cellStyle name="Saída 2 6 4 4 2" xfId="19065" xr:uid="{A75AF5C1-3BA1-467F-8130-4C3D2B75DE84}"/>
    <cellStyle name="Saída 2 6 4 4 3" xfId="36087" xr:uid="{AAAB59DF-D8F0-4926-8801-3F89B054ABCC}"/>
    <cellStyle name="Saída 2 6 4 40" xfId="13121" xr:uid="{6563F5A6-D73A-4BCC-B00B-C76D6C41F2FA}"/>
    <cellStyle name="Saída 2 6 4 40 2" xfId="30376" xr:uid="{2F822B98-AF52-4E93-96AF-3AF30C247DA5}"/>
    <cellStyle name="Saída 2 6 4 40 3" xfId="47246" xr:uid="{343A9945-6290-4BC2-A57D-CB02A99B4CD2}"/>
    <cellStyle name="Saída 2 6 4 41" xfId="13519" xr:uid="{2C937945-C0B8-4D05-B5C3-FFD512577252}"/>
    <cellStyle name="Saída 2 6 4 41 2" xfId="30774" xr:uid="{E007EEEB-5600-492C-A361-B41DEADA57E6}"/>
    <cellStyle name="Saída 2 6 4 41 3" xfId="47644" xr:uid="{C3B61F27-D61A-42E4-979A-12842F9BB3D0}"/>
    <cellStyle name="Saída 2 6 4 42" xfId="13816" xr:uid="{59CE9CA1-D214-475D-BED0-5C31363AA9DA}"/>
    <cellStyle name="Saída 2 6 4 42 2" xfId="31071" xr:uid="{2AE0BAEA-1784-4B39-AD86-88E318689750}"/>
    <cellStyle name="Saída 2 6 4 42 3" xfId="47941" xr:uid="{A2228AEA-F829-4EE5-ACF5-B152CEDCAB6A}"/>
    <cellStyle name="Saída 2 6 4 43" xfId="14126" xr:uid="{CBD8756D-6AC1-4BBA-88D8-B37AFFFE6B42}"/>
    <cellStyle name="Saída 2 6 4 43 2" xfId="31381" xr:uid="{0DA51107-8D4A-4C9C-A9A1-D9BEABA9EC3E}"/>
    <cellStyle name="Saída 2 6 4 43 3" xfId="48251" xr:uid="{7EEBF704-13EA-4D07-90D9-DDFBA3C6F3BE}"/>
    <cellStyle name="Saída 2 6 4 44" xfId="14452" xr:uid="{47A165EA-4DBF-4B1F-85FE-8954AAB7210E}"/>
    <cellStyle name="Saída 2 6 4 44 2" xfId="31707" xr:uid="{1F286813-2D11-4713-82BE-713B80130EC7}"/>
    <cellStyle name="Saída 2 6 4 44 3" xfId="48577" xr:uid="{E2DD40EB-2295-44DB-83A9-8C7344FEBF35}"/>
    <cellStyle name="Saída 2 6 4 45" xfId="15016" xr:uid="{B609EE1D-3CED-4A98-9AEC-41188FC2F922}"/>
    <cellStyle name="Saída 2 6 4 45 2" xfId="32271" xr:uid="{0A066D98-4B42-4463-B5F0-B60B0C125854}"/>
    <cellStyle name="Saída 2 6 4 45 3" xfId="49141" xr:uid="{785B4A6A-FEFF-4CED-AC9C-A2BF331249E5}"/>
    <cellStyle name="Saída 2 6 4 46" xfId="15325" xr:uid="{14116135-C41D-49F6-BD86-CB271F45E997}"/>
    <cellStyle name="Saída 2 6 4 46 2" xfId="32580" xr:uid="{3F6709F3-46AB-4F9B-9422-ECF45E020076}"/>
    <cellStyle name="Saída 2 6 4 46 3" xfId="49450" xr:uid="{A8FD5F56-0C52-4D76-8EF4-093C4B7F1918}"/>
    <cellStyle name="Saída 2 6 4 47" xfId="15630" xr:uid="{14D6DFE5-5055-4A0C-8BCB-51434A9206BC}"/>
    <cellStyle name="Saída 2 6 4 47 2" xfId="32885" xr:uid="{6D311E21-B488-4715-A282-40EEE48A2DAB}"/>
    <cellStyle name="Saída 2 6 4 47 3" xfId="49755" xr:uid="{A7B8DF75-7E17-4867-A2DC-3F1B9F815C96}"/>
    <cellStyle name="Saída 2 6 4 48" xfId="15926" xr:uid="{0D95C19C-F40C-49A3-9495-F1270F319F36}"/>
    <cellStyle name="Saída 2 6 4 48 2" xfId="33181" xr:uid="{89DA1DBF-ED17-4191-ACEB-0CC091171AC2}"/>
    <cellStyle name="Saída 2 6 4 48 3" xfId="50051" xr:uid="{470BE9BF-7348-4182-B13B-BD2E686CCAE3}"/>
    <cellStyle name="Saída 2 6 4 49" xfId="16218" xr:uid="{6A054CA5-0956-4C84-AEB7-272CC0C46982}"/>
    <cellStyle name="Saída 2 6 4 49 2" xfId="33473" xr:uid="{BCF7D1F2-EB1D-46AB-8984-5CAB136A746D}"/>
    <cellStyle name="Saída 2 6 4 49 3" xfId="50343" xr:uid="{32E6727D-E66B-4634-8C62-5E0FC5BF6DDB}"/>
    <cellStyle name="Saída 2 6 4 5" xfId="2123" xr:uid="{6C837C39-490D-4AD9-A56C-CAFDEDA2B4B2}"/>
    <cellStyle name="Saída 2 6 4 5 2" xfId="19378" xr:uid="{21C5C7D3-EB84-4925-B7DE-F35F5E5B8130}"/>
    <cellStyle name="Saída 2 6 4 5 3" xfId="36400" xr:uid="{E0B0C02E-21DA-4FF2-849B-870409B2EEF2}"/>
    <cellStyle name="Saída 2 6 4 50" xfId="16496" xr:uid="{F7DBAB56-F021-46B7-8CEA-AFEAAD238C22}"/>
    <cellStyle name="Saída 2 6 4 50 2" xfId="33751" xr:uid="{252EA237-C080-4A4A-9DF8-F8E8A8E47A00}"/>
    <cellStyle name="Saída 2 6 4 50 3" xfId="50621" xr:uid="{21D3FD80-D0D0-495B-84E1-79CBFE9B783D}"/>
    <cellStyle name="Saída 2 6 4 51" xfId="16764" xr:uid="{11CC802B-32E7-4E9C-B4B6-30A3F7CD64BA}"/>
    <cellStyle name="Saída 2 6 4 51 2" xfId="34019" xr:uid="{008E198C-692A-4D60-9F8F-1F96014BBF8E}"/>
    <cellStyle name="Saída 2 6 4 51 3" xfId="50889" xr:uid="{0F9713D2-65E0-4BE2-8017-498951A2D2C9}"/>
    <cellStyle name="Saída 2 6 4 52" xfId="17016" xr:uid="{A5AEDFFD-A9AE-49B0-8F15-1F48DFDA7BA0}"/>
    <cellStyle name="Saída 2 6 4 52 2" xfId="34271" xr:uid="{91E2AE0D-6DBB-47C1-9955-A54F2C964721}"/>
    <cellStyle name="Saída 2 6 4 52 3" xfId="51141" xr:uid="{8FE8B620-9935-4AE2-B034-CF7BB1CCE88A}"/>
    <cellStyle name="Saída 2 6 4 53" xfId="17253" xr:uid="{F74F0AEB-2177-4C36-B785-5B1FDF91E933}"/>
    <cellStyle name="Saída 2 6 4 53 2" xfId="34508" xr:uid="{4E2C2EEF-EC60-46FE-8060-0AE6CAC91083}"/>
    <cellStyle name="Saída 2 6 4 53 3" xfId="51378" xr:uid="{92C3988A-A398-4AEB-A90C-DF114110C09F}"/>
    <cellStyle name="Saída 2 6 4 54" xfId="17959" xr:uid="{09A02C57-AB0E-4E4E-AFAF-D83EE35893CE}"/>
    <cellStyle name="Saída 2 6 4 55" xfId="34981" xr:uid="{EDDC79D0-8E65-49B7-82FA-380C720FC6EC}"/>
    <cellStyle name="Saída 2 6 4 6" xfId="2433" xr:uid="{2F060684-6757-4A81-B777-2E9C88801397}"/>
    <cellStyle name="Saída 2 6 4 6 2" xfId="19688" xr:uid="{97272F2C-7EED-4F2A-85DD-B8D2485F41A2}"/>
    <cellStyle name="Saída 2 6 4 6 3" xfId="36710" xr:uid="{4A031D36-211D-4655-B04C-041D6CD02746}"/>
    <cellStyle name="Saída 2 6 4 7" xfId="2742" xr:uid="{B1C7F3DA-B1FF-4D9C-8A48-702CEC419C95}"/>
    <cellStyle name="Saída 2 6 4 7 2" xfId="19997" xr:uid="{ACCDD7AD-B045-4AE4-973C-D40571EC66F2}"/>
    <cellStyle name="Saída 2 6 4 7 3" xfId="37019" xr:uid="{D6883788-20FD-480C-8D43-5C830064E1AD}"/>
    <cellStyle name="Saída 2 6 4 8" xfId="3048" xr:uid="{2090B338-3BC4-4ABE-B13E-59D9DC57EC9C}"/>
    <cellStyle name="Saída 2 6 4 8 2" xfId="20303" xr:uid="{764EC7F7-E98B-4365-903D-66FAF148FBDA}"/>
    <cellStyle name="Saída 2 6 4 8 3" xfId="37325" xr:uid="{AB56A274-03BF-4D2E-9221-3FAA63F8F7BD}"/>
    <cellStyle name="Saída 2 6 4 9" xfId="3358" xr:uid="{1D716526-0BCE-4A89-96D8-EC4B90423134}"/>
    <cellStyle name="Saída 2 6 4 9 2" xfId="20613" xr:uid="{2E2E8787-6BD8-497F-BAC4-A6479D6A033C}"/>
    <cellStyle name="Saída 2 6 4 9 3" xfId="37635" xr:uid="{CE97ADB1-08AF-4B4B-8A58-30A435904FEB}"/>
    <cellStyle name="Saída 2 6 40" xfId="11010" xr:uid="{8DD72A62-8FA8-46B1-BDAB-F4F1DAC9BD11}"/>
    <cellStyle name="Saída 2 6 40 2" xfId="28265" xr:uid="{E092BCD4-A5ED-4014-8C47-0AF20B64A874}"/>
    <cellStyle name="Saída 2 6 40 3" xfId="45287" xr:uid="{BFB60879-1DCA-4FFE-AD8B-3061219CE0D9}"/>
    <cellStyle name="Saída 2 6 41" xfId="11268" xr:uid="{252905E7-FABE-467A-AA43-EFC2C445C550}"/>
    <cellStyle name="Saída 2 6 41 2" xfId="28523" xr:uid="{74543EB7-DF41-4234-827F-C12ED07653B6}"/>
    <cellStyle name="Saída 2 6 41 3" xfId="45545" xr:uid="{0A0BE8DC-58C0-42F0-81FC-DDDAC2244B1A}"/>
    <cellStyle name="Saída 2 6 42" xfId="11785" xr:uid="{783E75E4-F920-4305-BE29-BAD989C91698}"/>
    <cellStyle name="Saída 2 6 42 2" xfId="29040" xr:uid="{7ED5487A-B55B-439D-BCBB-0330E31306E9}"/>
    <cellStyle name="Saída 2 6 42 3" xfId="46035" xr:uid="{83A60A5F-3DE9-44D5-BEAE-4B4C84BB044C}"/>
    <cellStyle name="Saída 2 6 43" xfId="12252" xr:uid="{3166504B-85F0-41BE-880D-33F014372F4F}"/>
    <cellStyle name="Saída 2 6 43 2" xfId="29507" xr:uid="{F543AF7A-B6A9-48EA-9A9F-4FF94F7363C0}"/>
    <cellStyle name="Saída 2 6 43 3" xfId="46377" xr:uid="{6E1FBCF8-D470-42FE-A1B1-74FAAA92B368}"/>
    <cellStyle name="Saída 2 6 44" xfId="12345" xr:uid="{FAB4BF96-E035-4633-9549-5F8D77B1BC61}"/>
    <cellStyle name="Saída 2 6 44 2" xfId="29600" xr:uid="{F836A8B0-AA1D-4CAB-BD23-553C85BF853A}"/>
    <cellStyle name="Saída 2 6 44 3" xfId="46470" xr:uid="{62D006A5-395C-48EF-80BB-3740111E23B2}"/>
    <cellStyle name="Saída 2 6 45" xfId="13073" xr:uid="{F9F071B9-CEFF-47D6-A417-6E4BEB66E24A}"/>
    <cellStyle name="Saída 2 6 45 2" xfId="30328" xr:uid="{4B79532A-6406-4690-B09B-D6356FAC1198}"/>
    <cellStyle name="Saída 2 6 45 3" xfId="47198" xr:uid="{404EC282-944D-46EB-AF68-174FE8551027}"/>
    <cellStyle name="Saída 2 6 46" xfId="13461" xr:uid="{AE56C4D8-104D-41C3-9206-E07384711DC6}"/>
    <cellStyle name="Saída 2 6 46 2" xfId="30716" xr:uid="{8B259E7E-84F3-4688-A0BB-27EE8C22DCC0}"/>
    <cellStyle name="Saída 2 6 46 3" xfId="47586" xr:uid="{B2A74793-737B-4A1D-91EE-23009C840561}"/>
    <cellStyle name="Saída 2 6 47" xfId="13041" xr:uid="{DAB131DC-D0CF-46B5-AFC5-FF9EAFE5691A}"/>
    <cellStyle name="Saída 2 6 47 2" xfId="30296" xr:uid="{19B529FF-F9D9-4DF5-9430-9D091BBC5C7D}"/>
    <cellStyle name="Saída 2 6 47 3" xfId="47166" xr:uid="{B3A746C8-0F32-4FC5-91EB-0E4F96702DE6}"/>
    <cellStyle name="Saída 2 6 48" xfId="13001" xr:uid="{DBD8026D-3558-4DAE-8844-1AFABDB79058}"/>
    <cellStyle name="Saída 2 6 48 2" xfId="30256" xr:uid="{82A4E53A-527F-4FD7-BD7C-834FFE0A775F}"/>
    <cellStyle name="Saída 2 6 48 3" xfId="47126" xr:uid="{9EC61A85-33CD-48AE-8D69-BF7B5C168125}"/>
    <cellStyle name="Saída 2 6 49" xfId="14394" xr:uid="{01DAD576-51F8-4C8B-A35B-57BB51E08717}"/>
    <cellStyle name="Saída 2 6 49 2" xfId="31649" xr:uid="{5C52FFFF-ADEE-44E4-97AE-25D7C4D89586}"/>
    <cellStyle name="Saída 2 6 49 3" xfId="48519" xr:uid="{5C6A817D-F424-4B39-95E7-BD800811954A}"/>
    <cellStyle name="Saída 2 6 5" xfId="528" xr:uid="{B0A1BEEA-FC28-4A3B-B294-25C3C4170714}"/>
    <cellStyle name="Saída 2 6 5 10" xfId="3492" xr:uid="{DAB35978-D66B-40BC-82D3-C7E567E844EF}"/>
    <cellStyle name="Saída 2 6 5 10 2" xfId="20747" xr:uid="{498B8183-FA4A-475D-9E11-9EB4F6F4A290}"/>
    <cellStyle name="Saída 2 6 5 10 3" xfId="37769" xr:uid="{664AA0BB-BDA5-420E-94E6-6B65C1571384}"/>
    <cellStyle name="Saída 2 6 5 11" xfId="3800" xr:uid="{CB53A1F7-71FD-4ECF-990C-3D8F3E4E7FB1}"/>
    <cellStyle name="Saída 2 6 5 11 2" xfId="21055" xr:uid="{CF2962EB-B80C-4C9C-A898-FBFD0F8FC343}"/>
    <cellStyle name="Saída 2 6 5 11 3" xfId="38077" xr:uid="{E908BA40-3827-4CD5-8EED-3471E06E971B}"/>
    <cellStyle name="Saída 2 6 5 12" xfId="4105" xr:uid="{840E58E9-CF5E-4C01-91F5-F134561658CD}"/>
    <cellStyle name="Saída 2 6 5 12 2" xfId="21360" xr:uid="{91126262-540A-4B3E-A45F-DDA0AEAF320E}"/>
    <cellStyle name="Saída 2 6 5 12 3" xfId="38382" xr:uid="{90E2D16E-4D53-4548-AD44-6236B2AA802B}"/>
    <cellStyle name="Saída 2 6 5 13" xfId="4410" xr:uid="{133318B3-CD0D-498E-B76E-275A50F2825C}"/>
    <cellStyle name="Saída 2 6 5 13 2" xfId="21665" xr:uid="{7FB5BF3E-9EB1-49C7-9B70-4A3AA829B326}"/>
    <cellStyle name="Saída 2 6 5 13 3" xfId="38687" xr:uid="{4F104536-ABC9-42B1-B72F-7A6E9E795E33}"/>
    <cellStyle name="Saída 2 6 5 14" xfId="4705" xr:uid="{38532D31-4A4B-403C-A48D-F1AFCAB42E83}"/>
    <cellStyle name="Saída 2 6 5 14 2" xfId="21960" xr:uid="{F8A6B4F4-4779-4023-9B12-212A1BAC6D3F}"/>
    <cellStyle name="Saída 2 6 5 14 3" xfId="38982" xr:uid="{BC0C2DD2-96FE-4DC1-B333-0215F02E3A88}"/>
    <cellStyle name="Saída 2 6 5 15" xfId="5004" xr:uid="{4F6A6399-D4ED-4C99-ADEA-D73A43E81707}"/>
    <cellStyle name="Saída 2 6 5 15 2" xfId="22259" xr:uid="{8F9A556B-915F-4CF2-A623-D54785A44464}"/>
    <cellStyle name="Saída 2 6 5 15 3" xfId="39281" xr:uid="{CB8C31C0-6D35-49CC-82D1-8D9C338D3360}"/>
    <cellStyle name="Saída 2 6 5 16" xfId="5364" xr:uid="{BD21D692-4BE3-40E1-AC32-E3EB9584FBF8}"/>
    <cellStyle name="Saída 2 6 5 16 2" xfId="22619" xr:uid="{8B81EAB7-AC81-4AAE-B998-074CDD581A6B}"/>
    <cellStyle name="Saída 2 6 5 16 3" xfId="39641" xr:uid="{F675531D-CAB3-4C0C-AA90-874AF9AF386F}"/>
    <cellStyle name="Saída 2 6 5 17" xfId="5463" xr:uid="{3BDCC613-2EA0-4575-BECF-C2DE373B1598}"/>
    <cellStyle name="Saída 2 6 5 17 2" xfId="22718" xr:uid="{C73E803F-8860-4470-A325-6050C0DC91B4}"/>
    <cellStyle name="Saída 2 6 5 17 3" xfId="39740" xr:uid="{A9300151-1E80-487E-944E-90E05B5F00CB}"/>
    <cellStyle name="Saída 2 6 5 18" xfId="5995" xr:uid="{94D5FF31-20AF-4187-8894-AEDF46496B6E}"/>
    <cellStyle name="Saída 2 6 5 18 2" xfId="23250" xr:uid="{5A73597A-49B5-4CB2-9FB6-A21895518945}"/>
    <cellStyle name="Saída 2 6 5 18 3" xfId="40272" xr:uid="{95A42A1C-FB71-498B-999F-8EBA5074072E}"/>
    <cellStyle name="Saída 2 6 5 19" xfId="6310" xr:uid="{3DA1C75D-25BF-4720-8A3E-CED10398DAD1}"/>
    <cellStyle name="Saída 2 6 5 19 2" xfId="23565" xr:uid="{0753CED5-2D81-4B8E-A4BF-7426871F5FF9}"/>
    <cellStyle name="Saída 2 6 5 19 3" xfId="40587" xr:uid="{C418518B-66C9-4944-B67B-5D83A409C853}"/>
    <cellStyle name="Saída 2 6 5 2" xfId="986" xr:uid="{C5104750-E2A3-456C-9756-9BBDDAF00177}"/>
    <cellStyle name="Saída 2 6 5 2 2" xfId="18241" xr:uid="{F1A9B4F6-6B21-4D7C-8789-7B163404BECA}"/>
    <cellStyle name="Saída 2 6 5 2 3" xfId="35263" xr:uid="{AC2AF385-40CB-4BAF-B03C-AA680D155534}"/>
    <cellStyle name="Saída 2 6 5 20" xfId="6625" xr:uid="{1D6A41EF-4C7C-4E3F-B325-0601F43B2E10}"/>
    <cellStyle name="Saída 2 6 5 20 2" xfId="23880" xr:uid="{81F82F87-FAB9-4EEE-8E8F-5EF1D2CB3758}"/>
    <cellStyle name="Saída 2 6 5 20 3" xfId="40902" xr:uid="{A1557404-B2A6-42BF-BE90-D79CFD26123A}"/>
    <cellStyle name="Saída 2 6 5 21" xfId="6937" xr:uid="{4070C5FE-5D9B-49B8-833D-C00BF98DEB36}"/>
    <cellStyle name="Saída 2 6 5 21 2" xfId="24192" xr:uid="{4516E629-C14B-4569-A160-324A4D5CE9AA}"/>
    <cellStyle name="Saída 2 6 5 21 3" xfId="41214" xr:uid="{E22BEB53-60E4-4F9B-9CC5-A4C4F17B2E5B}"/>
    <cellStyle name="Saída 2 6 5 22" xfId="7246" xr:uid="{13BC3E3E-A8BA-4ABF-BF6B-075A88C8EF78}"/>
    <cellStyle name="Saída 2 6 5 22 2" xfId="24501" xr:uid="{44275C71-CE6A-4054-A8ED-75DFA7CDC928}"/>
    <cellStyle name="Saída 2 6 5 22 3" xfId="41523" xr:uid="{494FEFD8-BF7F-4097-9F18-554C84B606E0}"/>
    <cellStyle name="Saída 2 6 5 23" xfId="7556" xr:uid="{5C311C7A-9EF1-4D56-85D0-C3BBF0018C37}"/>
    <cellStyle name="Saída 2 6 5 23 2" xfId="24811" xr:uid="{AA900D9D-397B-4568-8344-C3553B026ADD}"/>
    <cellStyle name="Saída 2 6 5 23 3" xfId="41833" xr:uid="{2C51926F-200C-4704-A14B-00E6CBB2FF77}"/>
    <cellStyle name="Saída 2 6 5 24" xfId="7866" xr:uid="{11781338-87E0-44C9-A192-DBE4AF2CC4E4}"/>
    <cellStyle name="Saída 2 6 5 24 2" xfId="25121" xr:uid="{AACD49D7-557A-4BBA-96CC-F751C8F0545F}"/>
    <cellStyle name="Saída 2 6 5 24 3" xfId="42143" xr:uid="{2FF0FE36-D8C8-41C1-923A-E4DB434EFB20}"/>
    <cellStyle name="Saída 2 6 5 25" xfId="8179" xr:uid="{579E9DF3-8BB6-4927-B1C6-25C2A70C8CD3}"/>
    <cellStyle name="Saída 2 6 5 25 2" xfId="25434" xr:uid="{A886C142-7824-4E35-9B99-85B2B5F3A2EF}"/>
    <cellStyle name="Saída 2 6 5 25 3" xfId="42456" xr:uid="{8288D7E1-369D-470C-B345-F561083ED93F}"/>
    <cellStyle name="Saída 2 6 5 26" xfId="8489" xr:uid="{D4B96C39-8D07-4CE8-A1A2-9EB7811436C1}"/>
    <cellStyle name="Saída 2 6 5 26 2" xfId="25744" xr:uid="{F2632759-B4D9-438A-B579-04A28E4B1C2A}"/>
    <cellStyle name="Saída 2 6 5 26 3" xfId="42766" xr:uid="{58B9E66B-D224-415C-A2D1-FE847DA87D82}"/>
    <cellStyle name="Saída 2 6 5 27" xfId="8797" xr:uid="{E7C815EC-7084-4A40-A4CD-DA26F94D61C3}"/>
    <cellStyle name="Saída 2 6 5 27 2" xfId="26052" xr:uid="{E4BB048E-4273-4E95-84B7-227DB5551727}"/>
    <cellStyle name="Saída 2 6 5 27 3" xfId="43074" xr:uid="{FE5D4B9A-4006-4A8D-9330-028D8802C33C}"/>
    <cellStyle name="Saída 2 6 5 28" xfId="9373" xr:uid="{B1DAFCB7-5CE0-4197-B039-F8CB8696ADB9}"/>
    <cellStyle name="Saída 2 6 5 28 2" xfId="26628" xr:uid="{26E778D5-CCF0-4F32-B0F0-285BB93BAEFC}"/>
    <cellStyle name="Saída 2 6 5 28 3" xfId="43650" xr:uid="{F3BCBD16-F122-49FC-AB11-532D1A35EF7F}"/>
    <cellStyle name="Saída 2 6 5 29" xfId="9421" xr:uid="{A06F46FF-3C9F-4324-9F94-3F516E23CA77}"/>
    <cellStyle name="Saída 2 6 5 29 2" xfId="26676" xr:uid="{A4DAD126-47E2-4F3F-90E7-8946DBB9EAF9}"/>
    <cellStyle name="Saída 2 6 5 29 3" xfId="43698" xr:uid="{D4B3AF3C-DC9B-4442-8218-70296FE8E29F}"/>
    <cellStyle name="Saída 2 6 5 3" xfId="1289" xr:uid="{B6A2241F-C79A-491B-B7B7-0700392BCB62}"/>
    <cellStyle name="Saída 2 6 5 3 2" xfId="18544" xr:uid="{BD42C7BA-C338-45F4-A8F4-4D1FC11DED79}"/>
    <cellStyle name="Saída 2 6 5 3 3" xfId="35566" xr:uid="{6358F3BD-ED62-4AF4-9024-B8D9C30980FB}"/>
    <cellStyle name="Saída 2 6 5 30" xfId="9727" xr:uid="{A739FD34-04A0-4618-BF6D-3CC28107FB7D}"/>
    <cellStyle name="Saída 2 6 5 30 2" xfId="26982" xr:uid="{F21B92A4-51DE-40C9-8CF2-CE01089E23C2}"/>
    <cellStyle name="Saída 2 6 5 30 3" xfId="44004" xr:uid="{6C039496-7A5A-407A-A41D-1FFD83DE3DB7}"/>
    <cellStyle name="Saída 2 6 5 31" xfId="10024" xr:uid="{465CC598-3BE8-4BB1-9422-595BD7EA896D}"/>
    <cellStyle name="Saída 2 6 5 31 2" xfId="27279" xr:uid="{F105C51C-6D8C-4365-BBE5-721D5CD00B6B}"/>
    <cellStyle name="Saída 2 6 5 31 3" xfId="44301" xr:uid="{1516EAFE-2663-440C-A636-A9E016C4BDA2}"/>
    <cellStyle name="Saída 2 6 5 32" xfId="10321" xr:uid="{D619012E-76D3-4E5B-917B-3BC1550711AD}"/>
    <cellStyle name="Saída 2 6 5 32 2" xfId="27576" xr:uid="{4DEE3BC0-4E1B-4A50-B58C-9757E4835407}"/>
    <cellStyle name="Saída 2 6 5 32 3" xfId="44598" xr:uid="{18852123-0598-4F34-A2DC-10D28240E51A}"/>
    <cellStyle name="Saída 2 6 5 33" xfId="10610" xr:uid="{A2C1821D-7202-471D-9186-D58D073135A9}"/>
    <cellStyle name="Saída 2 6 5 33 2" xfId="27865" xr:uid="{EDE73F4B-6DA8-48EE-9C3E-712F2F14D865}"/>
    <cellStyle name="Saída 2 6 5 33 3" xfId="44887" xr:uid="{25198371-9B60-43C9-8117-59765AF100F9}"/>
    <cellStyle name="Saída 2 6 5 34" xfId="10901" xr:uid="{8EA0F234-7015-4F10-8891-E502ED6B66DE}"/>
    <cellStyle name="Saída 2 6 5 34 2" xfId="28156" xr:uid="{3015ADBE-1035-414F-B44A-CB1C68181551}"/>
    <cellStyle name="Saída 2 6 5 34 3" xfId="45178" xr:uid="{CE6C5C56-970F-4D0C-A5D0-5E77FC4D95E4}"/>
    <cellStyle name="Saída 2 6 5 35" xfId="11174" xr:uid="{93F73169-C1B7-4A58-B736-88A8F1C80571}"/>
    <cellStyle name="Saída 2 6 5 35 2" xfId="28429" xr:uid="{3F43184A-73A7-4996-8688-2086F5DDC11D}"/>
    <cellStyle name="Saída 2 6 5 35 3" xfId="45451" xr:uid="{3B2F06EA-A83C-424C-983C-4A3980843A0B}"/>
    <cellStyle name="Saída 2 6 5 36" xfId="11426" xr:uid="{B749E8E1-41C4-41D1-8CB6-39975A81C6BD}"/>
    <cellStyle name="Saída 2 6 5 36 2" xfId="28681" xr:uid="{19154D20-8BB4-4B8C-A3A5-FDD5ADAE4064}"/>
    <cellStyle name="Saída 2 6 5 36 3" xfId="45703" xr:uid="{AEA06B73-8BEE-45B1-A676-9FC28C16057A}"/>
    <cellStyle name="Saída 2 6 5 37" xfId="11923" xr:uid="{62D83FF6-69D5-418A-9E92-A637DF73A082}"/>
    <cellStyle name="Saída 2 6 5 37 2" xfId="29178" xr:uid="{99C9278F-EE40-4F63-80C7-9C458F06A629}"/>
    <cellStyle name="Saída 2 6 5 37 3" xfId="46114" xr:uid="{9CBEBA5C-5FE6-46B9-AF9C-E3C18FB5AA28}"/>
    <cellStyle name="Saída 2 6 5 38" xfId="12390" xr:uid="{A3796CF8-720F-4B74-AF6D-F3FDC5C11F64}"/>
    <cellStyle name="Saída 2 6 5 38 2" xfId="29645" xr:uid="{2979C752-E56C-4F6B-9A1B-F1E23175EB0A}"/>
    <cellStyle name="Saída 2 6 5 38 3" xfId="46515" xr:uid="{7FCA4514-8E9F-45AB-A809-0662A5CB3740}"/>
    <cellStyle name="Saída 2 6 5 39" xfId="12700" xr:uid="{7F29E49F-FB09-484B-901D-EED174129910}"/>
    <cellStyle name="Saída 2 6 5 39 2" xfId="29955" xr:uid="{E453E066-E37E-47F8-AFF3-E74EE7FCEDC3}"/>
    <cellStyle name="Saída 2 6 5 39 3" xfId="46825" xr:uid="{ADD36A6E-A105-4315-B55A-7F351C59A957}"/>
    <cellStyle name="Saída 2 6 5 4" xfId="1634" xr:uid="{77D485A9-A0AA-4831-BDC5-6550A4ED994C}"/>
    <cellStyle name="Saída 2 6 5 4 2" xfId="18889" xr:uid="{55A3B71A-4A46-40B3-BF76-5A35A0209F21}"/>
    <cellStyle name="Saída 2 6 5 4 3" xfId="35911" xr:uid="{07B16F5C-D731-44B3-BD50-B04621A86B7C}"/>
    <cellStyle name="Saída 2 6 5 40" xfId="13195" xr:uid="{4585B6D2-D774-4CAD-9BC9-B74B3784FD71}"/>
    <cellStyle name="Saída 2 6 5 40 2" xfId="30450" xr:uid="{853205E3-9B07-48F7-B85C-6EA7915C6D4D}"/>
    <cellStyle name="Saída 2 6 5 40 3" xfId="47320" xr:uid="{4CB29E9B-7701-420D-98CC-96BE397419FF}"/>
    <cellStyle name="Saída 2 6 5 41" xfId="13591" xr:uid="{ABCF8D88-D730-4B17-AFFA-A21809674CD6}"/>
    <cellStyle name="Saída 2 6 5 41 2" xfId="30846" xr:uid="{8AF2481A-AE2B-4941-ABFB-5EF508CC56FB}"/>
    <cellStyle name="Saída 2 6 5 41 3" xfId="47716" xr:uid="{F4FD523D-A4F7-4E2E-A67B-E6889281E59E}"/>
    <cellStyle name="Saída 2 6 5 42" xfId="13640" xr:uid="{1567695C-68ED-4746-8805-36D046901F60}"/>
    <cellStyle name="Saída 2 6 5 42 2" xfId="30895" xr:uid="{C06B835A-1608-4C04-B0B1-17012243BB2C}"/>
    <cellStyle name="Saída 2 6 5 42 3" xfId="47765" xr:uid="{1D8D87EE-1A66-460B-B1EB-77020A17BF3E}"/>
    <cellStyle name="Saída 2 6 5 43" xfId="13950" xr:uid="{E337BE02-0369-4CD5-A59D-A951B27FE588}"/>
    <cellStyle name="Saída 2 6 5 43 2" xfId="31205" xr:uid="{BA1B81EB-5DFC-4AA1-8788-0A530F283016}"/>
    <cellStyle name="Saída 2 6 5 43 3" xfId="48075" xr:uid="{1F9A3B82-692A-4625-88B2-E8C3EA950D50}"/>
    <cellStyle name="Saída 2 6 5 44" xfId="14524" xr:uid="{2128DD9A-4B77-4107-9248-37A4485E43CE}"/>
    <cellStyle name="Saída 2 6 5 44 2" xfId="31779" xr:uid="{B2A0FD5A-57CF-4565-8EEC-CB4A6AD70C74}"/>
    <cellStyle name="Saída 2 6 5 44 3" xfId="48649" xr:uid="{C64B3251-0B3A-48B2-A8A7-640F50BAD24C}"/>
    <cellStyle name="Saída 2 6 5 45" xfId="14281" xr:uid="{AE48F8AE-E134-4337-BB2D-ADADE3178F0C}"/>
    <cellStyle name="Saída 2 6 5 45 2" xfId="31536" xr:uid="{38C5867C-AF6C-4123-97FC-D67AAFA01A29}"/>
    <cellStyle name="Saída 2 6 5 45 3" xfId="48406" xr:uid="{65760852-BA14-470F-8A2A-1D3B4D2122AD}"/>
    <cellStyle name="Saída 2 6 5 46" xfId="15152" xr:uid="{8A08903C-497D-4928-B313-8EC07BAADCC9}"/>
    <cellStyle name="Saída 2 6 5 46 2" xfId="32407" xr:uid="{3126938F-C379-4B64-A01F-29F0DE40087C}"/>
    <cellStyle name="Saída 2 6 5 46 3" xfId="49277" xr:uid="{3D7CB066-D9ED-4832-9347-4BA1C2BBFFBA}"/>
    <cellStyle name="Saída 2 6 5 47" xfId="15460" xr:uid="{DA4C4D01-5D03-43F2-815B-CFE800D082D4}"/>
    <cellStyle name="Saída 2 6 5 47 2" xfId="32715" xr:uid="{A42353E8-B50F-4681-B546-8BA9C5F736CC}"/>
    <cellStyle name="Saída 2 6 5 47 3" xfId="49585" xr:uid="{77D8FA3A-6614-4569-8968-C9F8087F7400}"/>
    <cellStyle name="Saída 2 6 5 48" xfId="15761" xr:uid="{EE7062AB-B2AD-4969-9379-5BAE127F6456}"/>
    <cellStyle name="Saída 2 6 5 48 2" xfId="33016" xr:uid="{D8AE3FFC-F1D9-4667-8905-8143E6DE2E49}"/>
    <cellStyle name="Saída 2 6 5 48 3" xfId="49886" xr:uid="{D9097512-E040-48E1-B435-8D57658502B5}"/>
    <cellStyle name="Saída 2 6 5 49" xfId="16058" xr:uid="{05B62146-11BC-48B3-86FA-943A6B7226B7}"/>
    <cellStyle name="Saída 2 6 5 49 2" xfId="33313" xr:uid="{E59BE5BB-0A7C-4EB5-8BFD-EBF105770F23}"/>
    <cellStyle name="Saída 2 6 5 49 3" xfId="50183" xr:uid="{05EE8087-D286-4990-B2E3-5B2B72459E39}"/>
    <cellStyle name="Saída 2 6 5 5" xfId="1947" xr:uid="{2D8A8B49-811E-4B71-A30D-13A7966B4B72}"/>
    <cellStyle name="Saída 2 6 5 5 2" xfId="19202" xr:uid="{7A31CB9D-31B1-4D9B-9614-814F0D2A739A}"/>
    <cellStyle name="Saída 2 6 5 5 3" xfId="36224" xr:uid="{48CCD92D-8A91-48EC-A588-D0887E72A33E}"/>
    <cellStyle name="Saída 2 6 5 50" xfId="16348" xr:uid="{738EC212-9588-4D0E-BF50-542BACE997B0}"/>
    <cellStyle name="Saída 2 6 5 50 2" xfId="33603" xr:uid="{3AB0D07D-E805-49D5-83D5-DFEA6E486602}"/>
    <cellStyle name="Saída 2 6 5 50 3" xfId="50473" xr:uid="{0882A33E-C388-473F-8FB9-71113314A479}"/>
    <cellStyle name="Saída 2 6 5 51" xfId="16626" xr:uid="{24828AA7-36F6-4CAB-9F11-754557EA2B96}"/>
    <cellStyle name="Saída 2 6 5 51 2" xfId="33881" xr:uid="{9B73D44B-C85D-4EAB-9154-2199D13AC53F}"/>
    <cellStyle name="Saída 2 6 5 51 3" xfId="50751" xr:uid="{6311BB32-D365-47DF-96FD-3FBBC50BDCE5}"/>
    <cellStyle name="Saída 2 6 5 52" xfId="16891" xr:uid="{F8E10724-C18B-433C-BE49-B6FAFC545A8F}"/>
    <cellStyle name="Saída 2 6 5 52 2" xfId="34146" xr:uid="{F46893EA-CA5B-492E-8CE3-AD03E5785A48}"/>
    <cellStyle name="Saída 2 6 5 52 3" xfId="51016" xr:uid="{AB3F3F99-672E-44B7-AACA-C18753D542E6}"/>
    <cellStyle name="Saída 2 6 5 53" xfId="17143" xr:uid="{7DFCFBE5-2CA8-4BC4-86C2-126BC7AEFE2B}"/>
    <cellStyle name="Saída 2 6 5 53 2" xfId="34398" xr:uid="{00FDB142-8257-4CB0-9157-E5D0D00073D8}"/>
    <cellStyle name="Saída 2 6 5 53 3" xfId="51268" xr:uid="{DA8037F4-2368-4101-8E34-E3D8D622D9F7}"/>
    <cellStyle name="Saída 2 6 5 54" xfId="17783" xr:uid="{E8044C01-2DAD-4C18-BE2F-F30EB228F17E}"/>
    <cellStyle name="Saída 2 6 5 55" xfId="34871" xr:uid="{06B31558-72DD-47EA-8BCC-ACCA0F16A975}"/>
    <cellStyle name="Saída 2 6 5 6" xfId="2257" xr:uid="{05A8908C-0C62-41F2-B8F0-8B545EF16BB3}"/>
    <cellStyle name="Saída 2 6 5 6 2" xfId="19512" xr:uid="{A6A0DB33-4D2D-4C98-B4BE-DD1D69908905}"/>
    <cellStyle name="Saída 2 6 5 6 3" xfId="36534" xr:uid="{CF470714-B5E7-4926-9983-00D483BC9CCC}"/>
    <cellStyle name="Saída 2 6 5 7" xfId="2567" xr:uid="{2BAF5C9D-5F87-4E35-AC72-BDC805E335AD}"/>
    <cellStyle name="Saída 2 6 5 7 2" xfId="19822" xr:uid="{2D63713F-B122-40CE-B015-E1572F9F544B}"/>
    <cellStyle name="Saída 2 6 5 7 3" xfId="36844" xr:uid="{114F5A66-DC36-4160-99F3-A3ECB8FFC2F8}"/>
    <cellStyle name="Saída 2 6 5 8" xfId="2876" xr:uid="{A58A31B2-AAE6-4808-94AD-7B5DDE5D4152}"/>
    <cellStyle name="Saída 2 6 5 8 2" xfId="20131" xr:uid="{5C670FF7-C3D9-452F-82E7-0EAFA0EEAF52}"/>
    <cellStyle name="Saída 2 6 5 8 3" xfId="37153" xr:uid="{234B40D1-0E9C-4C8C-95B6-0D75F64D208F}"/>
    <cellStyle name="Saída 2 6 5 9" xfId="3182" xr:uid="{2F6FA07A-39B7-47FD-B7C9-773B3BD4C7EA}"/>
    <cellStyle name="Saída 2 6 5 9 2" xfId="20437" xr:uid="{A9504309-78BF-4A3E-8AD3-A9F2623E3390}"/>
    <cellStyle name="Saída 2 6 5 9 3" xfId="37459" xr:uid="{440B40D6-5C0A-4837-91C8-E1AC2001A853}"/>
    <cellStyle name="Saída 2 6 50" xfId="13383" xr:uid="{14B69708-ED43-4802-A657-084DDB461E3B}"/>
    <cellStyle name="Saída 2 6 50 2" xfId="30638" xr:uid="{69D32928-2056-46B1-B516-D0539A050C6D}"/>
    <cellStyle name="Saída 2 6 50 3" xfId="47508" xr:uid="{D0606D88-0D18-457E-B9D6-36E2309ED80C}"/>
    <cellStyle name="Saída 2 6 51" xfId="14588" xr:uid="{FD02702B-27FC-4C0C-A654-1FB3FD35503E}"/>
    <cellStyle name="Saída 2 6 51 2" xfId="31843" xr:uid="{92B0C569-9D26-4DD1-AFDB-011E47CDEE69}"/>
    <cellStyle name="Saída 2 6 51 3" xfId="48713" xr:uid="{21528CCC-C185-4B9B-B5BC-9C8EBFF58632}"/>
    <cellStyle name="Saída 2 6 52" xfId="14982" xr:uid="{A20D2506-DC53-41F5-8A73-3E992F3CCF27}"/>
    <cellStyle name="Saída 2 6 52 2" xfId="32237" xr:uid="{68204869-3BF7-4444-9275-A21652A33A2E}"/>
    <cellStyle name="Saída 2 6 52 3" xfId="49107" xr:uid="{DB730CAD-B436-4FA0-947F-9468023FF5FE}"/>
    <cellStyle name="Saída 2 6 53" xfId="14716" xr:uid="{72DF1A05-7FDA-41C6-8018-8BF8311A9A4F}"/>
    <cellStyle name="Saída 2 6 53 2" xfId="31971" xr:uid="{D751808E-423B-4306-92F0-5A852EB77717}"/>
    <cellStyle name="Saída 2 6 53 3" xfId="48841" xr:uid="{DE9C9CD2-3C94-493D-A22D-5239A912A218}"/>
    <cellStyle name="Saída 2 6 54" xfId="14939" xr:uid="{6C850380-B3AE-40CA-92E0-E2E7CD637A37}"/>
    <cellStyle name="Saída 2 6 54 2" xfId="32194" xr:uid="{832051EE-EF74-4CD3-A8B0-88AE31FB3AC1}"/>
    <cellStyle name="Saída 2 6 54 3" xfId="49064" xr:uid="{A8E8AA34-A150-43C6-AF63-6844A73283B0}"/>
    <cellStyle name="Saída 2 6 55" xfId="15219" xr:uid="{594DE438-6C9D-4C22-A8B8-C0167B3806E7}"/>
    <cellStyle name="Saída 2 6 55 2" xfId="32474" xr:uid="{341048BC-7E85-4C77-A203-DF07E75CA209}"/>
    <cellStyle name="Saída 2 6 55 3" xfId="49344" xr:uid="{602AEF62-3C7B-48EB-B742-BE11BCC46042}"/>
    <cellStyle name="Saída 2 6 56" xfId="14936" xr:uid="{7994821C-D4ED-4C7C-AA46-C39F4B4B089E}"/>
    <cellStyle name="Saída 2 6 56 2" xfId="32191" xr:uid="{93ED4B79-8F8B-4BFD-ADD3-84F58BEBCC42}"/>
    <cellStyle name="Saída 2 6 56 3" xfId="49061" xr:uid="{857D2C31-B4AA-4CCD-89FA-CB782A9C86C2}"/>
    <cellStyle name="Saída 2 6 57" xfId="14674" xr:uid="{BAE49B35-0C85-4F3C-A964-87FE5A0D0DB0}"/>
    <cellStyle name="Saída 2 6 57 2" xfId="31929" xr:uid="{5CBFFDB3-3D07-47B5-822C-58E25E5A21F8}"/>
    <cellStyle name="Saída 2 6 57 3" xfId="48799" xr:uid="{B8DB5E49-B12E-46D6-9112-C7D4DFDE3BED}"/>
    <cellStyle name="Saída 2 6 58" xfId="15551" xr:uid="{82F07D75-9CBA-4FB5-949A-B7E76391145F}"/>
    <cellStyle name="Saída 2 6 58 2" xfId="32806" xr:uid="{EC1E8990-B531-4870-A47A-2965C669B06B}"/>
    <cellStyle name="Saída 2 6 58 3" xfId="49676" xr:uid="{62C1857A-E4A9-440C-BCEC-2DDCB2ADC656}"/>
    <cellStyle name="Saída 2 6 59" xfId="16985" xr:uid="{51AA3344-BB5F-4AAD-82B3-09FE552918C1}"/>
    <cellStyle name="Saída 2 6 59 2" xfId="34240" xr:uid="{1D7BC1DB-B075-4093-B16C-C8C8131190D9}"/>
    <cellStyle name="Saída 2 6 59 3" xfId="51110" xr:uid="{67752246-D3BB-4720-AC1F-E374410EED1F}"/>
    <cellStyle name="Saída 2 6 6" xfId="390" xr:uid="{4053C4CA-5DE9-4EC7-9F67-09864DD70DC8}"/>
    <cellStyle name="Saída 2 6 6 2" xfId="17645" xr:uid="{B28E64BB-FB5D-4064-98B2-13168B7C6C17}"/>
    <cellStyle name="Saída 2 6 6 3" xfId="34792" xr:uid="{DA2CF65D-BCBC-4B7A-91D4-EF39D0607CD4}"/>
    <cellStyle name="Saída 2 6 60" xfId="17407" xr:uid="{28FEA4D6-7E80-4727-8C8D-463822B3B3EA}"/>
    <cellStyle name="Saída 2 6 61" xfId="34630" xr:uid="{727D43C0-CE3C-4056-8636-837A8640E5AF}"/>
    <cellStyle name="Saída 2 6 7" xfId="852" xr:uid="{04711D61-511C-4085-BB36-9433DB23F889}"/>
    <cellStyle name="Saída 2 6 7 2" xfId="18107" xr:uid="{E9C41676-164E-4357-9EF5-AA26B3757078}"/>
    <cellStyle name="Saída 2 6 7 3" xfId="35129" xr:uid="{348961DA-04EE-48A3-9615-DAF003DF5DF5}"/>
    <cellStyle name="Saída 2 6 8" xfId="1120" xr:uid="{F719E0AC-2A24-4D9C-8737-DAE7F70BFB10}"/>
    <cellStyle name="Saída 2 6 8 2" xfId="18375" xr:uid="{641DECFA-D40F-4665-AD92-396082C2FA7B}"/>
    <cellStyle name="Saída 2 6 8 3" xfId="35397" xr:uid="{51AD535D-36BB-4193-8C9E-E83B77E7EA6C}"/>
    <cellStyle name="Saída 2 6 9" xfId="1393" xr:uid="{431E8BD2-2F0A-49E0-9586-B0FC84480036}"/>
    <cellStyle name="Saída 2 6 9 2" xfId="18648" xr:uid="{EADB362C-56DB-4E02-9218-6725708E08E3}"/>
    <cellStyle name="Saída 2 6 9 3" xfId="35670" xr:uid="{A8302592-9F89-4C72-9A58-E2EE697F799A}"/>
    <cellStyle name="Saída 2 7" xfId="140" xr:uid="{D4E692B7-2F95-4204-9292-C54E66AE7BD4}"/>
    <cellStyle name="Saída 2 7 10" xfId="905" xr:uid="{0F7D136D-F613-4045-9421-6956FCBE1B81}"/>
    <cellStyle name="Saída 2 7 10 2" xfId="18160" xr:uid="{DB67037E-4748-440B-89EB-280679F696DB}"/>
    <cellStyle name="Saída 2 7 10 3" xfId="35182" xr:uid="{24D42ECB-2FB9-45EF-A060-724942FAE4C6}"/>
    <cellStyle name="Saída 2 7 11" xfId="1647" xr:uid="{6E8EC49B-2D6E-4FBC-9349-7704A29D538A}"/>
    <cellStyle name="Saída 2 7 11 2" xfId="18902" xr:uid="{929B791D-4A59-45D3-96F5-34CBE0AFD1BA}"/>
    <cellStyle name="Saída 2 7 11 3" xfId="35924" xr:uid="{8F5CADB3-F255-4394-9989-47685914786B}"/>
    <cellStyle name="Saída 2 7 12" xfId="813" xr:uid="{EEB98D14-ECED-4008-84F6-C536E615DBEF}"/>
    <cellStyle name="Saída 2 7 12 2" xfId="18068" xr:uid="{00460D7E-2BAE-4168-9F93-939F67AE0218}"/>
    <cellStyle name="Saída 2 7 12 3" xfId="35090" xr:uid="{48B061C9-C51B-488D-AD91-72684D6F1F6E}"/>
    <cellStyle name="Saída 2 7 13" xfId="894" xr:uid="{BBC7EA26-B527-4CFA-9D24-27D74CD3B082}"/>
    <cellStyle name="Saída 2 7 13 2" xfId="18149" xr:uid="{A926129B-9402-4923-B1A5-FF6A03CE0BDB}"/>
    <cellStyle name="Saída 2 7 13 3" xfId="35171" xr:uid="{C91A0361-3495-4571-82C2-2079C58E360E}"/>
    <cellStyle name="Saída 2 7 14" xfId="937" xr:uid="{29E27103-A448-4D41-B605-90636560B65B}"/>
    <cellStyle name="Saída 2 7 14 2" xfId="18192" xr:uid="{F2B54B43-8D68-464D-9E20-4BC747311630}"/>
    <cellStyle name="Saída 2 7 14 3" xfId="35214" xr:uid="{03CD3450-B524-476C-ABBF-632B3B531639}"/>
    <cellStyle name="Saída 2 7 15" xfId="283" xr:uid="{7D492712-77A8-4F1D-AD1C-1E99C099CDD9}"/>
    <cellStyle name="Saída 2 7 15 2" xfId="17538" xr:uid="{3B472674-9059-4EB8-AEB7-94DE043E9488}"/>
    <cellStyle name="Saída 2 7 15 3" xfId="34707" xr:uid="{03C17B0D-D541-4F51-9DC1-71A654A94F89}"/>
    <cellStyle name="Saída 2 7 16" xfId="1582" xr:uid="{92733801-FBAE-4362-8AF8-D3921086B76F}"/>
    <cellStyle name="Saída 2 7 16 2" xfId="18837" xr:uid="{E92182ED-ED20-4A13-AE0E-8BC8CC2EB4C8}"/>
    <cellStyle name="Saída 2 7 16 3" xfId="35859" xr:uid="{88ADB180-AE21-4F72-97B2-4DC11A032ADB}"/>
    <cellStyle name="Saída 2 7 17" xfId="2083" xr:uid="{957C9DC9-828C-45C6-878A-72CF4DC7DFD9}"/>
    <cellStyle name="Saída 2 7 17 2" xfId="19338" xr:uid="{036AAB05-9CD8-4E3A-AFFC-75F567AADC52}"/>
    <cellStyle name="Saída 2 7 17 3" xfId="36360" xr:uid="{EDC60A26-A1AA-4C45-96D0-A12B5F4E516A}"/>
    <cellStyle name="Saída 2 7 18" xfId="3470" xr:uid="{C4210D04-BF4E-4B73-ADEE-05C57547E0FD}"/>
    <cellStyle name="Saída 2 7 18 2" xfId="20725" xr:uid="{00B2F5DC-F5E7-4F80-87DF-CFA9855B3CD6}"/>
    <cellStyle name="Saída 2 7 18 3" xfId="37747" xr:uid="{C3C4797E-C7F9-4746-836C-1C25E902C715}"/>
    <cellStyle name="Saída 2 7 19" xfId="4118" xr:uid="{16612E65-5434-4109-B2DF-7995ACC51DB8}"/>
    <cellStyle name="Saída 2 7 19 2" xfId="21373" xr:uid="{0BD04F3C-34BB-4609-9207-FDA76D7270D6}"/>
    <cellStyle name="Saída 2 7 19 3" xfId="38395" xr:uid="{16E14479-FC16-48AC-BDB4-3704FF3A33F9}"/>
    <cellStyle name="Saída 2 7 2" xfId="218" xr:uid="{9F11EAFA-2B9D-4175-93C7-EBCFB5032F53}"/>
    <cellStyle name="Saída 2 7 2 10" xfId="1632" xr:uid="{FA5A7411-DC55-4AB5-8D9C-5023BE350ADC}"/>
    <cellStyle name="Saída 2 7 2 10 2" xfId="18887" xr:uid="{8C38733A-BF5A-4AEE-AFF0-BA573CBBACAD}"/>
    <cellStyle name="Saída 2 7 2 10 3" xfId="35909" xr:uid="{86D91105-E45D-4216-AEEE-5EE37D789925}"/>
    <cellStyle name="Saída 2 7 2 11" xfId="2073" xr:uid="{B853ABDA-6518-4A84-806E-533B7E984C25}"/>
    <cellStyle name="Saída 2 7 2 11 2" xfId="19328" xr:uid="{2E997163-3AB4-4494-A120-D6EFBC17EBFF}"/>
    <cellStyle name="Saída 2 7 2 11 3" xfId="36350" xr:uid="{68D41AF1-ECEA-4A9B-9A0E-8C320206B395}"/>
    <cellStyle name="Saída 2 7 2 12" xfId="2383" xr:uid="{7AB81205-0BE1-429B-B57E-95A210BFB1A6}"/>
    <cellStyle name="Saída 2 7 2 12 2" xfId="19638" xr:uid="{C9D67964-057A-4902-BDDF-0E9B1924BEAC}"/>
    <cellStyle name="Saída 2 7 2 12 3" xfId="36660" xr:uid="{F4535456-3C23-4280-959A-54479852B0B2}"/>
    <cellStyle name="Saída 2 7 2 13" xfId="2692" xr:uid="{10EEABB1-4742-4DD5-8253-10735B20723A}"/>
    <cellStyle name="Saída 2 7 2 13 2" xfId="19947" xr:uid="{7B964D91-673C-498E-A622-0C7EA23CE564}"/>
    <cellStyle name="Saída 2 7 2 13 3" xfId="36969" xr:uid="{1F60F00B-A6E6-42D0-AC38-6742ABD37B14}"/>
    <cellStyle name="Saída 2 7 2 14" xfId="2999" xr:uid="{383B43EE-459B-4F89-A5EE-2133885EA00E}"/>
    <cellStyle name="Saída 2 7 2 14 2" xfId="20254" xr:uid="{E2F2CF05-905C-4744-AA31-16FB228CBFAC}"/>
    <cellStyle name="Saída 2 7 2 14 3" xfId="37276" xr:uid="{5DFA3EB9-0D2B-442D-8CCB-613DDF2B78DD}"/>
    <cellStyle name="Saída 2 7 2 15" xfId="3308" xr:uid="{93D5645A-C832-4E13-B7E9-C0FBFC21A0ED}"/>
    <cellStyle name="Saída 2 7 2 15 2" xfId="20563" xr:uid="{BC7B76D5-74EF-466D-B4D4-EA9846A049B3}"/>
    <cellStyle name="Saída 2 7 2 15 3" xfId="37585" xr:uid="{9FF071AB-DB85-4D04-8890-3F95740A5337}"/>
    <cellStyle name="Saída 2 7 2 16" xfId="3617" xr:uid="{11030B24-62D3-49B8-9A2B-1C6E9596CC55}"/>
    <cellStyle name="Saída 2 7 2 16 2" xfId="20872" xr:uid="{F4296F87-0A22-4D7C-8A27-676E28BB5622}"/>
    <cellStyle name="Saída 2 7 2 16 3" xfId="37894" xr:uid="{8EDF5662-805A-4D50-B5F3-6B071F9BB23C}"/>
    <cellStyle name="Saída 2 7 2 17" xfId="3329" xr:uid="{B5664CD9-C94B-44C2-8A40-71CABE70BC4B}"/>
    <cellStyle name="Saída 2 7 2 17 2" xfId="20584" xr:uid="{5A2D5A58-234A-4BA1-91B3-D6A070734E03}"/>
    <cellStyle name="Saída 2 7 2 17 3" xfId="37606" xr:uid="{58573F85-0786-4AAC-8CC1-167DE21C2B57}"/>
    <cellStyle name="Saída 2 7 2 18" xfId="4103" xr:uid="{239A0297-1710-4BBF-9B73-45046E1FEAAB}"/>
    <cellStyle name="Saída 2 7 2 18 2" xfId="21358" xr:uid="{26760712-684C-4034-BBF4-D2E936A44672}"/>
    <cellStyle name="Saída 2 7 2 18 3" xfId="38380" xr:uid="{CC06BD19-BA65-4E65-BC9E-BBEC73C68EAE}"/>
    <cellStyle name="Saída 2 7 2 19" xfId="3944" xr:uid="{20441301-A7AC-4AB5-85EE-56FB5EDD2D77}"/>
    <cellStyle name="Saída 2 7 2 19 2" xfId="21199" xr:uid="{1EFB1A48-36FC-4723-91E6-F22510F8AEB5}"/>
    <cellStyle name="Saída 2 7 2 19 3" xfId="38221" xr:uid="{592C2B15-F6D4-4FD3-89CF-5A2E69D9AB8C}"/>
    <cellStyle name="Saída 2 7 2 2" xfId="644" xr:uid="{E3FDD027-4CB9-4877-B60A-05C3F4B64AD2}"/>
    <cellStyle name="Saída 2 7 2 2 10" xfId="3607" xr:uid="{5D1D4B7A-0B18-4F74-A481-737E1C354B2D}"/>
    <cellStyle name="Saída 2 7 2 2 10 2" xfId="20862" xr:uid="{D4F97412-BAD2-4A23-91A4-FDA23A3CCC83}"/>
    <cellStyle name="Saída 2 7 2 2 10 3" xfId="37884" xr:uid="{80FC7997-937E-44EE-878B-8D8E416C78F5}"/>
    <cellStyle name="Saída 2 7 2 2 11" xfId="3913" xr:uid="{92663F30-6232-4AE8-9354-4DE77D2B4D0E}"/>
    <cellStyle name="Saída 2 7 2 2 11 2" xfId="21168" xr:uid="{3DDD7754-3E9A-498C-8858-0B6D1EBC50F4}"/>
    <cellStyle name="Saída 2 7 2 2 11 3" xfId="38190" xr:uid="{F3E436C9-D101-47D7-88C7-C811F0E98D47}"/>
    <cellStyle name="Saída 2 7 2 2 12" xfId="4215" xr:uid="{FA2B3828-9A56-48F8-A831-20573BB4048C}"/>
    <cellStyle name="Saída 2 7 2 2 12 2" xfId="21470" xr:uid="{CBC1E249-F4B9-455B-85D8-D750AF5AB0F5}"/>
    <cellStyle name="Saída 2 7 2 2 12 3" xfId="38492" xr:uid="{6784D6F5-530F-4A82-8455-386D4B977A51}"/>
    <cellStyle name="Saída 2 7 2 2 13" xfId="4515" xr:uid="{45AB91BE-ADE9-4BEB-8270-EDE6D172857F}"/>
    <cellStyle name="Saída 2 7 2 2 13 2" xfId="21770" xr:uid="{C8D87047-1950-4497-B5CF-718B936D5348}"/>
    <cellStyle name="Saída 2 7 2 2 13 3" xfId="38792" xr:uid="{0DA0F840-6D3E-49ED-86BA-729A87954B07}"/>
    <cellStyle name="Saída 2 7 2 2 14" xfId="4812" xr:uid="{2888FE88-27EE-4A11-BB80-0EB08AE1A222}"/>
    <cellStyle name="Saída 2 7 2 2 14 2" xfId="22067" xr:uid="{79B34EE0-609D-4553-9A37-77A4661EFD5A}"/>
    <cellStyle name="Saída 2 7 2 2 14 3" xfId="39089" xr:uid="{223AEEC6-EF7D-452F-901E-E54072066497}"/>
    <cellStyle name="Saída 2 7 2 2 15" xfId="5097" xr:uid="{5F4B037F-AC9C-493F-A678-CCDE09AC597A}"/>
    <cellStyle name="Saída 2 7 2 2 15 2" xfId="22352" xr:uid="{B7E5BEFC-AD2E-4967-AB2B-7EB37920FC35}"/>
    <cellStyle name="Saída 2 7 2 2 15 3" xfId="39374" xr:uid="{17372A63-8619-4247-9227-143D846D00FE}"/>
    <cellStyle name="Saída 2 7 2 2 16" xfId="5480" xr:uid="{5F0E5711-12AA-49A2-AF1D-E1CDF5CED3A5}"/>
    <cellStyle name="Saída 2 7 2 2 16 2" xfId="22735" xr:uid="{E1BE1E0D-2463-44F2-A6C4-B1A2C169FF5C}"/>
    <cellStyle name="Saída 2 7 2 2 16 3" xfId="39757" xr:uid="{11CA8437-CCED-4713-8376-891119277C37}"/>
    <cellStyle name="Saída 2 7 2 2 17" xfId="5023" xr:uid="{053A9507-4C7C-485C-89F8-B51F594C6174}"/>
    <cellStyle name="Saída 2 7 2 2 17 2" xfId="22278" xr:uid="{D67CAEE1-BB83-4D56-A6DB-759CD0E38511}"/>
    <cellStyle name="Saída 2 7 2 2 17 3" xfId="39300" xr:uid="{5DD519AC-F554-429F-B348-30CAF7137915}"/>
    <cellStyle name="Saída 2 7 2 2 18" xfId="6111" xr:uid="{0E0EBDE4-F67F-41AA-9DA5-EB76154CABAA}"/>
    <cellStyle name="Saída 2 7 2 2 18 2" xfId="23366" xr:uid="{AFC97CD7-3A1C-443F-9680-49664F8E5A8F}"/>
    <cellStyle name="Saída 2 7 2 2 18 3" xfId="40388" xr:uid="{90B6B0FA-A0AC-4113-AB3E-D292EA63D7DB}"/>
    <cellStyle name="Saída 2 7 2 2 19" xfId="6426" xr:uid="{643BB967-2ECE-4D5D-8AE1-116D276FC0EF}"/>
    <cellStyle name="Saída 2 7 2 2 19 2" xfId="23681" xr:uid="{9CDFA7EA-B950-400B-9FF0-79C6184C28C6}"/>
    <cellStyle name="Saída 2 7 2 2 19 3" xfId="40703" xr:uid="{0631AE64-9FE0-4433-80F8-59843CF7996E}"/>
    <cellStyle name="Saída 2 7 2 2 2" xfId="1094" xr:uid="{8AFFB147-7A69-4DA3-BFCE-99CEE5FED64D}"/>
    <cellStyle name="Saída 2 7 2 2 2 2" xfId="18349" xr:uid="{1A686A5B-2773-4B5B-8F74-E9B4C22811E6}"/>
    <cellStyle name="Saída 2 7 2 2 2 3" xfId="35371" xr:uid="{0C4A2E28-D968-4442-B119-677CC9CDD840}"/>
    <cellStyle name="Saída 2 7 2 2 20" xfId="6741" xr:uid="{064E8003-E176-4E5D-9341-F1B36C81CD14}"/>
    <cellStyle name="Saída 2 7 2 2 20 2" xfId="23996" xr:uid="{B2EF01AD-56A3-4BF7-9CDF-4DB9F6C459BD}"/>
    <cellStyle name="Saída 2 7 2 2 20 3" xfId="41018" xr:uid="{7671DFE4-C940-484A-AD94-E5BB318A6DDB}"/>
    <cellStyle name="Saída 2 7 2 2 21" xfId="7052" xr:uid="{38244BEA-8720-4219-A919-C0C2015EAA5C}"/>
    <cellStyle name="Saída 2 7 2 2 21 2" xfId="24307" xr:uid="{5C3D9CC6-32F4-4D79-9FE2-3667BD11A62D}"/>
    <cellStyle name="Saída 2 7 2 2 21 3" xfId="41329" xr:uid="{E9461D5E-C698-4B07-9CDA-3155C4FB314D}"/>
    <cellStyle name="Saída 2 7 2 2 22" xfId="7362" xr:uid="{604467A0-9DB7-420D-A21A-64FB27622942}"/>
    <cellStyle name="Saída 2 7 2 2 22 2" xfId="24617" xr:uid="{C8707699-7295-4B7B-96E7-BBEF204AB2AC}"/>
    <cellStyle name="Saída 2 7 2 2 22 3" xfId="41639" xr:uid="{D80FEC57-5391-4248-9E74-5720DAD58879}"/>
    <cellStyle name="Saída 2 7 2 2 23" xfId="7672" xr:uid="{7FD8954E-0DE8-41C0-B040-EDA4ED846C12}"/>
    <cellStyle name="Saída 2 7 2 2 23 2" xfId="24927" xr:uid="{C17414CE-7C3B-4352-8D13-F214DC9CDCB9}"/>
    <cellStyle name="Saída 2 7 2 2 23 3" xfId="41949" xr:uid="{852E548F-16BF-4F09-8EF2-A0D5F2F0BFB2}"/>
    <cellStyle name="Saída 2 7 2 2 24" xfId="7982" xr:uid="{805891FB-4470-4891-95FC-265332CAD496}"/>
    <cellStyle name="Saída 2 7 2 2 24 2" xfId="25237" xr:uid="{AE678EB4-EC33-4842-987A-508BE5D822FE}"/>
    <cellStyle name="Saída 2 7 2 2 24 3" xfId="42259" xr:uid="{BEFAD969-24F8-4E7B-A6FD-3502E37D94E5}"/>
    <cellStyle name="Saída 2 7 2 2 25" xfId="8295" xr:uid="{0E7F9116-60D8-43CF-83B1-44711916BB66}"/>
    <cellStyle name="Saída 2 7 2 2 25 2" xfId="25550" xr:uid="{A2A5E566-97F8-4CA9-B17B-D3D484BAB2D4}"/>
    <cellStyle name="Saída 2 7 2 2 25 3" xfId="42572" xr:uid="{CD6B315E-BC06-460B-8FF5-3EBBC69B7C76}"/>
    <cellStyle name="Saída 2 7 2 2 26" xfId="8605" xr:uid="{3C73D975-EFAA-4750-B79B-971330B11043}"/>
    <cellStyle name="Saída 2 7 2 2 26 2" xfId="25860" xr:uid="{2C0A39FC-0069-4ED8-ABFA-1303DFC8DEAF}"/>
    <cellStyle name="Saída 2 7 2 2 26 3" xfId="42882" xr:uid="{E267E9D8-64F1-4633-BC9F-FBF8963DEFD6}"/>
    <cellStyle name="Saída 2 7 2 2 27" xfId="8913" xr:uid="{89EDFA1E-B188-4917-B511-DAB90E3C8CC3}"/>
    <cellStyle name="Saída 2 7 2 2 27 2" xfId="26168" xr:uid="{184E94A1-CE99-4A91-9375-0A0B9FC26A7C}"/>
    <cellStyle name="Saída 2 7 2 2 27 3" xfId="43190" xr:uid="{4F5F1632-6EF9-48A3-9F99-37136BA238CC}"/>
    <cellStyle name="Saída 2 7 2 2 28" xfId="8276" xr:uid="{D9B8D5D8-7A70-4723-8FB6-E67EE56CC385}"/>
    <cellStyle name="Saída 2 7 2 2 28 2" xfId="25531" xr:uid="{82A162FE-42B0-46CB-B24C-5D8FCE81DBC1}"/>
    <cellStyle name="Saída 2 7 2 2 28 3" xfId="42553" xr:uid="{B90351B6-B140-4E5B-A0D9-E19CC98CD8F8}"/>
    <cellStyle name="Saída 2 7 2 2 29" xfId="9535" xr:uid="{AB99D667-9180-4CBF-90E4-2B66C2E4042B}"/>
    <cellStyle name="Saída 2 7 2 2 29 2" xfId="26790" xr:uid="{A32CCF1D-CBB3-4614-9264-EA54C267492F}"/>
    <cellStyle name="Saída 2 7 2 2 29 3" xfId="43812" xr:uid="{A7AC05D6-7803-463E-BBCE-B470173290FC}"/>
    <cellStyle name="Saída 2 7 2 2 3" xfId="1387" xr:uid="{9C056D56-59A5-45D3-8BB3-A9711E0DF4B4}"/>
    <cellStyle name="Saída 2 7 2 2 3 2" xfId="18642" xr:uid="{5E75B2FC-630A-42EE-BE5B-4C46A85F1F2F}"/>
    <cellStyle name="Saída 2 7 2 2 3 3" xfId="35664" xr:uid="{5FFDB20A-6FB9-4976-B360-3AD1AD52FC00}"/>
    <cellStyle name="Saída 2 7 2 2 30" xfId="9831" xr:uid="{CB977A10-953F-485A-858F-C8BD88DAF32B}"/>
    <cellStyle name="Saída 2 7 2 2 30 2" xfId="27086" xr:uid="{675922E6-145C-446C-8FE8-7A4258DE375B}"/>
    <cellStyle name="Saída 2 7 2 2 30 3" xfId="44108" xr:uid="{C42F0746-8B43-416E-A030-1486F0DE6976}"/>
    <cellStyle name="Saída 2 7 2 2 31" xfId="10131" xr:uid="{5690DAEC-F4B3-4B86-A18B-E337A543DC25}"/>
    <cellStyle name="Saída 2 7 2 2 31 2" xfId="27386" xr:uid="{DEA49100-AB1C-4DEC-BD3F-87C29CFE6AF2}"/>
    <cellStyle name="Saída 2 7 2 2 31 3" xfId="44408" xr:uid="{CA58AFE8-B181-4FA3-8DF3-AEFC8B914FD5}"/>
    <cellStyle name="Saída 2 7 2 2 32" xfId="10423" xr:uid="{40F5DE5B-7038-4CF1-99AF-0DA9D076A904}"/>
    <cellStyle name="Saída 2 7 2 2 32 2" xfId="27678" xr:uid="{574E1FE5-682A-48D8-ABCF-450EE7246793}"/>
    <cellStyle name="Saída 2 7 2 2 32 3" xfId="44700" xr:uid="{15245690-3055-4BDC-9DF8-54BA12618CC4}"/>
    <cellStyle name="Saída 2 7 2 2 33" xfId="10713" xr:uid="{0B9B29B0-C323-459F-B63A-E666D3ABC7AE}"/>
    <cellStyle name="Saída 2 7 2 2 33 2" xfId="27968" xr:uid="{907F60F3-8797-4B6F-A389-E8674CC53464}"/>
    <cellStyle name="Saída 2 7 2 2 33 3" xfId="44990" xr:uid="{7C3F2DED-040D-4F23-B0F1-F4A9D2D5AC4D}"/>
    <cellStyle name="Saída 2 7 2 2 34" xfId="10990" xr:uid="{3BA1FF5E-BC9C-4FD9-B471-C54E193AC69E}"/>
    <cellStyle name="Saída 2 7 2 2 34 2" xfId="28245" xr:uid="{94A8F65B-B759-4862-B986-3DB88C977CD4}"/>
    <cellStyle name="Saída 2 7 2 2 34 3" xfId="45267" xr:uid="{90310468-59BD-4E2C-BE20-14FD14C3DBAA}"/>
    <cellStyle name="Saída 2 7 2 2 35" xfId="11250" xr:uid="{882049BD-B21D-4D71-B858-3EC7C3045B70}"/>
    <cellStyle name="Saída 2 7 2 2 35 2" xfId="28505" xr:uid="{6A220280-74FC-44A3-BBB0-8FC0CE02D5B3}"/>
    <cellStyle name="Saída 2 7 2 2 35 3" xfId="45527" xr:uid="{CD9E69D3-3452-445D-9B36-6DB3062CB15B}"/>
    <cellStyle name="Saída 2 7 2 2 36" xfId="11492" xr:uid="{71D2CFE5-D055-4283-BFA8-60458492262B}"/>
    <cellStyle name="Saída 2 7 2 2 36 2" xfId="28747" xr:uid="{587BEA6A-FBCD-41AF-932D-DDF752EAC985}"/>
    <cellStyle name="Saída 2 7 2 2 36 3" xfId="45769" xr:uid="{7414712A-2ADB-401A-98F4-D768941DCD80}"/>
    <cellStyle name="Saída 2 7 2 2 37" xfId="12039" xr:uid="{006B2F2E-948D-47EB-9D7D-35314D1CE6AE}"/>
    <cellStyle name="Saída 2 7 2 2 37 2" xfId="29294" xr:uid="{20973382-A3CD-4375-B814-BAAA37A8D29C}"/>
    <cellStyle name="Saída 2 7 2 2 37 3" xfId="46180" xr:uid="{2B169E56-9C87-4F01-8EF7-5725523C43BB}"/>
    <cellStyle name="Saída 2 7 2 2 38" xfId="12506" xr:uid="{8900614F-4479-41E9-96B3-8FDA9BBBAD64}"/>
    <cellStyle name="Saída 2 7 2 2 38 2" xfId="29761" xr:uid="{449F2B9E-C406-4C24-95A9-D12E41EDEAE6}"/>
    <cellStyle name="Saída 2 7 2 2 38 3" xfId="46631" xr:uid="{A92956EE-AD0A-44B7-85E9-239A61B872B8}"/>
    <cellStyle name="Saída 2 7 2 2 39" xfId="12816" xr:uid="{25973783-2D72-4DCC-90D8-2FF3BFB88951}"/>
    <cellStyle name="Saída 2 7 2 2 39 2" xfId="30071" xr:uid="{69DB43EB-615E-4749-A3C4-50399A42C88B}"/>
    <cellStyle name="Saída 2 7 2 2 39 3" xfId="46941" xr:uid="{D3F2418C-7FD4-4619-9657-38FA2ADB877C}"/>
    <cellStyle name="Saída 2 7 2 2 4" xfId="1750" xr:uid="{52320384-7DB8-486D-9F5F-98D610C53B07}"/>
    <cellStyle name="Saída 2 7 2 2 4 2" xfId="19005" xr:uid="{56A2669F-39A7-4BA4-B282-6F4D6B31A5A6}"/>
    <cellStyle name="Saída 2 7 2 2 4 3" xfId="36027" xr:uid="{D16E59C8-E8E6-4906-BD88-21290151DF8E}"/>
    <cellStyle name="Saída 2 7 2 2 40" xfId="13171" xr:uid="{7093BBAB-1F61-40DD-B9FF-03BE3F974A47}"/>
    <cellStyle name="Saída 2 7 2 2 40 2" xfId="30426" xr:uid="{168619BF-8F41-4F89-B984-7F266F95129F}"/>
    <cellStyle name="Saída 2 7 2 2 40 3" xfId="47296" xr:uid="{9BDC5A2A-882A-479A-AA2D-8FF7D40799C7}"/>
    <cellStyle name="Saída 2 7 2 2 41" xfId="12324" xr:uid="{00EE8925-464D-424B-A064-5CE0DB8E3308}"/>
    <cellStyle name="Saída 2 7 2 2 41 2" xfId="29579" xr:uid="{29268819-A66A-4B82-A65D-361A17C37080}"/>
    <cellStyle name="Saída 2 7 2 2 41 3" xfId="46449" xr:uid="{A4BF476A-A744-48BF-81AD-8947C4AF4C27}"/>
    <cellStyle name="Saída 2 7 2 2 42" xfId="13756" xr:uid="{4705166D-FE69-40EF-BF15-93D319B4AC68}"/>
    <cellStyle name="Saída 2 7 2 2 42 2" xfId="31011" xr:uid="{ECB2B94C-815F-4CFA-B560-D42396D3FFD1}"/>
    <cellStyle name="Saída 2 7 2 2 42 3" xfId="47881" xr:uid="{9B687757-7443-4865-829C-51B8840B577F}"/>
    <cellStyle name="Saída 2 7 2 2 43" xfId="14066" xr:uid="{D5923E71-97B3-4B27-9A58-A16AA76FAB25}"/>
    <cellStyle name="Saída 2 7 2 2 43 2" xfId="31321" xr:uid="{DCC97037-5D20-46AF-8FC3-CFFD560009FE}"/>
    <cellStyle name="Saída 2 7 2 2 43 3" xfId="48191" xr:uid="{2705DB19-674B-4A50-A6C7-168063FC57D6}"/>
    <cellStyle name="Saída 2 7 2 2 44" xfId="13416" xr:uid="{07B09A0D-B46C-4E6A-8582-CDB1ACBAD414}"/>
    <cellStyle name="Saída 2 7 2 2 44 2" xfId="30671" xr:uid="{B9C6283B-8821-4D77-B926-060D7D6F88B7}"/>
    <cellStyle name="Saída 2 7 2 2 44 3" xfId="47541" xr:uid="{9C6B91EF-A559-4AE4-9D41-4182C4DA91A0}"/>
    <cellStyle name="Saída 2 7 2 2 45" xfId="14956" xr:uid="{FB96B4C1-30E3-496E-B986-85662EFD6BEC}"/>
    <cellStyle name="Saída 2 7 2 2 45 2" xfId="32211" xr:uid="{87727D2F-05F6-440C-8B03-3A9396138F82}"/>
    <cellStyle name="Saída 2 7 2 2 45 3" xfId="49081" xr:uid="{D703510D-98F1-46C7-9AD0-43608CCD2D46}"/>
    <cellStyle name="Saída 2 7 2 2 46" xfId="15266" xr:uid="{42F47BF7-F977-466C-B1F7-267B7738EAE4}"/>
    <cellStyle name="Saída 2 7 2 2 46 2" xfId="32521" xr:uid="{AE776A20-998E-4F5A-997A-041DC14DD980}"/>
    <cellStyle name="Saída 2 7 2 2 46 3" xfId="49391" xr:uid="{513ACC80-7EB4-4662-AF04-95BB04D34D1E}"/>
    <cellStyle name="Saída 2 7 2 2 47" xfId="15571" xr:uid="{88896FA0-2E54-48CF-A42C-E0B7A18569CC}"/>
    <cellStyle name="Saída 2 7 2 2 47 2" xfId="32826" xr:uid="{000CBB03-99C9-475B-8F51-587B4D752206}"/>
    <cellStyle name="Saída 2 7 2 2 47 3" xfId="49696" xr:uid="{0996A17C-5179-4BBF-ABD2-C31F3559FB63}"/>
    <cellStyle name="Saída 2 7 2 2 48" xfId="15868" xr:uid="{C0949F4F-A256-48AE-938E-79F213410D96}"/>
    <cellStyle name="Saída 2 7 2 2 48 2" xfId="33123" xr:uid="{67078CA5-3FD4-484F-B8E3-419F5A3F70CF}"/>
    <cellStyle name="Saída 2 7 2 2 48 3" xfId="49993" xr:uid="{01D4B879-3E30-430A-A1E6-CC034B400540}"/>
    <cellStyle name="Saída 2 7 2 2 49" xfId="16160" xr:uid="{947EED17-63A2-4FC1-BE49-817FBF8206D8}"/>
    <cellStyle name="Saída 2 7 2 2 49 2" xfId="33415" xr:uid="{76EE9BC9-0910-449C-90DA-505BC1983069}"/>
    <cellStyle name="Saída 2 7 2 2 49 3" xfId="50285" xr:uid="{A83B85A8-E64D-43EA-8EB0-A6EC2388785C}"/>
    <cellStyle name="Saída 2 7 2 2 5" xfId="2063" xr:uid="{163DF294-0E66-4EF2-A23C-409CB9210314}"/>
    <cellStyle name="Saída 2 7 2 2 5 2" xfId="19318" xr:uid="{E6C46B97-2ACE-4B3B-97C9-909C8C0D6D07}"/>
    <cellStyle name="Saída 2 7 2 2 5 3" xfId="36340" xr:uid="{E9A2C245-F894-4039-A1D0-BFA0B2F35782}"/>
    <cellStyle name="Saída 2 7 2 2 50" xfId="16441" xr:uid="{320C46D3-362C-4B91-8F93-0346C4944B10}"/>
    <cellStyle name="Saída 2 7 2 2 50 2" xfId="33696" xr:uid="{3BEDB91F-9075-4C9A-BF4D-9900DBDD8EE6}"/>
    <cellStyle name="Saída 2 7 2 2 50 3" xfId="50566" xr:uid="{FA04F8E9-8B4A-4E8C-BC55-D16CED4EF681}"/>
    <cellStyle name="Saída 2 7 2 2 51" xfId="16712" xr:uid="{18D0D04B-EDAF-445F-B6D5-C40D10F695B6}"/>
    <cellStyle name="Saída 2 7 2 2 51 2" xfId="33967" xr:uid="{81CC1470-C5EB-4024-A653-6C55EB858265}"/>
    <cellStyle name="Saída 2 7 2 2 51 3" xfId="50837" xr:uid="{76BDE7E8-8EC2-45CA-BCD8-61CE7277A625}"/>
    <cellStyle name="Saída 2 7 2 2 52" xfId="16967" xr:uid="{4CDA8940-B73F-4C9F-9B26-EFEFC7E3FB1F}"/>
    <cellStyle name="Saída 2 7 2 2 52 2" xfId="34222" xr:uid="{ECEF8B92-E320-48C9-81D4-FB01CEB8E6A1}"/>
    <cellStyle name="Saída 2 7 2 2 52 3" xfId="51092" xr:uid="{2CFD6ADD-666B-4427-B925-985E7EC40E01}"/>
    <cellStyle name="Saída 2 7 2 2 53" xfId="17209" xr:uid="{244CFD5B-1146-43D7-9F3A-2BCE16B7D260}"/>
    <cellStyle name="Saída 2 7 2 2 53 2" xfId="34464" xr:uid="{0FAD25BC-368C-4513-841D-2180483B4819}"/>
    <cellStyle name="Saída 2 7 2 2 53 3" xfId="51334" xr:uid="{AB63BD7E-5F51-4C01-BFE1-2B14BAA8886A}"/>
    <cellStyle name="Saída 2 7 2 2 54" xfId="17899" xr:uid="{2E873382-837B-4BD2-8277-A5988EDBBEA7}"/>
    <cellStyle name="Saída 2 7 2 2 55" xfId="34937" xr:uid="{233C0E89-1B1E-4464-B111-2B346A090F3C}"/>
    <cellStyle name="Saída 2 7 2 2 6" xfId="2373" xr:uid="{0C45D975-EF62-4ED2-8993-3BA41758C5FE}"/>
    <cellStyle name="Saída 2 7 2 2 6 2" xfId="19628" xr:uid="{7304AEB6-665A-4EF5-A5D5-DE6ED0CF9583}"/>
    <cellStyle name="Saída 2 7 2 2 6 3" xfId="36650" xr:uid="{C62805BF-D6FA-4DB4-A4CC-633E3F9A428B}"/>
    <cellStyle name="Saída 2 7 2 2 7" xfId="2682" xr:uid="{30FE1FE7-754E-49A5-89BA-E51FA0443AA5}"/>
    <cellStyle name="Saída 2 7 2 2 7 2" xfId="19937" xr:uid="{DDB3109A-C04E-4E89-8100-C8E90DCCC241}"/>
    <cellStyle name="Saída 2 7 2 2 7 3" xfId="36959" xr:uid="{56D44B5C-6B1B-45CB-9415-A98C3803F90C}"/>
    <cellStyle name="Saída 2 7 2 2 8" xfId="2989" xr:uid="{63B9CE6A-0B2E-4FAD-B1EC-2C8A14C0202F}"/>
    <cellStyle name="Saída 2 7 2 2 8 2" xfId="20244" xr:uid="{98CC9A7A-C5F1-49B1-B687-13C5D8E69132}"/>
    <cellStyle name="Saída 2 7 2 2 8 3" xfId="37266" xr:uid="{2D8A7981-7E6E-4436-BD83-B15DCFE8F070}"/>
    <cellStyle name="Saída 2 7 2 2 9" xfId="3298" xr:uid="{B185AFF1-650C-434F-8821-80C3A71AAB2F}"/>
    <cellStyle name="Saída 2 7 2 2 9 2" xfId="20553" xr:uid="{A89ECBCF-D37F-4344-BD43-59E3274B842B}"/>
    <cellStyle name="Saída 2 7 2 2 9 3" xfId="37575" xr:uid="{F666B255-6D21-4384-A8C6-B443CCA1C13E}"/>
    <cellStyle name="Saída 2 7 2 20" xfId="5292" xr:uid="{B30CA700-22DB-4AD3-A32B-5A5217C768CA}"/>
    <cellStyle name="Saída 2 7 2 20 2" xfId="22547" xr:uid="{126BC8EF-2DA2-4D56-92C0-75BD4EE3C605}"/>
    <cellStyle name="Saída 2 7 2 20 3" xfId="39569" xr:uid="{F80C3006-BDC5-4195-B2F9-402580065194}"/>
    <cellStyle name="Saída 2 7 2 21" xfId="4841" xr:uid="{88A4D794-E59E-4FF1-9408-5EF4A073A973}"/>
    <cellStyle name="Saída 2 7 2 21 2" xfId="22096" xr:uid="{9AC4DF3E-6510-4BAB-9776-05DE4FD05527}"/>
    <cellStyle name="Saída 2 7 2 21 3" xfId="39118" xr:uid="{54E9A701-2A60-43D9-8603-839866A9FCBE}"/>
    <cellStyle name="Saída 2 7 2 22" xfId="4428" xr:uid="{8AF1C4EE-F50F-4E11-8608-099EDD9B7518}"/>
    <cellStyle name="Saída 2 7 2 22 2" xfId="21683" xr:uid="{B034F487-6361-4097-9C16-5042EF936F8E}"/>
    <cellStyle name="Saída 2 7 2 22 3" xfId="38705" xr:uid="{7B97F3E5-0C71-4410-BF8B-10A81033F4F3}"/>
    <cellStyle name="Saída 2 7 2 23" xfId="5963" xr:uid="{39C158F6-A6A5-430E-AB7E-AD28AF16D055}"/>
    <cellStyle name="Saída 2 7 2 23 2" xfId="23218" xr:uid="{42AE6B2C-9684-4DDA-9E00-07BA2C4030CC}"/>
    <cellStyle name="Saída 2 7 2 23 3" xfId="40240" xr:uid="{9AA66D45-3DD9-46A1-963A-4756EC871D43}"/>
    <cellStyle name="Saída 2 7 2 24" xfId="6278" xr:uid="{09AD5026-6296-434A-9513-C99A210F10E2}"/>
    <cellStyle name="Saída 2 7 2 24 2" xfId="23533" xr:uid="{7A1118FF-C056-47BE-A691-411B60A624C3}"/>
    <cellStyle name="Saída 2 7 2 24 3" xfId="40555" xr:uid="{E43C48DE-11F4-42B9-B516-7747CC4AD949}"/>
    <cellStyle name="Saída 2 7 2 25" xfId="6781" xr:uid="{9DDDB635-31D0-4213-ADF9-D228060417EA}"/>
    <cellStyle name="Saída 2 7 2 25 2" xfId="24036" xr:uid="{604F04DC-4874-4AD7-AA3A-118073161342}"/>
    <cellStyle name="Saída 2 7 2 25 3" xfId="41058" xr:uid="{3B3FB654-0742-48BA-AA76-B2034DAB136C}"/>
    <cellStyle name="Saída 2 7 2 26" xfId="5948" xr:uid="{69C43895-4CCB-4A7F-B45F-93880CCDDB35}"/>
    <cellStyle name="Saída 2 7 2 26 2" xfId="23203" xr:uid="{4E3BFD09-1FD5-44D7-A04A-5FEFFC1A757F}"/>
    <cellStyle name="Saída 2 7 2 26 3" xfId="40225" xr:uid="{AD250A92-0E0A-4221-AD60-A3FB0737632B}"/>
    <cellStyle name="Saída 2 7 2 27" xfId="7062" xr:uid="{4111D20F-6B28-4DC7-832B-4554D1CD3E34}"/>
    <cellStyle name="Saída 2 7 2 27 2" xfId="24317" xr:uid="{BB458A81-E16C-46D2-96B8-EAFF59D0F64A}"/>
    <cellStyle name="Saída 2 7 2 27 3" xfId="41339" xr:uid="{80F583EA-E93A-49A2-AE72-637BE0A6EBD9}"/>
    <cellStyle name="Saída 2 7 2 28" xfId="7372" xr:uid="{6C44D433-ABEE-42A8-9A0C-B7F51429FB2B}"/>
    <cellStyle name="Saída 2 7 2 28 2" xfId="24627" xr:uid="{F049FB66-5FD1-46E0-AD8C-B42BB410103C}"/>
    <cellStyle name="Saída 2 7 2 28 3" xfId="41649" xr:uid="{05468802-0231-4442-A871-6A4816E4CFB4}"/>
    <cellStyle name="Saída 2 7 2 29" xfId="7083" xr:uid="{E4C277AF-E09F-4604-8A7C-9E0814134907}"/>
    <cellStyle name="Saída 2 7 2 29 2" xfId="24338" xr:uid="{B7DA2209-590B-4E46-AA59-C44BE948EDB8}"/>
    <cellStyle name="Saída 2 7 2 29 3" xfId="41360" xr:uid="{28666F45-7E45-4508-BEF2-E022758CA1FE}"/>
    <cellStyle name="Saída 2 7 2 3" xfId="741" xr:uid="{BFA9F648-704E-4068-A99C-779666FDA2F9}"/>
    <cellStyle name="Saída 2 7 2 3 10" xfId="3703" xr:uid="{2916AC09-0917-4F44-93F9-58A68420C5BF}"/>
    <cellStyle name="Saída 2 7 2 3 10 2" xfId="20958" xr:uid="{CC74BC95-E7BB-4EEA-A373-603D3B78F4CC}"/>
    <cellStyle name="Saída 2 7 2 3 10 3" xfId="37980" xr:uid="{EF0F150F-7D4A-4041-B4DD-29F95AF72D2A}"/>
    <cellStyle name="Saída 2 7 2 3 11" xfId="4010" xr:uid="{25FBEC00-B3C7-432D-8E60-60DAB34C55AC}"/>
    <cellStyle name="Saída 2 7 2 3 11 2" xfId="21265" xr:uid="{67FFE856-276E-4D45-9199-CF0C6F93FBCE}"/>
    <cellStyle name="Saída 2 7 2 3 11 3" xfId="38287" xr:uid="{A3FC5009-99CE-4AD2-B724-180E49F3A6EB}"/>
    <cellStyle name="Saída 2 7 2 3 12" xfId="4311" xr:uid="{1C6C5E9A-C953-4B9D-BD57-FAB8D963397A}"/>
    <cellStyle name="Saída 2 7 2 3 12 2" xfId="21566" xr:uid="{4E5F21E2-AF79-43EE-B23C-800C822E596E}"/>
    <cellStyle name="Saída 2 7 2 3 12 3" xfId="38588" xr:uid="{F41F64F8-448E-4F1E-8AA5-9552DC93E144}"/>
    <cellStyle name="Saída 2 7 2 3 13" xfId="4609" xr:uid="{49AF6D56-9B4F-4064-8792-B9BAF15171E0}"/>
    <cellStyle name="Saída 2 7 2 3 13 2" xfId="21864" xr:uid="{42EE5CAB-A389-43A4-BFB8-BA2FBE16BFFD}"/>
    <cellStyle name="Saída 2 7 2 3 13 3" xfId="38886" xr:uid="{90030DE0-8495-4545-9996-51CF0C7FE7C2}"/>
    <cellStyle name="Saída 2 7 2 3 14" xfId="4908" xr:uid="{63EEEA99-05D0-4FC6-853F-19BF564D786D}"/>
    <cellStyle name="Saída 2 7 2 3 14 2" xfId="22163" xr:uid="{5104881C-55A7-45EF-AA1A-5EA416D51E6A}"/>
    <cellStyle name="Saída 2 7 2 3 14 3" xfId="39185" xr:uid="{1A7580C1-D246-4A97-A83E-B3C0713C4BE8}"/>
    <cellStyle name="Saída 2 7 2 3 15" xfId="5190" xr:uid="{6A1ACC9C-2F2A-49F3-9526-B094EAD36283}"/>
    <cellStyle name="Saída 2 7 2 3 15 2" xfId="22445" xr:uid="{97645658-6215-48FE-9C5C-C1F853641210}"/>
    <cellStyle name="Saída 2 7 2 3 15 3" xfId="39467" xr:uid="{1090929F-551B-4A9A-96E4-56EF31736FF4}"/>
    <cellStyle name="Saída 2 7 2 3 16" xfId="5577" xr:uid="{F795F037-E323-46F8-B61E-81FA5DE8DCD5}"/>
    <cellStyle name="Saída 2 7 2 3 16 2" xfId="22832" xr:uid="{FC4CB473-83C8-459C-86CD-FBF6F538E548}"/>
    <cellStyle name="Saída 2 7 2 3 16 3" xfId="39854" xr:uid="{CB7F635A-E116-4B2F-9A99-766246FDE6ED}"/>
    <cellStyle name="Saída 2 7 2 3 17" xfId="5893" xr:uid="{5DC08676-E252-4233-A896-8387E20D0797}"/>
    <cellStyle name="Saída 2 7 2 3 17 2" xfId="23148" xr:uid="{7E6C201D-C513-4B1D-A710-F0BF5D3EDAA9}"/>
    <cellStyle name="Saída 2 7 2 3 17 3" xfId="40170" xr:uid="{16108D3C-222C-4B5A-A61C-F1064F8C6BBC}"/>
    <cellStyle name="Saída 2 7 2 3 18" xfId="6208" xr:uid="{C47442A1-A4C8-46A0-ACD4-433EDEBF0ABE}"/>
    <cellStyle name="Saída 2 7 2 3 18 2" xfId="23463" xr:uid="{275E25FE-0B60-4B53-B3BC-AD675A32B811}"/>
    <cellStyle name="Saída 2 7 2 3 18 3" xfId="40485" xr:uid="{57A4D602-9D8D-46AD-A7FB-3DCFE04522DD}"/>
    <cellStyle name="Saída 2 7 2 3 19" xfId="6523" xr:uid="{2D727CC3-F937-46BD-A702-AF670D90E657}"/>
    <cellStyle name="Saída 2 7 2 3 19 2" xfId="23778" xr:uid="{EB1AD872-0AEB-4BD0-BBD7-C17306A3EE59}"/>
    <cellStyle name="Saída 2 7 2 3 19 3" xfId="40800" xr:uid="{F7634DCD-4DC0-4754-98B1-1871105BA651}"/>
    <cellStyle name="Saída 2 7 2 3 2" xfId="1190" xr:uid="{26AED1AC-B5C5-48A3-B4F6-1E93C990A5D5}"/>
    <cellStyle name="Saída 2 7 2 3 2 2" xfId="18445" xr:uid="{BAE36CA3-39D4-4D89-8D83-A716D89EECC5}"/>
    <cellStyle name="Saída 2 7 2 3 2 3" xfId="35467" xr:uid="{E5FCCCFF-9FDE-4FF8-9A51-0393A029180F}"/>
    <cellStyle name="Saída 2 7 2 3 20" xfId="6838" xr:uid="{FD08BE5E-D0F4-45FA-8C1B-1974438A5292}"/>
    <cellStyle name="Saída 2 7 2 3 20 2" xfId="24093" xr:uid="{3A0FD8C9-F3B0-457F-B1B8-410562235BC3}"/>
    <cellStyle name="Saída 2 7 2 3 20 3" xfId="41115" xr:uid="{4F146431-0292-4F6A-8AF9-319B97BA7A9C}"/>
    <cellStyle name="Saída 2 7 2 3 21" xfId="7149" xr:uid="{012D3C34-E4D2-44FA-B299-B5C271F28714}"/>
    <cellStyle name="Saída 2 7 2 3 21 2" xfId="24404" xr:uid="{4FE78BB9-155C-4032-B933-6E7B1C4DB381}"/>
    <cellStyle name="Saída 2 7 2 3 21 3" xfId="41426" xr:uid="{90B39E74-712F-4657-A864-6CE63D4991E5}"/>
    <cellStyle name="Saída 2 7 2 3 22" xfId="7459" xr:uid="{9BC35814-54F8-46D0-A2BA-E592102595E3}"/>
    <cellStyle name="Saída 2 7 2 3 22 2" xfId="24714" xr:uid="{8EF83326-2F7A-4640-BC5F-13B069239AC1}"/>
    <cellStyle name="Saída 2 7 2 3 22 3" xfId="41736" xr:uid="{8BF40F4B-8AF3-4225-8DBF-E40E60D8CFBB}"/>
    <cellStyle name="Saída 2 7 2 3 23" xfId="7769" xr:uid="{7083C888-E1FE-49D3-B578-1C2262840572}"/>
    <cellStyle name="Saída 2 7 2 3 23 2" xfId="25024" xr:uid="{A2CDF1F8-138F-4CCF-A4C5-CA825531872F}"/>
    <cellStyle name="Saída 2 7 2 3 23 3" xfId="42046" xr:uid="{3A7F8AE3-6522-473E-AC94-E36E3E24A21E}"/>
    <cellStyle name="Saída 2 7 2 3 24" xfId="8079" xr:uid="{A6137E49-5FDF-4401-B6DB-01396A3C44A2}"/>
    <cellStyle name="Saída 2 7 2 3 24 2" xfId="25334" xr:uid="{3B193D28-9431-41AD-9592-F272687B2B8C}"/>
    <cellStyle name="Saída 2 7 2 3 24 3" xfId="42356" xr:uid="{A03A1368-A810-498E-89C9-C1D1D67CB698}"/>
    <cellStyle name="Saída 2 7 2 3 25" xfId="8392" xr:uid="{0100BB33-50A0-4D79-874C-8FF22C1C5515}"/>
    <cellStyle name="Saída 2 7 2 3 25 2" xfId="25647" xr:uid="{2EBA9352-F8D7-44D6-BFF1-055319DA563B}"/>
    <cellStyle name="Saída 2 7 2 3 25 3" xfId="42669" xr:uid="{4F7545FF-DC57-4F46-B14D-891CD2740948}"/>
    <cellStyle name="Saída 2 7 2 3 26" xfId="8700" xr:uid="{3E94A35F-CE38-4ABF-B89E-4A670F90DB92}"/>
    <cellStyle name="Saída 2 7 2 3 26 2" xfId="25955" xr:uid="{7E4A5468-32C8-4F3D-B10A-D895273D1921}"/>
    <cellStyle name="Saída 2 7 2 3 26 3" xfId="42977" xr:uid="{09EF3902-8EEF-4970-9A72-A5FEF69C589C}"/>
    <cellStyle name="Saída 2 7 2 3 27" xfId="9010" xr:uid="{53B07936-CED3-4FB8-A09B-59360CA2B9A8}"/>
    <cellStyle name="Saída 2 7 2 3 27 2" xfId="26265" xr:uid="{767B8907-2772-4B9E-B139-95A24B0FF5A7}"/>
    <cellStyle name="Saída 2 7 2 3 27 3" xfId="43287" xr:uid="{53C8DAA5-9A96-4011-9419-4AB3DBCE613D}"/>
    <cellStyle name="Saída 2 7 2 3 28" xfId="9261" xr:uid="{D0D912C7-AE4D-45AC-8572-1F488A0B7B91}"/>
    <cellStyle name="Saída 2 7 2 3 28 2" xfId="26516" xr:uid="{1E7A2F1E-4C94-4E12-8F0D-34947B281B32}"/>
    <cellStyle name="Saída 2 7 2 3 28 3" xfId="43538" xr:uid="{FB5A6D7B-B662-40CC-A9DD-701BBFAAEB12}"/>
    <cellStyle name="Saída 2 7 2 3 29" xfId="9632" xr:uid="{4E5BD9EC-DF67-4840-AB7D-6598628EC37A}"/>
    <cellStyle name="Saída 2 7 2 3 29 2" xfId="26887" xr:uid="{2C34CF57-1EBB-4BC3-B59E-A1FF052EA647}"/>
    <cellStyle name="Saída 2 7 2 3 29 3" xfId="43909" xr:uid="{D6AE3CB0-F48A-4A38-BCBC-B75BF52A2586}"/>
    <cellStyle name="Saída 2 7 2 3 3" xfId="1481" xr:uid="{C4385888-79D5-4366-A001-D25BB6417FDC}"/>
    <cellStyle name="Saída 2 7 2 3 3 2" xfId="18736" xr:uid="{DCC7435B-7D27-4F0E-BB3C-27CC3D73E301}"/>
    <cellStyle name="Saída 2 7 2 3 3 3" xfId="35758" xr:uid="{58F4AF24-6F15-46A6-AAF3-75CE0B66063F}"/>
    <cellStyle name="Saída 2 7 2 3 30" xfId="9927" xr:uid="{7FB0F5DA-7687-4921-869E-BBA1CF2E6D49}"/>
    <cellStyle name="Saída 2 7 2 3 30 2" xfId="27182" xr:uid="{8F660013-3F4A-4448-AE11-1ABB4D64B3F8}"/>
    <cellStyle name="Saída 2 7 2 3 30 3" xfId="44204" xr:uid="{1DB57A5C-CC85-48AC-BFBF-A0B08F8DD318}"/>
    <cellStyle name="Saída 2 7 2 3 31" xfId="10227" xr:uid="{EE606727-80A8-423E-BB92-45FE8B10DFB2}"/>
    <cellStyle name="Saída 2 7 2 3 31 2" xfId="27482" xr:uid="{E9AF1C3B-2C15-4C80-8178-BD741A579F6C}"/>
    <cellStyle name="Saída 2 7 2 3 31 3" xfId="44504" xr:uid="{E5D12EE5-BEFB-44A9-B6C9-C8C6B1E2A7B9}"/>
    <cellStyle name="Saída 2 7 2 3 32" xfId="10515" xr:uid="{E618BFE3-6104-4C79-958C-50DA40E1A58B}"/>
    <cellStyle name="Saída 2 7 2 3 32 2" xfId="27770" xr:uid="{FDA4C0F1-3ADA-4DD1-B1D5-F31892A91C4A}"/>
    <cellStyle name="Saída 2 7 2 3 32 3" xfId="44792" xr:uid="{B844D129-8ABD-428A-AA16-80C2CD9AE3F6}"/>
    <cellStyle name="Saída 2 7 2 3 33" xfId="10805" xr:uid="{711F9D27-7C31-414F-9988-9215F7DADDD7}"/>
    <cellStyle name="Saída 2 7 2 3 33 2" xfId="28060" xr:uid="{F96768A0-A8E8-42C0-8A57-69D1B32C7EEF}"/>
    <cellStyle name="Saída 2 7 2 3 33 3" xfId="45082" xr:uid="{CE7CC1A4-0F3D-4566-A4B9-DE517B5B65EE}"/>
    <cellStyle name="Saída 2 7 2 3 34" xfId="11079" xr:uid="{58AB3EB0-04A5-4D5B-A3C0-38AB9D788F80}"/>
    <cellStyle name="Saída 2 7 2 3 34 2" xfId="28334" xr:uid="{411D7404-94D0-4104-81CC-61632256C9D0}"/>
    <cellStyle name="Saída 2 7 2 3 34 3" xfId="45356" xr:uid="{072044C3-1412-45FA-861F-247A6956A793}"/>
    <cellStyle name="Saída 2 7 2 3 35" xfId="11336" xr:uid="{FACA6A50-A1DB-464D-B212-33DC988A163B}"/>
    <cellStyle name="Saída 2 7 2 3 35 2" xfId="28591" xr:uid="{61C06336-DC7A-40E1-9D25-EA05CE9EE4D6}"/>
    <cellStyle name="Saída 2 7 2 3 35 3" xfId="45613" xr:uid="{FD2B256A-C620-4D55-A778-99204B985975}"/>
    <cellStyle name="Saída 2 7 2 3 36" xfId="11573" xr:uid="{2C9F2B61-4CDB-4539-BA3F-41427A463245}"/>
    <cellStyle name="Saída 2 7 2 3 36 2" xfId="28828" xr:uid="{B4CB1CB5-24C8-4213-9404-F5D3762984A5}"/>
    <cellStyle name="Saída 2 7 2 3 36 3" xfId="45850" xr:uid="{07D33B87-009D-499C-8696-BBC2456DA4AA}"/>
    <cellStyle name="Saída 2 7 2 3 37" xfId="12136" xr:uid="{F8D248AC-F62A-491E-963D-AEC6205DF35A}"/>
    <cellStyle name="Saída 2 7 2 3 37 2" xfId="29391" xr:uid="{8D784289-ED36-492B-B206-33BA71E02620}"/>
    <cellStyle name="Saída 2 7 2 3 37 3" xfId="46261" xr:uid="{FE5C2C21-D77F-441A-90BA-606A2EFEE8BF}"/>
    <cellStyle name="Saída 2 7 2 3 38" xfId="12603" xr:uid="{6046CF8A-E448-4436-992A-86B7235DDC8C}"/>
    <cellStyle name="Saída 2 7 2 3 38 2" xfId="29858" xr:uid="{AAB67D0E-7333-4C2C-9783-C29129B6487F}"/>
    <cellStyle name="Saída 2 7 2 3 38 3" xfId="46728" xr:uid="{0D088F87-68F9-4861-BA3F-3D414C99A606}"/>
    <cellStyle name="Saída 2 7 2 3 39" xfId="12913" xr:uid="{A5ADDD16-D86F-4916-8AFD-C6D033415467}"/>
    <cellStyle name="Saída 2 7 2 3 39 2" xfId="30168" xr:uid="{D75737D8-152B-462C-B57B-96CC815E837D}"/>
    <cellStyle name="Saída 2 7 2 3 39 3" xfId="47038" xr:uid="{840D4263-39EB-4C20-A628-790D70C766B4}"/>
    <cellStyle name="Saída 2 7 2 3 4" xfId="1847" xr:uid="{60837EC3-90B6-4C58-A5D8-183DC4D19C47}"/>
    <cellStyle name="Saída 2 7 2 3 4 2" xfId="19102" xr:uid="{8F743B63-665F-4406-86C3-9B2860D42949}"/>
    <cellStyle name="Saída 2 7 2 3 4 3" xfId="36124" xr:uid="{191C5871-6D0B-4240-ADBE-23A693852A09}"/>
    <cellStyle name="Saída 2 7 2 3 40" xfId="13293" xr:uid="{E6A8598E-E282-49EC-BB39-1D0F15DF5705}"/>
    <cellStyle name="Saída 2 7 2 3 40 2" xfId="30548" xr:uid="{02B517D8-D6DD-4CD2-B002-42DA77125BA3}"/>
    <cellStyle name="Saída 2 7 2 3 40 3" xfId="47418" xr:uid="{504D8F10-E17C-45F2-808C-7547DF27444E}"/>
    <cellStyle name="Saída 2 7 2 3 41" xfId="12756" xr:uid="{43C872E9-5D67-4DC7-BB31-8E0B4A0903B2}"/>
    <cellStyle name="Saída 2 7 2 3 41 2" xfId="30011" xr:uid="{FD54B58E-A913-4BF4-93D9-533A0E4E1837}"/>
    <cellStyle name="Saída 2 7 2 3 41 3" xfId="46881" xr:uid="{37B9732C-1324-48AB-A31A-57FAD997AFE4}"/>
    <cellStyle name="Saída 2 7 2 3 42" xfId="13853" xr:uid="{1AB0A6DD-1D6A-45B1-983F-34DED6C6FCEE}"/>
    <cellStyle name="Saída 2 7 2 3 42 2" xfId="31108" xr:uid="{48F642D1-B3C8-4980-A986-8F3751362BC4}"/>
    <cellStyle name="Saída 2 7 2 3 42 3" xfId="47978" xr:uid="{465AD08E-9809-4024-B97F-DA1E21B933B7}"/>
    <cellStyle name="Saída 2 7 2 3 43" xfId="14163" xr:uid="{E8DB27B7-31B9-477C-9200-0511EE29A77F}"/>
    <cellStyle name="Saída 2 7 2 3 43 2" xfId="31418" xr:uid="{0344A0E1-4DEB-4057-86E2-BB399AC0ED79}"/>
    <cellStyle name="Saída 2 7 2 3 43 3" xfId="48288" xr:uid="{C6C8097A-D973-47F9-8668-4C8A90DCD134}"/>
    <cellStyle name="Saída 2 7 2 3 44" xfId="12533" xr:uid="{54EF01C3-8B30-42FB-8F51-47F053412B17}"/>
    <cellStyle name="Saída 2 7 2 3 44 2" xfId="29788" xr:uid="{5CF4C272-4E85-4D02-8729-EB07AE32C963}"/>
    <cellStyle name="Saída 2 7 2 3 44 3" xfId="46658" xr:uid="{4F062C53-2608-4ACA-A478-E03D84CE6CA0}"/>
    <cellStyle name="Saída 2 7 2 3 45" xfId="15053" xr:uid="{F3AF63AE-12F3-4A3A-B473-E82059F9A6D9}"/>
    <cellStyle name="Saída 2 7 2 3 45 2" xfId="32308" xr:uid="{802CA110-4D11-4119-BF65-5CEEF78EC7B4}"/>
    <cellStyle name="Saída 2 7 2 3 45 3" xfId="49178" xr:uid="{2CA832E6-A0E9-424A-975D-F43DE74ADB60}"/>
    <cellStyle name="Saída 2 7 2 3 46" xfId="15362" xr:uid="{17AB6B27-943F-45A4-8961-5A5EABA1E63E}"/>
    <cellStyle name="Saída 2 7 2 3 46 2" xfId="32617" xr:uid="{2BC07E89-5439-4A9F-8FF1-3F242AC5403B}"/>
    <cellStyle name="Saída 2 7 2 3 46 3" xfId="49487" xr:uid="{E6E7F33A-DBFB-4677-95EA-2F78E58090F1}"/>
    <cellStyle name="Saída 2 7 2 3 47" xfId="15667" xr:uid="{14873E78-67EA-4C5A-B797-890B7CFACAAA}"/>
    <cellStyle name="Saída 2 7 2 3 47 2" xfId="32922" xr:uid="{24956188-616C-42B0-9ED8-CF4807424482}"/>
    <cellStyle name="Saída 2 7 2 3 47 3" xfId="49792" xr:uid="{7134AA74-7EB8-460E-B129-68EF69830DC8}"/>
    <cellStyle name="Saída 2 7 2 3 48" xfId="15963" xr:uid="{4E74FB39-830F-450B-BFA9-5F88A7174389}"/>
    <cellStyle name="Saída 2 7 2 3 48 2" xfId="33218" xr:uid="{5C16645D-B657-43C7-9591-96AA9CB426BE}"/>
    <cellStyle name="Saída 2 7 2 3 48 3" xfId="50088" xr:uid="{FBA7DDDE-E8AA-48FF-9EDA-ADA4906004B8}"/>
    <cellStyle name="Saída 2 7 2 3 49" xfId="16255" xr:uid="{156B9792-3CE3-4F32-AD31-11A3176593AB}"/>
    <cellStyle name="Saída 2 7 2 3 49 2" xfId="33510" xr:uid="{58721E3C-F8E8-45CA-A68C-32E6F85E8FCA}"/>
    <cellStyle name="Saída 2 7 2 3 49 3" xfId="50380" xr:uid="{37740E99-B0BC-42B3-947E-A23F6F6EBD46}"/>
    <cellStyle name="Saída 2 7 2 3 5" xfId="2160" xr:uid="{2BC63134-3A1C-479D-A121-630302C6275C}"/>
    <cellStyle name="Saída 2 7 2 3 5 2" xfId="19415" xr:uid="{63476793-D8CC-4710-BDFF-AC5FFC4B13D1}"/>
    <cellStyle name="Saída 2 7 2 3 5 3" xfId="36437" xr:uid="{679A71D4-1062-4A50-BF28-0E3E7F77E6E2}"/>
    <cellStyle name="Saída 2 7 2 3 50" xfId="16533" xr:uid="{7F3AAD42-2F3E-4953-A2C3-07253BB7B9B3}"/>
    <cellStyle name="Saída 2 7 2 3 50 2" xfId="33788" xr:uid="{3A1D5DCD-AEE4-4201-B12F-71C21529E740}"/>
    <cellStyle name="Saída 2 7 2 3 50 3" xfId="50658" xr:uid="{05FA5D6F-8D6B-44DE-9CE5-ACED62017B4C}"/>
    <cellStyle name="Saída 2 7 2 3 51" xfId="16801" xr:uid="{68DF7CFC-E6A3-42D1-8FC1-D7BFC0B96377}"/>
    <cellStyle name="Saída 2 7 2 3 51 2" xfId="34056" xr:uid="{DED932F3-9C1D-4904-9BF0-357083320CE1}"/>
    <cellStyle name="Saída 2 7 2 3 51 3" xfId="50926" xr:uid="{7ED2B9B0-884A-4839-BBBE-820298A952E0}"/>
    <cellStyle name="Saída 2 7 2 3 52" xfId="17053" xr:uid="{A865C482-7B71-43B9-BF7A-CAA6F5B9ADDA}"/>
    <cellStyle name="Saída 2 7 2 3 52 2" xfId="34308" xr:uid="{D3D9A0ED-B89D-4501-B77C-C968B767838D}"/>
    <cellStyle name="Saída 2 7 2 3 52 3" xfId="51178" xr:uid="{7BAB8092-760E-4071-9A3F-EA7B1B0D645F}"/>
    <cellStyle name="Saída 2 7 2 3 53" xfId="17290" xr:uid="{C4A6F226-772E-48DF-9B83-89320B7FC0A2}"/>
    <cellStyle name="Saída 2 7 2 3 53 2" xfId="34545" xr:uid="{6E0A62B3-191B-43BF-9BC5-8D6C087EF7DD}"/>
    <cellStyle name="Saída 2 7 2 3 53 3" xfId="51415" xr:uid="{A54DC728-9DD3-4CA7-BC32-71092F14F872}"/>
    <cellStyle name="Saída 2 7 2 3 54" xfId="17996" xr:uid="{3BA77248-2AE4-4CC3-901D-3827D5477659}"/>
    <cellStyle name="Saída 2 7 2 3 55" xfId="35018" xr:uid="{9392D411-5804-4C08-85DB-5CBEDCCCC020}"/>
    <cellStyle name="Saída 2 7 2 3 6" xfId="2470" xr:uid="{F89E2303-9FE4-4AB6-8517-7C90F05C53BB}"/>
    <cellStyle name="Saída 2 7 2 3 6 2" xfId="19725" xr:uid="{A3F6A4E0-754A-485B-9000-B3F444763943}"/>
    <cellStyle name="Saída 2 7 2 3 6 3" xfId="36747" xr:uid="{4A33862C-6485-46EF-9427-9F6449EC8A21}"/>
    <cellStyle name="Saída 2 7 2 3 7" xfId="2779" xr:uid="{E6F384A6-88D0-4C7D-837C-DB7D0E93677A}"/>
    <cellStyle name="Saída 2 7 2 3 7 2" xfId="20034" xr:uid="{24F72D69-BBB9-4B9B-97E0-4C17B072A14A}"/>
    <cellStyle name="Saída 2 7 2 3 7 3" xfId="37056" xr:uid="{C261AE63-FB69-4A64-A460-FF7AE24A0A34}"/>
    <cellStyle name="Saída 2 7 2 3 8" xfId="3085" xr:uid="{A590E69A-C367-4AFB-8795-1435DB504C08}"/>
    <cellStyle name="Saída 2 7 2 3 8 2" xfId="20340" xr:uid="{265FE60A-1599-4EDE-B9AD-812E29B06049}"/>
    <cellStyle name="Saída 2 7 2 3 8 3" xfId="37362" xr:uid="{0D8F9A93-F73B-49F1-82D1-7483D70B0DFA}"/>
    <cellStyle name="Saída 2 7 2 3 9" xfId="3395" xr:uid="{F1C45CF0-0FE9-464C-A630-D8094CDDE673}"/>
    <cellStyle name="Saída 2 7 2 3 9 2" xfId="20650" xr:uid="{E4E504A7-22EA-459B-A637-0EB1A3BE05C3}"/>
    <cellStyle name="Saída 2 7 2 3 9 3" xfId="37672" xr:uid="{7900BF65-080D-43BC-AA6F-552D4D7C271A}"/>
    <cellStyle name="Saída 2 7 2 30" xfId="7864" xr:uid="{507B1894-FE3D-4D96-95EE-987518C98ED1}"/>
    <cellStyle name="Saída 2 7 2 30 2" xfId="25119" xr:uid="{4E1288F3-7E6E-4550-AB89-993B80D6FD14}"/>
    <cellStyle name="Saída 2 7 2 30 3" xfId="42141" xr:uid="{6F4543A8-700E-44A6-8C3C-0BA37AF6B2C0}"/>
    <cellStyle name="Saída 2 7 2 31" xfId="8305" xr:uid="{1FBD85A6-F500-427E-AC11-B9176F400857}"/>
    <cellStyle name="Saída 2 7 2 31 2" xfId="25560" xr:uid="{8439A122-B0F3-41B8-AF38-C8DACBC6F07D}"/>
    <cellStyle name="Saída 2 7 2 31 3" xfId="42582" xr:uid="{FBF533CE-8BD1-4A52-8E1D-E819111229A9}"/>
    <cellStyle name="Saída 2 7 2 32" xfId="7265" xr:uid="{B4A8677E-5924-49F0-8C5F-F090D12065BA}"/>
    <cellStyle name="Saída 2 7 2 32 2" xfId="24520" xr:uid="{EA0365FA-E91F-4C12-820C-E1D830BF3D53}"/>
    <cellStyle name="Saída 2 7 2 32 3" xfId="41542" xr:uid="{639DE6F8-A97B-4584-B5C1-B730C46AEBE2}"/>
    <cellStyle name="Saída 2 7 2 33" xfId="9368" xr:uid="{E992BBDF-33CC-4870-BF09-60EB35B13C96}"/>
    <cellStyle name="Saída 2 7 2 33 2" xfId="26623" xr:uid="{1742D6C8-5BAA-421B-A77A-F7914520CD72}"/>
    <cellStyle name="Saída 2 7 2 33 3" xfId="43645" xr:uid="{61393D15-775E-4E33-96A2-27848942DCF1}"/>
    <cellStyle name="Saída 2 7 2 34" xfId="8268" xr:uid="{D2196EF8-8023-42FC-9083-27982AA12911}"/>
    <cellStyle name="Saída 2 7 2 34 2" xfId="25523" xr:uid="{3DBABCEE-FFA0-4292-81B2-94DFAEAEC8B5}"/>
    <cellStyle name="Saída 2 7 2 34 3" xfId="42545" xr:uid="{42C4CB2E-1DE9-4F71-AD30-73BB5FFDB4EC}"/>
    <cellStyle name="Saída 2 7 2 35" xfId="9545" xr:uid="{C177C032-C3AB-46BF-9B5E-C3C3D72B21F3}"/>
    <cellStyle name="Saída 2 7 2 35 2" xfId="26800" xr:uid="{DEE6EACC-246A-4A73-BBF2-45D5685C26C8}"/>
    <cellStyle name="Saída 2 7 2 35 3" xfId="43822" xr:uid="{EA0EFF1E-85AF-46E0-ACDF-FC969FE221BB}"/>
    <cellStyle name="Saída 2 7 2 36" xfId="9841" xr:uid="{F9B70FC1-C378-490A-82E5-2D9911E2EF8A}"/>
    <cellStyle name="Saída 2 7 2 36 2" xfId="27096" xr:uid="{6FE86FA8-DEC6-4245-9271-014400E4C612}"/>
    <cellStyle name="Saída 2 7 2 36 3" xfId="44118" xr:uid="{C972FB39-9AF8-4B51-AE17-A5C4AA54B993}"/>
    <cellStyle name="Saída 2 7 2 37" xfId="9566" xr:uid="{189E4648-1960-4C0D-991B-E469BF4A88A4}"/>
    <cellStyle name="Saída 2 7 2 37 2" xfId="26821" xr:uid="{7A9D3C3B-25BF-4B7D-832B-05348125CC25}"/>
    <cellStyle name="Saída 2 7 2 37 3" xfId="43843" xr:uid="{DA97A70E-C9A8-474D-BE8C-5443AAEAEF43}"/>
    <cellStyle name="Saída 2 7 2 38" xfId="10748" xr:uid="{18B97268-14EE-476B-BDC2-D3B9A830964B}"/>
    <cellStyle name="Saída 2 7 2 38 2" xfId="28003" xr:uid="{35661A8D-91E5-4345-97CC-572BB3FC8AF6}"/>
    <cellStyle name="Saída 2 7 2 38 3" xfId="45025" xr:uid="{D1AA9259-F964-4FD4-A436-49EA465DD638}"/>
    <cellStyle name="Saída 2 7 2 39" xfId="10872" xr:uid="{7150D232-5EBA-4C13-8E3B-F1AD47A8CF42}"/>
    <cellStyle name="Saída 2 7 2 39 2" xfId="28127" xr:uid="{5FBB8E58-2D94-4E42-9660-93FD06A06F7E}"/>
    <cellStyle name="Saída 2 7 2 39 3" xfId="45149" xr:uid="{821D63A1-F969-484A-994B-78B4F5A2A57E}"/>
    <cellStyle name="Saída 2 7 2 4" xfId="783" xr:uid="{8FB40C08-6391-4E75-A9A4-F1037D80D6A3}"/>
    <cellStyle name="Saída 2 7 2 4 10" xfId="3745" xr:uid="{1E058D28-3C9D-4037-94C4-016514895BC2}"/>
    <cellStyle name="Saída 2 7 2 4 10 2" xfId="21000" xr:uid="{4F1BA1AC-8263-4BF3-A92D-1D2FF9D66BBF}"/>
    <cellStyle name="Saída 2 7 2 4 10 3" xfId="38022" xr:uid="{1FF2FF9F-5DC5-4DCA-97B6-654FD0CC03C1}"/>
    <cellStyle name="Saída 2 7 2 4 11" xfId="4052" xr:uid="{166782B1-CA8A-43D5-8930-61371503934E}"/>
    <cellStyle name="Saída 2 7 2 4 11 2" xfId="21307" xr:uid="{DA028719-7D1C-492B-A88B-E0B9F9BD9077}"/>
    <cellStyle name="Saída 2 7 2 4 11 3" xfId="38329" xr:uid="{34C79993-3059-4CCB-B35A-8B71D249E87F}"/>
    <cellStyle name="Saída 2 7 2 4 12" xfId="4353" xr:uid="{39E2DF98-0D3B-478C-AF6A-FE4370FB26B6}"/>
    <cellStyle name="Saída 2 7 2 4 12 2" xfId="21608" xr:uid="{7D00D67A-1EA5-4EC4-A0D0-927295563AFF}"/>
    <cellStyle name="Saída 2 7 2 4 12 3" xfId="38630" xr:uid="{7C9C86DE-A9D0-485F-A241-01C85B07A01B}"/>
    <cellStyle name="Saída 2 7 2 4 13" xfId="4651" xr:uid="{D7426E61-6A92-4D4D-8ED5-7CBCB4C3ED78}"/>
    <cellStyle name="Saída 2 7 2 4 13 2" xfId="21906" xr:uid="{3020F5F5-B0C1-47DD-85C6-D959BB9FC7DD}"/>
    <cellStyle name="Saída 2 7 2 4 13 3" xfId="38928" xr:uid="{1A3AB76E-86F3-412F-B2F2-6AEE073A2AE5}"/>
    <cellStyle name="Saída 2 7 2 4 14" xfId="4950" xr:uid="{F263F230-48A5-45A9-A72E-54519D6CC1F6}"/>
    <cellStyle name="Saída 2 7 2 4 14 2" xfId="22205" xr:uid="{EAF9D360-E687-44D1-94B1-60E6171ACE43}"/>
    <cellStyle name="Saída 2 7 2 4 14 3" xfId="39227" xr:uid="{EC4A590D-8DE2-4650-99E4-446E8FBDDE16}"/>
    <cellStyle name="Saída 2 7 2 4 15" xfId="5232" xr:uid="{490564F1-E906-4F18-B242-87C473D7CA9F}"/>
    <cellStyle name="Saída 2 7 2 4 15 2" xfId="22487" xr:uid="{58243EB6-F29A-4826-9C0E-4DD9ABB2FEA7}"/>
    <cellStyle name="Saída 2 7 2 4 15 3" xfId="39509" xr:uid="{110DF0BB-ED1E-490B-ACF6-B6088B3249BA}"/>
    <cellStyle name="Saída 2 7 2 4 16" xfId="5619" xr:uid="{F3D0A171-DC53-4D17-8110-AC6D0BC6ADEA}"/>
    <cellStyle name="Saída 2 7 2 4 16 2" xfId="22874" xr:uid="{F06829D9-287B-4DC4-BEC2-22924273978E}"/>
    <cellStyle name="Saída 2 7 2 4 16 3" xfId="39896" xr:uid="{E44DE545-9C38-4494-B2B3-BD41E591F11C}"/>
    <cellStyle name="Saída 2 7 2 4 17" xfId="5667" xr:uid="{E13CB8F2-29E2-45DB-9DCC-63BB7CED03E8}"/>
    <cellStyle name="Saída 2 7 2 4 17 2" xfId="22922" xr:uid="{E2455D87-A7B5-479E-BFC0-A77F1DE7034C}"/>
    <cellStyle name="Saída 2 7 2 4 17 3" xfId="39944" xr:uid="{6211CC6A-3157-476D-9F6F-38DFD5994C49}"/>
    <cellStyle name="Saída 2 7 2 4 18" xfId="6250" xr:uid="{1CDD2C15-489D-4E35-B09A-665B325056EE}"/>
    <cellStyle name="Saída 2 7 2 4 18 2" xfId="23505" xr:uid="{4FB96A47-7D6C-4A54-81F0-FFF438D6289B}"/>
    <cellStyle name="Saída 2 7 2 4 18 3" xfId="40527" xr:uid="{DBF8C028-38D1-4BE7-9051-FF740F4CDE8A}"/>
    <cellStyle name="Saída 2 7 2 4 19" xfId="6565" xr:uid="{5E29520A-8F97-4483-8064-30A5C137A2C3}"/>
    <cellStyle name="Saída 2 7 2 4 19 2" xfId="23820" xr:uid="{F25E9EBD-7892-4E67-9F76-D1E8C6665F8C}"/>
    <cellStyle name="Saída 2 7 2 4 19 3" xfId="40842" xr:uid="{33FF8D23-A38D-487F-A818-BD0A002CC402}"/>
    <cellStyle name="Saída 2 7 2 4 2" xfId="1232" xr:uid="{BF0200F6-8DC8-4091-8932-84603757CF1E}"/>
    <cellStyle name="Saída 2 7 2 4 2 2" xfId="18487" xr:uid="{0122F836-1BDF-4775-ACC1-158A178D4EB6}"/>
    <cellStyle name="Saída 2 7 2 4 2 3" xfId="35509" xr:uid="{87DDC59F-928E-4FCB-8FF1-9D5413D3D185}"/>
    <cellStyle name="Saída 2 7 2 4 20" xfId="6880" xr:uid="{33DCD4B3-7CE6-4179-92E0-44A96E9A1037}"/>
    <cellStyle name="Saída 2 7 2 4 20 2" xfId="24135" xr:uid="{E51D4E1D-94B6-473A-B153-DFF6F9773FF8}"/>
    <cellStyle name="Saída 2 7 2 4 20 3" xfId="41157" xr:uid="{04A63850-848F-497D-B469-88FF676A845A}"/>
    <cellStyle name="Saída 2 7 2 4 21" xfId="7191" xr:uid="{AC3C5BD4-058E-4A68-9035-9590503BBC24}"/>
    <cellStyle name="Saída 2 7 2 4 21 2" xfId="24446" xr:uid="{E726076B-AA08-4B99-9F0D-358AA3040951}"/>
    <cellStyle name="Saída 2 7 2 4 21 3" xfId="41468" xr:uid="{D1539DB3-FF4D-40DC-B124-E4D2989CD91E}"/>
    <cellStyle name="Saída 2 7 2 4 22" xfId="7501" xr:uid="{41B2D4AB-16C4-4009-A4F8-3C9052F2C868}"/>
    <cellStyle name="Saída 2 7 2 4 22 2" xfId="24756" xr:uid="{D8BE1CF3-0D1E-435C-9A2B-C3FA13EDDCDE}"/>
    <cellStyle name="Saída 2 7 2 4 22 3" xfId="41778" xr:uid="{F24F8B5D-E29A-4981-90A5-7086014483BA}"/>
    <cellStyle name="Saída 2 7 2 4 23" xfId="7811" xr:uid="{1F1000A6-7DC4-4CA2-8EF3-0645FF07B672}"/>
    <cellStyle name="Saída 2 7 2 4 23 2" xfId="25066" xr:uid="{BB14CC7E-94AE-4CB8-A4BE-1DE77C5C7A50}"/>
    <cellStyle name="Saída 2 7 2 4 23 3" xfId="42088" xr:uid="{8B70847D-830B-4937-A56A-9E33FE2C9C80}"/>
    <cellStyle name="Saída 2 7 2 4 24" xfId="8121" xr:uid="{9B1B6C80-E7A1-463B-A40E-448DAF4F8B7F}"/>
    <cellStyle name="Saída 2 7 2 4 24 2" xfId="25376" xr:uid="{1B6E2E3A-A367-4E99-B13E-0BFD6E029EF8}"/>
    <cellStyle name="Saída 2 7 2 4 24 3" xfId="42398" xr:uid="{5E2E123F-0556-4FD5-9FDE-1FE96C9B05B3}"/>
    <cellStyle name="Saída 2 7 2 4 25" xfId="8434" xr:uid="{DC507BBD-FB8B-4275-9519-4F23FB4A478D}"/>
    <cellStyle name="Saída 2 7 2 4 25 2" xfId="25689" xr:uid="{5EFF86DF-1972-4C1E-B679-0DABC0F2F1D9}"/>
    <cellStyle name="Saída 2 7 2 4 25 3" xfId="42711" xr:uid="{2A103383-B6A0-4E9A-B789-FED0BBCD5704}"/>
    <cellStyle name="Saída 2 7 2 4 26" xfId="8742" xr:uid="{0D99E6FC-E448-4C9D-9C9E-2FE2677E8BA0}"/>
    <cellStyle name="Saída 2 7 2 4 26 2" xfId="25997" xr:uid="{646FA695-EB3B-4814-BED8-86D52D072C44}"/>
    <cellStyle name="Saída 2 7 2 4 26 3" xfId="43019" xr:uid="{AAC0CD19-2EEB-49B8-9865-8A3D99B50800}"/>
    <cellStyle name="Saída 2 7 2 4 27" xfId="9052" xr:uid="{BB6790C9-A97A-4C4E-A493-AFEF233F8C6C}"/>
    <cellStyle name="Saída 2 7 2 4 27 2" xfId="26307" xr:uid="{E1BCB994-9296-4278-96BD-F05CA2C46A0D}"/>
    <cellStyle name="Saída 2 7 2 4 27 3" xfId="43329" xr:uid="{D0952F5B-A54F-4E5E-B3B0-272DC715F33E}"/>
    <cellStyle name="Saída 2 7 2 4 28" xfId="7273" xr:uid="{7E09E68A-6EF3-4BD2-A651-1F5C1A57D64A}"/>
    <cellStyle name="Saída 2 7 2 4 28 2" xfId="24528" xr:uid="{3BD5AEF3-9618-499B-A578-8230A38987B1}"/>
    <cellStyle name="Saída 2 7 2 4 28 3" xfId="41550" xr:uid="{E3E4C797-42AD-449C-9644-63739A5AE416}"/>
    <cellStyle name="Saída 2 7 2 4 29" xfId="9674" xr:uid="{4037E9C4-6E59-42F5-99F2-D823EDC08E2F}"/>
    <cellStyle name="Saída 2 7 2 4 29 2" xfId="26929" xr:uid="{E1F32DF3-60BA-4C48-BE79-8802EEAC844A}"/>
    <cellStyle name="Saída 2 7 2 4 29 3" xfId="43951" xr:uid="{9D1224D3-99ED-4ED9-9926-C116D8BD5D3C}"/>
    <cellStyle name="Saída 2 7 2 4 3" xfId="1523" xr:uid="{6399449C-7F57-44DD-8731-6B511BCCE6B1}"/>
    <cellStyle name="Saída 2 7 2 4 3 2" xfId="18778" xr:uid="{910E016A-2955-484C-9096-97237721193F}"/>
    <cellStyle name="Saída 2 7 2 4 3 3" xfId="35800" xr:uid="{52094C8B-4074-48A8-952B-F884D892C08C}"/>
    <cellStyle name="Saída 2 7 2 4 30" xfId="9969" xr:uid="{DAC984C9-09E7-4BF1-B1F9-C5E2CB76D21C}"/>
    <cellStyle name="Saída 2 7 2 4 30 2" xfId="27224" xr:uid="{63E806A9-A63E-4C29-9729-A632F342DA1D}"/>
    <cellStyle name="Saída 2 7 2 4 30 3" xfId="44246" xr:uid="{B0988DB0-BA6E-498C-9410-6DA3F00077CD}"/>
    <cellStyle name="Saída 2 7 2 4 31" xfId="10269" xr:uid="{3BAD4B8F-39E7-4014-B918-1102AB8B612F}"/>
    <cellStyle name="Saída 2 7 2 4 31 2" xfId="27524" xr:uid="{45353CB9-4606-4D67-99D4-ADF252A68190}"/>
    <cellStyle name="Saída 2 7 2 4 31 3" xfId="44546" xr:uid="{410F459F-2268-456D-B53C-B30BB73DA893}"/>
    <cellStyle name="Saída 2 7 2 4 32" xfId="10557" xr:uid="{7834F811-54DD-456E-B3E2-49A81792FD38}"/>
    <cellStyle name="Saída 2 7 2 4 32 2" xfId="27812" xr:uid="{C8C5F078-8A76-4D79-A07D-8094008F63CD}"/>
    <cellStyle name="Saída 2 7 2 4 32 3" xfId="44834" xr:uid="{E9BB807C-0D34-4B7D-B38A-511F7A0EB6BB}"/>
    <cellStyle name="Saída 2 7 2 4 33" xfId="10847" xr:uid="{8B2CEB66-89F2-4B5E-83D9-BC49E5723313}"/>
    <cellStyle name="Saída 2 7 2 4 33 2" xfId="28102" xr:uid="{81938ED0-CCF0-4F00-8FBD-7C403BFDB4CA}"/>
    <cellStyle name="Saída 2 7 2 4 33 3" xfId="45124" xr:uid="{4A7DE157-A108-4DC2-A60A-4A4A4BDF00B6}"/>
    <cellStyle name="Saída 2 7 2 4 34" xfId="11121" xr:uid="{0F978CD3-D422-45FE-885A-A94A23A780E8}"/>
    <cellStyle name="Saída 2 7 2 4 34 2" xfId="28376" xr:uid="{BC0A54BD-0553-4B77-B192-B047E72C300A}"/>
    <cellStyle name="Saída 2 7 2 4 34 3" xfId="45398" xr:uid="{48C6A08C-69D7-4C8B-991B-569240540BD4}"/>
    <cellStyle name="Saída 2 7 2 4 35" xfId="11378" xr:uid="{4FEC1CF7-36B2-496E-A656-4770D65B6C90}"/>
    <cellStyle name="Saída 2 7 2 4 35 2" xfId="28633" xr:uid="{D6A09017-AB08-4658-8CB5-6B2F1C028A7B}"/>
    <cellStyle name="Saída 2 7 2 4 35 3" xfId="45655" xr:uid="{00124574-2374-482C-8D72-CB2B2427383D}"/>
    <cellStyle name="Saída 2 7 2 4 36" xfId="11615" xr:uid="{906D8076-F708-49C1-AD24-9723457EF638}"/>
    <cellStyle name="Saída 2 7 2 4 36 2" xfId="28870" xr:uid="{4ACAE2EE-014B-4FC6-B2B8-E302D34F685F}"/>
    <cellStyle name="Saída 2 7 2 4 36 3" xfId="45892" xr:uid="{C0AFDD07-38A3-418B-9D2C-AA6F0F9FB109}"/>
    <cellStyle name="Saída 2 7 2 4 37" xfId="12178" xr:uid="{D7D757E9-8476-4EE4-A4EA-640E8D3A3F6E}"/>
    <cellStyle name="Saída 2 7 2 4 37 2" xfId="29433" xr:uid="{8622B4AF-CCE0-48FE-B1B5-1DE899A8B08E}"/>
    <cellStyle name="Saída 2 7 2 4 37 3" xfId="46303" xr:uid="{275BA27B-3D24-4EAF-A8BA-850C08F4CAED}"/>
    <cellStyle name="Saída 2 7 2 4 38" xfId="12645" xr:uid="{511D80D0-B434-4A3D-8E54-1BA582E3880C}"/>
    <cellStyle name="Saída 2 7 2 4 38 2" xfId="29900" xr:uid="{D2ED3831-5E9A-4A92-A15D-381E6F45DA18}"/>
    <cellStyle name="Saída 2 7 2 4 38 3" xfId="46770" xr:uid="{F840C6ED-762B-405F-B911-2825D53E8BFF}"/>
    <cellStyle name="Saída 2 7 2 4 39" xfId="12955" xr:uid="{487F8C4F-1B9D-4342-A111-9C4CFB7DD36C}"/>
    <cellStyle name="Saída 2 7 2 4 39 2" xfId="30210" xr:uid="{2BA689E0-9397-4BAF-B4DE-6CBD2B2D3C13}"/>
    <cellStyle name="Saída 2 7 2 4 39 3" xfId="47080" xr:uid="{DCAC56E2-4E37-4511-A3A3-6E161E13B35D}"/>
    <cellStyle name="Saída 2 7 2 4 4" xfId="1889" xr:uid="{2EE44A3D-05F8-4668-BABC-C4C41CC03FFE}"/>
    <cellStyle name="Saída 2 7 2 4 4 2" xfId="19144" xr:uid="{4539115A-B962-4DCE-84AD-DA25A8201CB7}"/>
    <cellStyle name="Saída 2 7 2 4 4 3" xfId="36166" xr:uid="{FF29406D-8A18-4F73-8E71-848EC07C36F5}"/>
    <cellStyle name="Saída 2 7 2 4 40" xfId="13129" xr:uid="{288F5AA4-0877-4F99-A352-104CF0C9B4CD}"/>
    <cellStyle name="Saída 2 7 2 4 40 2" xfId="30384" xr:uid="{DC240D8D-0FD9-48F5-9365-1D98365A0092}"/>
    <cellStyle name="Saída 2 7 2 4 40 3" xfId="47254" xr:uid="{45AC09FE-8F5A-460F-90BA-13C476EFC886}"/>
    <cellStyle name="Saída 2 7 2 4 41" xfId="13308" xr:uid="{8E505E55-FDFC-4EAF-A1E7-772A09AE4398}"/>
    <cellStyle name="Saída 2 7 2 4 41 2" xfId="30563" xr:uid="{11C76885-C9BD-4128-9ECF-DE651FF98C22}"/>
    <cellStyle name="Saída 2 7 2 4 41 3" xfId="47433" xr:uid="{49A3CBE8-FA49-4C4B-AA0C-26E4130EC217}"/>
    <cellStyle name="Saída 2 7 2 4 42" xfId="13895" xr:uid="{1A218547-DF93-454A-987A-640D83443B84}"/>
    <cellStyle name="Saída 2 7 2 4 42 2" xfId="31150" xr:uid="{B030C62B-E546-4796-BDF1-C41698703455}"/>
    <cellStyle name="Saída 2 7 2 4 42 3" xfId="48020" xr:uid="{88D10402-F413-4B75-AF94-A1E047A0BAF6}"/>
    <cellStyle name="Saída 2 7 2 4 43" xfId="14205" xr:uid="{1CBBA482-119B-4838-9028-7FEF72FF4F42}"/>
    <cellStyle name="Saída 2 7 2 4 43 2" xfId="31460" xr:uid="{FB1F672F-2E14-4F87-BDA4-A5C859FD7CD4}"/>
    <cellStyle name="Saída 2 7 2 4 43 3" xfId="48330" xr:uid="{A76ABADA-B2FE-4C79-AED4-1220DD22CA8B}"/>
    <cellStyle name="Saída 2 7 2 4 44" xfId="14243" xr:uid="{D4ED5E5C-4726-41E2-BC40-872D0AF3D34F}"/>
    <cellStyle name="Saída 2 7 2 4 44 2" xfId="31498" xr:uid="{9B06545C-E907-4787-8CE3-0A01DD1B222F}"/>
    <cellStyle name="Saída 2 7 2 4 44 3" xfId="48368" xr:uid="{1CABADFF-97DA-4622-A509-55674C4A369B}"/>
    <cellStyle name="Saída 2 7 2 4 45" xfId="15095" xr:uid="{ACA8755E-6523-4FA4-A5C1-EBDACC63BC2B}"/>
    <cellStyle name="Saída 2 7 2 4 45 2" xfId="32350" xr:uid="{DA9F0BAB-8A4F-43D9-B823-F44901EB881E}"/>
    <cellStyle name="Saída 2 7 2 4 45 3" xfId="49220" xr:uid="{B27D4206-70FE-49DB-97FA-FB82B690AA2E}"/>
    <cellStyle name="Saída 2 7 2 4 46" xfId="15404" xr:uid="{584EE330-3F83-4EC4-8E95-D3B4E7997DB3}"/>
    <cellStyle name="Saída 2 7 2 4 46 2" xfId="32659" xr:uid="{518A11F1-5E10-4C32-BEF7-D1E56CDBACA2}"/>
    <cellStyle name="Saída 2 7 2 4 46 3" xfId="49529" xr:uid="{2F66E2B7-7FF0-42CA-960B-A84B227E9845}"/>
    <cellStyle name="Saída 2 7 2 4 47" xfId="15709" xr:uid="{8785063D-57A3-4058-AA12-957B46414A2B}"/>
    <cellStyle name="Saída 2 7 2 4 47 2" xfId="32964" xr:uid="{7820BF76-BA7F-4AB5-BFFE-7BBA419DB7E3}"/>
    <cellStyle name="Saída 2 7 2 4 47 3" xfId="49834" xr:uid="{ADC60E11-EFE8-491C-A158-F3016548E72C}"/>
    <cellStyle name="Saída 2 7 2 4 48" xfId="16005" xr:uid="{98C31E6E-2D9E-4991-B766-B00C7540E111}"/>
    <cellStyle name="Saída 2 7 2 4 48 2" xfId="33260" xr:uid="{0EEC9354-D3BD-40BA-B7CF-5EF59538C1F0}"/>
    <cellStyle name="Saída 2 7 2 4 48 3" xfId="50130" xr:uid="{EBB10822-3F1B-4A12-A8F7-BBC852E4AB30}"/>
    <cellStyle name="Saída 2 7 2 4 49" xfId="16297" xr:uid="{4BC2797A-526C-4E7F-9096-229065A43E9A}"/>
    <cellStyle name="Saída 2 7 2 4 49 2" xfId="33552" xr:uid="{513D19E3-3E38-47D9-AF35-D2C73A0FE1A0}"/>
    <cellStyle name="Saída 2 7 2 4 49 3" xfId="50422" xr:uid="{7F0B2D05-7A36-4098-BD26-58381685EA60}"/>
    <cellStyle name="Saída 2 7 2 4 5" xfId="2202" xr:uid="{FD38CFFF-43F0-4A34-BE21-B0E62BA465F7}"/>
    <cellStyle name="Saída 2 7 2 4 5 2" xfId="19457" xr:uid="{5A84B384-9AA2-4F11-A1BC-7C0AB2FE63F0}"/>
    <cellStyle name="Saída 2 7 2 4 5 3" xfId="36479" xr:uid="{5C5AA65B-5DC9-40FE-962F-E2D0F46B0FBD}"/>
    <cellStyle name="Saída 2 7 2 4 50" xfId="16575" xr:uid="{F37AE855-3226-4739-9FF4-ED7C23227A58}"/>
    <cellStyle name="Saída 2 7 2 4 50 2" xfId="33830" xr:uid="{93ED4F81-F608-4205-8751-ED6ED537C4B0}"/>
    <cellStyle name="Saída 2 7 2 4 50 3" xfId="50700" xr:uid="{53BE50CD-B7B3-4D37-B17C-4995FC59A9B3}"/>
    <cellStyle name="Saída 2 7 2 4 51" xfId="16843" xr:uid="{2E6DAE37-6BFF-41A8-990C-8D08748A7E79}"/>
    <cellStyle name="Saída 2 7 2 4 51 2" xfId="34098" xr:uid="{0CF15F49-3525-4178-883A-F296AEA2AC63}"/>
    <cellStyle name="Saída 2 7 2 4 51 3" xfId="50968" xr:uid="{33ADD186-C0A0-4589-83E8-D0961B04C98F}"/>
    <cellStyle name="Saída 2 7 2 4 52" xfId="17095" xr:uid="{C7443114-7042-47B2-B1B3-7298252952AB}"/>
    <cellStyle name="Saída 2 7 2 4 52 2" xfId="34350" xr:uid="{580FD02C-5AE0-4DAB-A85E-3CD4F01FFE20}"/>
    <cellStyle name="Saída 2 7 2 4 52 3" xfId="51220" xr:uid="{6F4EC943-577C-4F69-84DF-D0FD7D626A72}"/>
    <cellStyle name="Saída 2 7 2 4 53" xfId="17332" xr:uid="{656A9B0E-89CE-4827-9C27-0A84311AB17C}"/>
    <cellStyle name="Saída 2 7 2 4 53 2" xfId="34587" xr:uid="{014CB1DF-176D-4702-9E84-E88A587DB0E4}"/>
    <cellStyle name="Saída 2 7 2 4 53 3" xfId="51457" xr:uid="{CEB6AFBE-A57F-4547-A0FB-5F48E7D41636}"/>
    <cellStyle name="Saída 2 7 2 4 54" xfId="18038" xr:uid="{FC08AB7B-68A2-4FFC-A6BE-ECE6B588AFDF}"/>
    <cellStyle name="Saída 2 7 2 4 55" xfId="35060" xr:uid="{68AF5AAA-9574-413F-97E1-A2BE464DEBAA}"/>
    <cellStyle name="Saída 2 7 2 4 6" xfId="2512" xr:uid="{F31B9C92-D539-4095-8150-500AE836BC59}"/>
    <cellStyle name="Saída 2 7 2 4 6 2" xfId="19767" xr:uid="{A060629C-0CCA-4837-89E4-EC178E836CF2}"/>
    <cellStyle name="Saída 2 7 2 4 6 3" xfId="36789" xr:uid="{531C710A-73B6-4506-8C6F-62F5E46E8B42}"/>
    <cellStyle name="Saída 2 7 2 4 7" xfId="2821" xr:uid="{D9B70185-71C2-4A59-AC77-8C2111CDF8E5}"/>
    <cellStyle name="Saída 2 7 2 4 7 2" xfId="20076" xr:uid="{3AE8E7C6-3715-44CF-849C-356A188D18C2}"/>
    <cellStyle name="Saída 2 7 2 4 7 3" xfId="37098" xr:uid="{73240750-5375-41CA-BF8B-C191A0E45B17}"/>
    <cellStyle name="Saída 2 7 2 4 8" xfId="3127" xr:uid="{950B7FFF-9B75-4941-9ED0-D7B405F1C7DA}"/>
    <cellStyle name="Saída 2 7 2 4 8 2" xfId="20382" xr:uid="{34BB2E66-C80A-419C-9ABA-56DECEFA4C90}"/>
    <cellStyle name="Saída 2 7 2 4 8 3" xfId="37404" xr:uid="{0AD9F7F0-DAEB-4113-B250-083E97BD0C40}"/>
    <cellStyle name="Saída 2 7 2 4 9" xfId="3437" xr:uid="{5698510F-2D7A-44C5-A569-EB0210A9A148}"/>
    <cellStyle name="Saída 2 7 2 4 9 2" xfId="20692" xr:uid="{6F3093AA-F20A-45DC-B8FA-9FF0E4568758}"/>
    <cellStyle name="Saída 2 7 2 4 9 3" xfId="37714" xr:uid="{F5AFCBBA-4E00-4CF7-AB83-5D9ED160D074}"/>
    <cellStyle name="Saída 2 7 2 40" xfId="11149" xr:uid="{0ADC17EC-43A5-4C2A-A91F-DA69697BCB2C}"/>
    <cellStyle name="Saída 2 7 2 40 2" xfId="28404" xr:uid="{91C6062E-B83F-41FE-9CED-E697081F1938}"/>
    <cellStyle name="Saída 2 7 2 40 3" xfId="45426" xr:uid="{C2FF6D6A-CD55-45AD-A296-E4E6B6A0051C}"/>
    <cellStyle name="Saída 2 7 2 41" xfId="11851" xr:uid="{C12541A8-8BB4-47CD-84A1-D48AF472D8C6}"/>
    <cellStyle name="Saída 2 7 2 41 2" xfId="29106" xr:uid="{B8F9E3C6-D7CF-40BF-8C61-81E3600D33DA}"/>
    <cellStyle name="Saída 2 7 2 41 3" xfId="46068" xr:uid="{09DDCCFF-6793-4831-A516-B6E8C69D6E67}"/>
    <cellStyle name="Saída 2 7 2 42" xfId="12318" xr:uid="{AC434DFA-D844-4E33-B631-307CBE06E977}"/>
    <cellStyle name="Saída 2 7 2 42 2" xfId="29573" xr:uid="{D7F9FBA1-4A49-49CE-B8FE-2BCE0AA63659}"/>
    <cellStyle name="Saída 2 7 2 42 3" xfId="46443" xr:uid="{F856D010-2C8D-42A2-810D-B898D52040CE}"/>
    <cellStyle name="Saída 2 7 2 43" xfId="12282" xr:uid="{455C9DA3-5A13-4FCC-9DAD-7FD550B42F1D}"/>
    <cellStyle name="Saída 2 7 2 43 2" xfId="29537" xr:uid="{65129EDC-4819-4618-B36D-952343CA2112}"/>
    <cellStyle name="Saída 2 7 2 43 3" xfId="46407" xr:uid="{19908921-0716-4C36-BAB2-3DCCAFDD28AD}"/>
    <cellStyle name="Saída 2 7 2 44" xfId="13125" xr:uid="{3B6C8541-F514-46E0-B63A-81F2C11FBD7B}"/>
    <cellStyle name="Saída 2 7 2 44 2" xfId="30380" xr:uid="{BD5AE9D4-50BE-4A43-B100-0FE8D5522284}"/>
    <cellStyle name="Saída 2 7 2 44 3" xfId="47250" xr:uid="{E2229B4C-90A2-4A3D-8B7D-51637935026F}"/>
    <cellStyle name="Saída 2 7 2 45" xfId="13242" xr:uid="{2811E4A2-38F9-46BD-B0F6-14F363781380}"/>
    <cellStyle name="Saída 2 7 2 45 2" xfId="30497" xr:uid="{2867B3A1-025B-44C2-9C17-271756F5A555}"/>
    <cellStyle name="Saída 2 7 2 45 3" xfId="47367" xr:uid="{27E00FC8-F670-4EE2-8D8F-E92BB1B69888}"/>
    <cellStyle name="Saída 2 7 2 46" xfId="13363" xr:uid="{7739C03B-A8D2-4CD3-BFC8-4011C31CCE93}"/>
    <cellStyle name="Saída 2 7 2 46 2" xfId="30618" xr:uid="{01F2F482-ED62-429A-9AAE-58E55EF3E446}"/>
    <cellStyle name="Saída 2 7 2 46 3" xfId="47488" xr:uid="{EAA3CB5D-6E30-43FD-B1C2-265B94E171EB}"/>
    <cellStyle name="Saída 2 7 2 47" xfId="13410" xr:uid="{35BC69B2-13F4-4B8F-A3D0-643ADCF49C89}"/>
    <cellStyle name="Saída 2 7 2 47 2" xfId="30665" xr:uid="{5D504418-F980-4CE1-AE38-F412CC41C240}"/>
    <cellStyle name="Saída 2 7 2 47 3" xfId="47535" xr:uid="{CB08BE9E-0B26-4B99-ACC1-0E9B31D04841}"/>
    <cellStyle name="Saída 2 7 2 48" xfId="13518" xr:uid="{AA2FF177-2014-4C0D-BF19-E82A30E690B0}"/>
    <cellStyle name="Saída 2 7 2 48 2" xfId="30773" xr:uid="{B398049C-59F7-4DBB-A688-023D5D1D1691}"/>
    <cellStyle name="Saída 2 7 2 48 3" xfId="47643" xr:uid="{D4FD936E-9291-41AD-AEB3-510E825BE973}"/>
    <cellStyle name="Saída 2 7 2 49" xfId="14527" xr:uid="{6932D895-0D1B-4A41-8AD5-C64448A028A9}"/>
    <cellStyle name="Saída 2 7 2 49 2" xfId="31782" xr:uid="{A5E86450-7C4B-4EE7-B667-297AFDA7402F}"/>
    <cellStyle name="Saída 2 7 2 49 3" xfId="48652" xr:uid="{379BFBB5-8A01-41B2-AF45-D52FBC71349C}"/>
    <cellStyle name="Saída 2 7 2 5" xfId="456" xr:uid="{5EABAAAC-5AE5-46C3-AD1E-143BA2D02C75}"/>
    <cellStyle name="Saída 2 7 2 5 2" xfId="17711" xr:uid="{59F8B8F4-38D1-4885-815B-3B2DD699F44F}"/>
    <cellStyle name="Saída 2 7 2 5 3" xfId="34825" xr:uid="{94A33CB1-2A6A-42A9-A9B2-E7EF97913EF6}"/>
    <cellStyle name="Saída 2 7 2 50" xfId="14665" xr:uid="{FF845425-3772-42A2-BEDE-DD5584DA63DF}"/>
    <cellStyle name="Saída 2 7 2 50 2" xfId="31920" xr:uid="{0583EDC5-EE96-4490-9A4E-0278B654FC54}"/>
    <cellStyle name="Saída 2 7 2 50 3" xfId="48790" xr:uid="{D94C9A6D-BE84-41B0-BAC6-1BD5D5E20CFA}"/>
    <cellStyle name="Saída 2 7 2 51" xfId="14488" xr:uid="{6F6B46E1-404F-40A3-8B4B-59D24774E2BE}"/>
    <cellStyle name="Saída 2 7 2 51 2" xfId="31743" xr:uid="{8CC5A891-02DE-452C-934C-18D7C2FE9428}"/>
    <cellStyle name="Saída 2 7 2 51 3" xfId="48613" xr:uid="{24383BE0-447F-4756-AB98-CC1E1F64F75F}"/>
    <cellStyle name="Saída 2 7 2 52" xfId="15230" xr:uid="{EADB6983-AA7E-4A14-9E4D-FEA6FC1BB2D1}"/>
    <cellStyle name="Saída 2 7 2 52 2" xfId="32485" xr:uid="{C8A444D1-C101-4C9E-BEE6-88F22B2BAD4F}"/>
    <cellStyle name="Saída 2 7 2 52 3" xfId="49355" xr:uid="{6F946EEA-40C0-418B-84F9-A06B18E8624B}"/>
    <cellStyle name="Saída 2 7 2 53" xfId="13344" xr:uid="{911212F7-0353-482E-8F80-6616B41603C5}"/>
    <cellStyle name="Saída 2 7 2 53 2" xfId="30599" xr:uid="{E87F0292-69BD-4FDF-A6C2-98C27169B017}"/>
    <cellStyle name="Saída 2 7 2 53 3" xfId="47469" xr:uid="{5546105A-9B3C-4F8E-911A-93933C54A71D}"/>
    <cellStyle name="Saída 2 7 2 54" xfId="15581" xr:uid="{AE842B39-5F7C-48F6-8309-A297982D1B62}"/>
    <cellStyle name="Saída 2 7 2 54 2" xfId="32836" xr:uid="{98153B5F-73FE-4E36-BA1F-645F37AAECE8}"/>
    <cellStyle name="Saída 2 7 2 54 3" xfId="49706" xr:uid="{A59DC209-E5DF-4EAC-9FDD-2566CCF5F916}"/>
    <cellStyle name="Saída 2 7 2 55" xfId="15878" xr:uid="{064A991D-2442-4237-B2DD-AEF77A77312E}"/>
    <cellStyle name="Saída 2 7 2 55 2" xfId="33133" xr:uid="{7671B97C-9C8D-43B4-8FE8-318E2F765330}"/>
    <cellStyle name="Saída 2 7 2 55 3" xfId="50003" xr:uid="{E40DB8EF-6FF9-4404-8B18-B984B52F1046}"/>
    <cellStyle name="Saída 2 7 2 56" xfId="16170" xr:uid="{18731B6E-3614-4670-88CC-9ACC65027572}"/>
    <cellStyle name="Saída 2 7 2 56 2" xfId="33425" xr:uid="{A12D4EB0-340F-42BA-92D4-FC29379FF5C6}"/>
    <cellStyle name="Saída 2 7 2 56 3" xfId="50295" xr:uid="{4777FF92-C471-4203-A870-8C48A3E836F7}"/>
    <cellStyle name="Saída 2 7 2 57" xfId="16450" xr:uid="{960774A0-8B40-4B86-B8AF-48160EB5DB84}"/>
    <cellStyle name="Saída 2 7 2 57 2" xfId="33705" xr:uid="{DA4E171E-65E2-4304-88EB-EACD4EEF31B6}"/>
    <cellStyle name="Saída 2 7 2 57 3" xfId="50575" xr:uid="{58CEFC8C-7376-4F55-BD8E-E1F9FB02C678}"/>
    <cellStyle name="Saída 2 7 2 58" xfId="16189" xr:uid="{3E044B3E-5E2B-4017-8919-233F102D9C1F}"/>
    <cellStyle name="Saída 2 7 2 58 2" xfId="33444" xr:uid="{DE21414C-EE5A-4F49-89F8-7D222487FC58}"/>
    <cellStyle name="Saída 2 7 2 58 3" xfId="50314" xr:uid="{076F3D6D-0832-4BFC-878C-29BE9CDA1BB6}"/>
    <cellStyle name="Saída 2 7 2 59" xfId="17473" xr:uid="{F2F03F23-B123-40B4-B399-5570E5EC450C}"/>
    <cellStyle name="Saída 2 7 2 6" xfId="916" xr:uid="{A4EDEA56-9C46-47B5-BD91-6A99ED4A6D88}"/>
    <cellStyle name="Saída 2 7 2 6 2" xfId="18171" xr:uid="{699B45CA-16DB-4660-B20B-F7EF15230240}"/>
    <cellStyle name="Saída 2 7 2 6 3" xfId="35193" xr:uid="{306EA7F1-87E0-47D5-B8A5-17C0AA79A387}"/>
    <cellStyle name="Saída 2 7 2 60" xfId="34663" xr:uid="{5042621A-E4E3-48C2-863C-D6D7E8464922}"/>
    <cellStyle name="Saída 2 7 2 7" xfId="955" xr:uid="{DF62C207-D5C6-48FE-B83D-CA5506FDAF8E}"/>
    <cellStyle name="Saída 2 7 2 7 2" xfId="18210" xr:uid="{B6EF6864-5CBF-41F4-BBE8-5ECA54E75839}"/>
    <cellStyle name="Saída 2 7 2 7 3" xfId="35232" xr:uid="{69AAF808-09BC-4169-809C-314765FC8C18}"/>
    <cellStyle name="Saída 2 7 2 8" xfId="1562" xr:uid="{C46D2F5B-18F0-43F0-90A1-42150C8895AD}"/>
    <cellStyle name="Saída 2 7 2 8 2" xfId="18817" xr:uid="{E32CA748-1689-4629-B484-A36FA625A0A5}"/>
    <cellStyle name="Saída 2 7 2 8 3" xfId="35839" xr:uid="{85FA4AC6-6758-44F9-A638-1E23F133831B}"/>
    <cellStyle name="Saída 2 7 2 9" xfId="1602" xr:uid="{FA6926A2-CAED-4B0D-B61A-28C7B189A4FE}"/>
    <cellStyle name="Saída 2 7 2 9 2" xfId="18857" xr:uid="{99E6C7F0-BB44-4228-85F6-4A551DDB2730}"/>
    <cellStyle name="Saída 2 7 2 9 3" xfId="35879" xr:uid="{CB6A4755-73CE-46DF-A3A9-B2FFF7889AD4}"/>
    <cellStyle name="Saída 2 7 20" xfId="4133" xr:uid="{22C06695-51B4-4C8C-8484-E6EBDBBBAB2D}"/>
    <cellStyle name="Saída 2 7 20 2" xfId="21388" xr:uid="{9BE6B65F-F0D6-495E-BACB-72BC1C01388F}"/>
    <cellStyle name="Saída 2 7 20 3" xfId="38410" xr:uid="{B9E104D9-2949-4825-8611-4797FE4F3C6F}"/>
    <cellStyle name="Saída 2 7 21" xfId="4152" xr:uid="{DEBB349F-C3E5-4968-ABF4-B545BB80BB60}"/>
    <cellStyle name="Saída 2 7 21 2" xfId="21407" xr:uid="{D5520EE9-294D-4DFD-B804-CE75B444F8D7}"/>
    <cellStyle name="Saída 2 7 21 3" xfId="38429" xr:uid="{6BF37BB9-B77B-40E1-A37D-F1D87FABEA3E}"/>
    <cellStyle name="Saída 2 7 22" xfId="5016" xr:uid="{9D002D9E-8958-497A-B421-9FD8C188F745}"/>
    <cellStyle name="Saída 2 7 22 2" xfId="22271" xr:uid="{F0C76187-1AF1-4918-8613-3630A609E00F}"/>
    <cellStyle name="Saída 2 7 22 3" xfId="39293" xr:uid="{D742D11B-26FA-4E22-90FE-65948A9D8AC9}"/>
    <cellStyle name="Saída 2 7 23" xfId="5772" xr:uid="{E2028CD5-B78A-4D61-8FCE-CE9D416A1C70}"/>
    <cellStyle name="Saída 2 7 23 2" xfId="23027" xr:uid="{917465BE-7C0E-423D-98F5-1F0F71C76F20}"/>
    <cellStyle name="Saída 2 7 23 3" xfId="40049" xr:uid="{3ABE68B7-876F-46CA-A34A-43F0D547BB5F}"/>
    <cellStyle name="Saída 2 7 24" xfId="4426" xr:uid="{7DBA94EE-2E41-4588-AFF3-2DFFC0A6D659}"/>
    <cellStyle name="Saída 2 7 24 2" xfId="21681" xr:uid="{4F1E9646-7E8D-4E73-A917-05B19986F93B}"/>
    <cellStyle name="Saída 2 7 24 3" xfId="38703" xr:uid="{57A0C2EF-4963-4E9A-8A8C-66CDD97D9899}"/>
    <cellStyle name="Saída 2 7 25" xfId="5784" xr:uid="{C4D82029-BE8D-4370-9276-F4D295F4268E}"/>
    <cellStyle name="Saída 2 7 25 2" xfId="23039" xr:uid="{570F43EE-3F06-4E9F-9B7C-5B9A215658C7}"/>
    <cellStyle name="Saída 2 7 25 3" xfId="40061" xr:uid="{302C1A83-AA73-4196-8AA9-DEA5725FE2B6}"/>
    <cellStyle name="Saída 2 7 26" xfId="5884" xr:uid="{61AEB381-659E-4AF2-8038-EDA2709B6E54}"/>
    <cellStyle name="Saída 2 7 26 2" xfId="23139" xr:uid="{1C5338F1-B929-45F5-9599-C3C888332DD6}"/>
    <cellStyle name="Saída 2 7 26 3" xfId="40161" xr:uid="{07D0280A-26CE-4E67-B1E6-DD8542D41D1E}"/>
    <cellStyle name="Saída 2 7 27" xfId="6638" xr:uid="{AB149C5D-6D60-4A07-8B6E-A41AC5480EA8}"/>
    <cellStyle name="Saída 2 7 27 2" xfId="23893" xr:uid="{CAFD1015-90CC-4461-A1A1-4A02EDF6417C}"/>
    <cellStyle name="Saída 2 7 27 3" xfId="40915" xr:uid="{3A6FF69A-31D2-43A6-AC21-1905F8ECF9EB}"/>
    <cellStyle name="Saída 2 7 28" xfId="5259" xr:uid="{38ECF537-89B1-4258-928C-E5F499CBAAD9}"/>
    <cellStyle name="Saída 2 7 28 2" xfId="22514" xr:uid="{0BA9C508-1937-4692-B717-B6BDE20EBD61}"/>
    <cellStyle name="Saída 2 7 28 3" xfId="39536" xr:uid="{5C240634-0771-446E-AF77-EEA24F56FAA2}"/>
    <cellStyle name="Saída 2 7 29" xfId="5690" xr:uid="{6ECEFD22-8D74-4981-8DB0-DAA385F9B854}"/>
    <cellStyle name="Saída 2 7 29 2" xfId="22945" xr:uid="{5F8AAD0C-56B3-455F-897C-9DD05311C07A}"/>
    <cellStyle name="Saída 2 7 29 3" xfId="39967" xr:uid="{C9FE2DFA-88F8-4BE9-9BD3-D270DB82C2C2}"/>
    <cellStyle name="Saída 2 7 3" xfId="566" xr:uid="{01CE27A0-9EC5-4D96-99AD-6AAC87BC56CA}"/>
    <cellStyle name="Saída 2 7 3 10" xfId="3530" xr:uid="{D2DB2512-6799-4362-B8DD-8F5CC462143B}"/>
    <cellStyle name="Saída 2 7 3 10 2" xfId="20785" xr:uid="{A8E1D677-AD33-4B82-928D-BB96FE477BF8}"/>
    <cellStyle name="Saída 2 7 3 10 3" xfId="37807" xr:uid="{14EC572B-0A2F-4282-B59B-6F8C95799D0E}"/>
    <cellStyle name="Saída 2 7 3 11" xfId="3837" xr:uid="{831D8BA7-8905-4632-9EAB-9846FDE9BC20}"/>
    <cellStyle name="Saída 2 7 3 11 2" xfId="21092" xr:uid="{A9E2BDB4-0AF5-417F-8A87-DEEE4DC6C02D}"/>
    <cellStyle name="Saída 2 7 3 11 3" xfId="38114" xr:uid="{AAE1B9F7-DDF4-471A-8FC1-7EF3F9DA1CDC}"/>
    <cellStyle name="Saída 2 7 3 12" xfId="4142" xr:uid="{5350A259-9304-4E9E-8C1A-C9E7368CD21B}"/>
    <cellStyle name="Saída 2 7 3 12 2" xfId="21397" xr:uid="{704C75F7-156C-461D-B2D8-096DD7BFE934}"/>
    <cellStyle name="Saída 2 7 3 12 3" xfId="38419" xr:uid="{8790ABCC-B6F3-4B1E-B932-7EF8C81C497F}"/>
    <cellStyle name="Saída 2 7 3 13" xfId="4443" xr:uid="{1C8F2E6E-2762-4AD7-ABD5-B51643068AD8}"/>
    <cellStyle name="Saída 2 7 3 13 2" xfId="21698" xr:uid="{8F74E4CE-AD61-41C8-8B4F-AE763023C14D}"/>
    <cellStyle name="Saída 2 7 3 13 3" xfId="38720" xr:uid="{2826E2CD-5DE4-4A51-91B2-62651C6283B2}"/>
    <cellStyle name="Saída 2 7 3 14" xfId="4741" xr:uid="{3C4C1C8A-0589-42B7-8863-F774E798841E}"/>
    <cellStyle name="Saída 2 7 3 14 2" xfId="21996" xr:uid="{34FFC31E-35DE-46F5-9C25-1EA6EA74FBAD}"/>
    <cellStyle name="Saída 2 7 3 14 3" xfId="39018" xr:uid="{D18AF741-24E5-41CB-B85B-A532493C2233}"/>
    <cellStyle name="Saída 2 7 3 15" xfId="5034" xr:uid="{F9AC296A-DD7A-49A4-BD3C-37C1878F7911}"/>
    <cellStyle name="Saída 2 7 3 15 2" xfId="22289" xr:uid="{F2363C7A-31F1-4407-B2DD-1A4EE283EC18}"/>
    <cellStyle name="Saída 2 7 3 15 3" xfId="39311" xr:uid="{7F4EE881-9716-450C-B212-4074B743AD3A}"/>
    <cellStyle name="Saída 2 7 3 16" xfId="5402" xr:uid="{1F88DE98-0E07-406F-B396-1DFE0312A71B}"/>
    <cellStyle name="Saída 2 7 3 16 2" xfId="22657" xr:uid="{64C51290-9713-4AB0-9098-FCB2733F68BF}"/>
    <cellStyle name="Saída 2 7 3 16 3" xfId="39679" xr:uid="{E47FB60F-DF72-4491-B3E5-C880239DAA02}"/>
    <cellStyle name="Saída 2 7 3 17" xfId="5878" xr:uid="{4A752412-FB32-4E88-BAB6-17A296417D33}"/>
    <cellStyle name="Saída 2 7 3 17 2" xfId="23133" xr:uid="{FDBC698A-2D76-4110-8C49-ED8B5C8095A6}"/>
    <cellStyle name="Saída 2 7 3 17 3" xfId="40155" xr:uid="{7689A158-680E-4DFE-A40C-26709E166BDA}"/>
    <cellStyle name="Saída 2 7 3 18" xfId="6033" xr:uid="{64C10563-C436-41A7-BAEF-7876386DAAD6}"/>
    <cellStyle name="Saída 2 7 3 18 2" xfId="23288" xr:uid="{B853C222-72D5-4B62-99F1-2F0346CE2AD9}"/>
    <cellStyle name="Saída 2 7 3 18 3" xfId="40310" xr:uid="{57A52C69-2004-48FE-BFCF-763356587F52}"/>
    <cellStyle name="Saída 2 7 3 19" xfId="6348" xr:uid="{57B4F70B-E43E-4D34-9052-960DF26B8D28}"/>
    <cellStyle name="Saída 2 7 3 19 2" xfId="23603" xr:uid="{2BFF69E0-CB87-411C-B907-2F2D056FE26E}"/>
    <cellStyle name="Saída 2 7 3 19 3" xfId="40625" xr:uid="{9D834E9D-5247-4C4E-B900-7A3484C9EE84}"/>
    <cellStyle name="Saída 2 7 3 2" xfId="1023" xr:uid="{16840D27-BADD-4363-BB94-D3FD5861DA20}"/>
    <cellStyle name="Saída 2 7 3 2 2" xfId="18278" xr:uid="{B1E270B6-5AA6-426A-8A07-226CDCA832E6}"/>
    <cellStyle name="Saída 2 7 3 2 3" xfId="35300" xr:uid="{594B2017-2DB3-429C-801B-04A41EFBF24E}"/>
    <cellStyle name="Saída 2 7 3 20" xfId="6663" xr:uid="{97C42635-5E4C-4A2A-AEC8-163A34067AAF}"/>
    <cellStyle name="Saída 2 7 3 20 2" xfId="23918" xr:uid="{A3E0A18E-CD8E-4558-93CE-EE5E6FED29CE}"/>
    <cellStyle name="Saída 2 7 3 20 3" xfId="40940" xr:uid="{62078166-5FF3-4114-B497-B6844AD9ADA8}"/>
    <cellStyle name="Saída 2 7 3 21" xfId="6975" xr:uid="{3A0B70D5-8418-4074-BCC4-3284F6C31E6C}"/>
    <cellStyle name="Saída 2 7 3 21 2" xfId="24230" xr:uid="{36AF56D8-3BD8-4B81-981A-E054E2C261C3}"/>
    <cellStyle name="Saída 2 7 3 21 3" xfId="41252" xr:uid="{40030D1B-CB07-4F2E-833A-14869C171190}"/>
    <cellStyle name="Saída 2 7 3 22" xfId="7284" xr:uid="{5EE9F643-DD72-47FF-8E30-5AD45C2E6AC4}"/>
    <cellStyle name="Saída 2 7 3 22 2" xfId="24539" xr:uid="{F5D8903C-36B8-4E64-BB7B-C658C6787548}"/>
    <cellStyle name="Saída 2 7 3 22 3" xfId="41561" xr:uid="{A18942FA-9292-4E56-A701-117CB983E9E7}"/>
    <cellStyle name="Saída 2 7 3 23" xfId="7594" xr:uid="{30597183-FF03-4398-BD27-388E18D767EA}"/>
    <cellStyle name="Saída 2 7 3 23 2" xfId="24849" xr:uid="{D6978D08-DD43-45EA-B46C-C453D70ECEC2}"/>
    <cellStyle name="Saída 2 7 3 23 3" xfId="41871" xr:uid="{2792BEF4-19CB-4DB2-B4F2-BF68365FD298}"/>
    <cellStyle name="Saída 2 7 3 24" xfId="7904" xr:uid="{C7A8DB96-EBDD-47AD-83DA-108A77835D61}"/>
    <cellStyle name="Saída 2 7 3 24 2" xfId="25159" xr:uid="{59986436-314E-4B8B-A5A4-BA24D0F8019E}"/>
    <cellStyle name="Saída 2 7 3 24 3" xfId="42181" xr:uid="{E5C9F4B7-A03A-4542-A794-0AA8DD7BD585}"/>
    <cellStyle name="Saída 2 7 3 25" xfId="8217" xr:uid="{093EE65A-9DCC-4C58-9AC3-89B7EF61BE7C}"/>
    <cellStyle name="Saída 2 7 3 25 2" xfId="25472" xr:uid="{4245B146-DC4D-4BA2-87D2-B5AF3391062F}"/>
    <cellStyle name="Saída 2 7 3 25 3" xfId="42494" xr:uid="{61336BDC-DA5F-41C5-974F-F8944E6A17DD}"/>
    <cellStyle name="Saída 2 7 3 26" xfId="8527" xr:uid="{33E26742-F205-419E-89BE-8D9E1A6C5CC8}"/>
    <cellStyle name="Saída 2 7 3 26 2" xfId="25782" xr:uid="{D6C06E24-91AA-44D5-8FC1-6F38C2EBE1C2}"/>
    <cellStyle name="Saída 2 7 3 26 3" xfId="42804" xr:uid="{7D08220C-6BF6-4813-B00C-8CF3FFD8787A}"/>
    <cellStyle name="Saída 2 7 3 27" xfId="8835" xr:uid="{A6157D21-FB9A-430A-B4E3-9F874EEAB431}"/>
    <cellStyle name="Saída 2 7 3 27 2" xfId="26090" xr:uid="{C752CBE2-0E66-439E-AA5A-EE237F6F61DA}"/>
    <cellStyle name="Saída 2 7 3 27 3" xfId="43112" xr:uid="{91FECB60-3CBA-408B-93DD-562C6571A832}"/>
    <cellStyle name="Saída 2 7 3 28" xfId="8767" xr:uid="{C1DB6AB3-1B6E-431C-898C-4E79A9588A0C}"/>
    <cellStyle name="Saída 2 7 3 28 2" xfId="26022" xr:uid="{389F3289-D37B-4649-B526-29D1E94176B9}"/>
    <cellStyle name="Saída 2 7 3 28 3" xfId="43044" xr:uid="{2802B701-2AA6-4B9F-A707-D84F7525A227}"/>
    <cellStyle name="Saída 2 7 3 29" xfId="9459" xr:uid="{FC0CA7EE-4C85-4376-BDF1-77858A576DB1}"/>
    <cellStyle name="Saída 2 7 3 29 2" xfId="26714" xr:uid="{20594C03-45E7-4168-931D-BC78D5834FE3}"/>
    <cellStyle name="Saída 2 7 3 29 3" xfId="43736" xr:uid="{3BF85B3E-FCF1-49FF-8841-F39EBE40CFBA}"/>
    <cellStyle name="Saída 2 7 3 3" xfId="1321" xr:uid="{211CC82D-C169-4650-B79E-58B1C3EF6594}"/>
    <cellStyle name="Saída 2 7 3 3 2" xfId="18576" xr:uid="{28E9398C-08AB-4223-B290-FCA2D9FDE861}"/>
    <cellStyle name="Saída 2 7 3 3 3" xfId="35598" xr:uid="{6231008C-C7D8-44E8-A78A-5CA77A34A28A}"/>
    <cellStyle name="Saída 2 7 3 30" xfId="9760" xr:uid="{B58A649B-B530-4C60-A8E7-8289C6AB8BEA}"/>
    <cellStyle name="Saída 2 7 3 30 2" xfId="27015" xr:uid="{FB287F7F-BEDA-49F4-AD24-3F14A86E59E3}"/>
    <cellStyle name="Saída 2 7 3 30 3" xfId="44037" xr:uid="{0B3B410B-6A8B-4C58-8565-8D6B3C9C7C39}"/>
    <cellStyle name="Saída 2 7 3 31" xfId="10060" xr:uid="{10F96541-DB67-45E6-BFFA-25997B1C5FED}"/>
    <cellStyle name="Saída 2 7 3 31 2" xfId="27315" xr:uid="{B0FC391E-8870-43F5-9696-48473A4BDCD8}"/>
    <cellStyle name="Saída 2 7 3 31 3" xfId="44337" xr:uid="{AD9AFFA4-87EF-420F-B96A-C39217303114}"/>
    <cellStyle name="Saída 2 7 3 32" xfId="10353" xr:uid="{E05B435A-B966-4704-B683-93A9F979EDDC}"/>
    <cellStyle name="Saída 2 7 3 32 2" xfId="27608" xr:uid="{4A88742E-1715-4427-9FD3-AE96A965421B}"/>
    <cellStyle name="Saída 2 7 3 32 3" xfId="44630" xr:uid="{BBCB730E-6062-4FB3-995B-4DD0BDB5A21F}"/>
    <cellStyle name="Saída 2 7 3 33" xfId="10646" xr:uid="{F9ED42EA-50D2-465C-8AE0-A313D74110C4}"/>
    <cellStyle name="Saída 2 7 3 33 2" xfId="27901" xr:uid="{086FB3E9-62F5-4B45-B553-C76F9833883C}"/>
    <cellStyle name="Saída 2 7 3 33 3" xfId="44923" xr:uid="{9D80AF38-1CCE-4923-9102-9A8A1FA077E5}"/>
    <cellStyle name="Saída 2 7 3 34" xfId="10931" xr:uid="{C847F631-2B60-4E3B-BE38-5FACF36B1A3B}"/>
    <cellStyle name="Saída 2 7 3 34 2" xfId="28186" xr:uid="{4DD7E99D-DA70-4331-A702-45F27F7C2903}"/>
    <cellStyle name="Saída 2 7 3 34 3" xfId="45208" xr:uid="{5011D165-CC46-4946-91B8-454C4985B279}"/>
    <cellStyle name="Saída 2 7 3 35" xfId="11201" xr:uid="{5BCCFC20-5B76-4CEC-B537-208C18B83CC1}"/>
    <cellStyle name="Saída 2 7 3 35 2" xfId="28456" xr:uid="{A74A3829-AFEF-472D-B92F-B954B96894BA}"/>
    <cellStyle name="Saída 2 7 3 35 3" xfId="45478" xr:uid="{B349ECCC-4E41-4964-B0F3-55E643EB99ED}"/>
    <cellStyle name="Saída 2 7 3 36" xfId="11452" xr:uid="{D36DABBB-783E-443F-A34D-D617FC81E6A0}"/>
    <cellStyle name="Saída 2 7 3 36 2" xfId="28707" xr:uid="{246F9BF2-5B11-4741-9B19-8E99C4F48EF3}"/>
    <cellStyle name="Saída 2 7 3 36 3" xfId="45729" xr:uid="{5C52FA36-0C0F-488D-828C-A878FBA0E4E7}"/>
    <cellStyle name="Saída 2 7 3 37" xfId="11961" xr:uid="{BD957A4F-38D9-40BF-889F-C532B7571014}"/>
    <cellStyle name="Saída 2 7 3 37 2" xfId="29216" xr:uid="{7F3D7C25-07BE-4B22-9ECA-6DF85023B63F}"/>
    <cellStyle name="Saída 2 7 3 37 3" xfId="46140" xr:uid="{79F4CFFB-3E52-4E98-A96F-3B0EB7D7578D}"/>
    <cellStyle name="Saída 2 7 3 38" xfId="12428" xr:uid="{7186D4D7-6074-46DB-B1D7-2DEE819AE5E5}"/>
    <cellStyle name="Saída 2 7 3 38 2" xfId="29683" xr:uid="{18D201C4-C4F1-4D72-9CE8-A99564CEA878}"/>
    <cellStyle name="Saída 2 7 3 38 3" xfId="46553" xr:uid="{1376F009-CA2E-41DB-9028-EBB4A53140FC}"/>
    <cellStyle name="Saída 2 7 3 39" xfId="12738" xr:uid="{ADB6A849-E643-4DF7-A734-AF9F07D1C24F}"/>
    <cellStyle name="Saída 2 7 3 39 2" xfId="29993" xr:uid="{095C0F72-282E-411D-AAF7-7EF7C01158A5}"/>
    <cellStyle name="Saída 2 7 3 39 3" xfId="46863" xr:uid="{693A97EF-F2B4-434B-B4DF-30B78C0802AB}"/>
    <cellStyle name="Saída 2 7 3 4" xfId="1672" xr:uid="{92857DC9-64C0-45B5-8012-05B265814B73}"/>
    <cellStyle name="Saída 2 7 3 4 2" xfId="18927" xr:uid="{5BAA057A-AC5B-4956-8631-4D7C27467791}"/>
    <cellStyle name="Saída 2 7 3 4 3" xfId="35949" xr:uid="{7BC24F2F-9798-41EA-A363-021B2107F3F1}"/>
    <cellStyle name="Saída 2 7 3 40" xfId="12258" xr:uid="{AAEB5FC3-0755-4F63-B44E-9D7C320109FD}"/>
    <cellStyle name="Saída 2 7 3 40 2" xfId="29513" xr:uid="{D0174CD0-69D8-4AE0-8D2F-D3DDD09FA74A}"/>
    <cellStyle name="Saída 2 7 3 40 3" xfId="46383" xr:uid="{6D21E6B3-990E-4F36-9970-69D8E46B07F2}"/>
    <cellStyle name="Saída 2 7 3 41" xfId="12329" xr:uid="{22F10440-5FD1-4AB8-9CB3-F681B073FF8A}"/>
    <cellStyle name="Saída 2 7 3 41 2" xfId="29584" xr:uid="{946BF68F-2B2D-4E4D-9FCF-11287A9BF28D}"/>
    <cellStyle name="Saída 2 7 3 41 3" xfId="46454" xr:uid="{B8A092CE-B6F8-4A85-9302-65351685A91D}"/>
    <cellStyle name="Saída 2 7 3 42" xfId="13678" xr:uid="{4819AC0B-4BEE-41F1-A28B-E2D3E11C5BD8}"/>
    <cellStyle name="Saída 2 7 3 42 2" xfId="30933" xr:uid="{FD26DCD7-26CA-4011-B456-B12711697942}"/>
    <cellStyle name="Saída 2 7 3 42 3" xfId="47803" xr:uid="{5995E9D9-25F5-4D01-BF97-C9EE0D903E62}"/>
    <cellStyle name="Saída 2 7 3 43" xfId="13988" xr:uid="{1BBADBE3-A3A3-4084-BEF9-15EB86C9B102}"/>
    <cellStyle name="Saída 2 7 3 43 2" xfId="31243" xr:uid="{63F81CA1-9516-44C0-BB52-8C2FC6865C0A}"/>
    <cellStyle name="Saída 2 7 3 43 3" xfId="48113" xr:uid="{DB7BEE68-5989-4A3C-A4EE-B4DF2CF5C178}"/>
    <cellStyle name="Saída 2 7 3 44" xfId="12405" xr:uid="{A85023C2-D19D-48CE-8282-A8CC19A18011}"/>
    <cellStyle name="Saída 2 7 3 44 2" xfId="29660" xr:uid="{3BC1EDA9-2F29-495B-A290-9E9DC0FDE5D8}"/>
    <cellStyle name="Saída 2 7 3 44 3" xfId="46530" xr:uid="{6BF7509D-BE0D-4EEB-9D45-08A06CE3F4F0}"/>
    <cellStyle name="Saída 2 7 3 45" xfId="14878" xr:uid="{48FB5182-2BF2-48AB-A654-F32009BEE81B}"/>
    <cellStyle name="Saída 2 7 3 45 2" xfId="32133" xr:uid="{AEEB35F8-97DE-4096-997D-43A88D4472C8}"/>
    <cellStyle name="Saída 2 7 3 45 3" xfId="49003" xr:uid="{8FD5B0B3-3C75-431B-A359-4FB0C1A6DE63}"/>
    <cellStyle name="Saída 2 7 3 46" xfId="15190" xr:uid="{E2324F7A-A67D-4C9C-9E5B-B5050E075586}"/>
    <cellStyle name="Saída 2 7 3 46 2" xfId="32445" xr:uid="{8EA03B5E-82CA-4371-A4D7-EA686762E0C4}"/>
    <cellStyle name="Saída 2 7 3 46 3" xfId="49315" xr:uid="{09BB4C37-6C5F-48B0-939B-1E34404E9091}"/>
    <cellStyle name="Saída 2 7 3 47" xfId="15497" xr:uid="{BB7EE2C2-DDF2-4D5A-A066-9D5C74453582}"/>
    <cellStyle name="Saída 2 7 3 47 2" xfId="32752" xr:uid="{386B4FCF-C41F-4B12-A681-CB722991E578}"/>
    <cellStyle name="Saída 2 7 3 47 3" xfId="49622" xr:uid="{781EA497-221E-4EC0-965D-A7623AA4F89B}"/>
    <cellStyle name="Saída 2 7 3 48" xfId="15796" xr:uid="{B0B44395-BFEE-4E75-B94F-AD6626DEE854}"/>
    <cellStyle name="Saída 2 7 3 48 2" xfId="33051" xr:uid="{DE3BD2D4-BF89-449E-AC3C-F88308706F63}"/>
    <cellStyle name="Saída 2 7 3 48 3" xfId="49921" xr:uid="{99FD6F8D-D18D-463C-B115-2AC3B1AFE960}"/>
    <cellStyle name="Saída 2 7 3 49" xfId="16092" xr:uid="{132173AC-87C7-41BB-9559-3124BB712025}"/>
    <cellStyle name="Saída 2 7 3 49 2" xfId="33347" xr:uid="{089E3A10-6C7D-479A-936B-E9A4A1C9C91E}"/>
    <cellStyle name="Saída 2 7 3 49 3" xfId="50217" xr:uid="{19943D58-426D-4B6B-933B-F94454A8AC48}"/>
    <cellStyle name="Saída 2 7 3 5" xfId="1985" xr:uid="{05B8415C-362B-4685-8E25-35AFAE3BC469}"/>
    <cellStyle name="Saída 2 7 3 5 2" xfId="19240" xr:uid="{527B5BA6-4AAD-49E5-9A71-70F6212F71CA}"/>
    <cellStyle name="Saída 2 7 3 5 3" xfId="36262" xr:uid="{0437D5FC-0F97-4931-AC7C-621FEDFDF7AE}"/>
    <cellStyle name="Saída 2 7 3 50" xfId="16379" xr:uid="{3C35F7B3-BFA5-4202-BB6C-9C279F82B2D1}"/>
    <cellStyle name="Saída 2 7 3 50 2" xfId="33634" xr:uid="{826EA6D1-E62E-4AAC-9B3B-490B26C46DF2}"/>
    <cellStyle name="Saída 2 7 3 50 3" xfId="50504" xr:uid="{EE16A192-2556-48BD-AD19-39E3EBE851F9}"/>
    <cellStyle name="Saída 2 7 3 51" xfId="16654" xr:uid="{38DD5FF5-262A-47CA-9D53-2CD7403369C7}"/>
    <cellStyle name="Saída 2 7 3 51 2" xfId="33909" xr:uid="{D587FDBD-F153-4D32-9258-4F7A6D1F9EE4}"/>
    <cellStyle name="Saída 2 7 3 51 3" xfId="50779" xr:uid="{18BDFC06-5936-44F1-BCE1-D051683AAEF3}"/>
    <cellStyle name="Saída 2 7 3 52" xfId="16918" xr:uid="{774829E6-CA63-4052-85A7-1B16E3719EFD}"/>
    <cellStyle name="Saída 2 7 3 52 2" xfId="34173" xr:uid="{8842DE60-2E69-47F5-AFD5-FBFFC7C62295}"/>
    <cellStyle name="Saída 2 7 3 52 3" xfId="51043" xr:uid="{37EC8774-A6A9-477E-86B4-62F7A9590481}"/>
    <cellStyle name="Saída 2 7 3 53" xfId="17169" xr:uid="{77B7458E-DBAC-492A-B5C8-3F5E7B3634FE}"/>
    <cellStyle name="Saída 2 7 3 53 2" xfId="34424" xr:uid="{FAC08781-D426-41DC-9877-C028F6C05C89}"/>
    <cellStyle name="Saída 2 7 3 53 3" xfId="51294" xr:uid="{EBE62C15-424B-4698-92EE-BA8B019ED3C7}"/>
    <cellStyle name="Saída 2 7 3 54" xfId="17821" xr:uid="{1DC084DF-11AB-4894-90EF-E35FF4E7C035}"/>
    <cellStyle name="Saída 2 7 3 55" xfId="34897" xr:uid="{E7CD4807-2815-4637-89E7-AE1F618DAC42}"/>
    <cellStyle name="Saída 2 7 3 6" xfId="2295" xr:uid="{03EFE685-B04B-4479-B2A0-2B4442751523}"/>
    <cellStyle name="Saída 2 7 3 6 2" xfId="19550" xr:uid="{6A1C99C8-99ED-42E2-893C-259C4C9CB9C6}"/>
    <cellStyle name="Saída 2 7 3 6 3" xfId="36572" xr:uid="{C3B03753-BB93-40F0-95EF-AEAC1E7EB862}"/>
    <cellStyle name="Saída 2 7 3 7" xfId="2605" xr:uid="{BB695BA2-69D4-4769-AC67-8AC78431CA78}"/>
    <cellStyle name="Saída 2 7 3 7 2" xfId="19860" xr:uid="{ADED8B7A-F5C2-423E-83D3-1D35F6B48882}"/>
    <cellStyle name="Saída 2 7 3 7 3" xfId="36882" xr:uid="{DB38317E-72CE-4950-86ED-3C38C076AE5F}"/>
    <cellStyle name="Saída 2 7 3 8" xfId="2912" xr:uid="{B6F2E5D9-3265-4F92-AE0F-BCA1BB483CB7}"/>
    <cellStyle name="Saída 2 7 3 8 2" xfId="20167" xr:uid="{65492656-61B6-4140-BD8C-47EEF25A1DDE}"/>
    <cellStyle name="Saída 2 7 3 8 3" xfId="37189" xr:uid="{F67AABA3-E0B8-4F14-838E-A1E624056CB1}"/>
    <cellStyle name="Saída 2 7 3 9" xfId="3220" xr:uid="{CD012596-1C3B-4CD3-B93D-67721945B660}"/>
    <cellStyle name="Saída 2 7 3 9 2" xfId="20475" xr:uid="{EE7B4FE0-50DB-492A-B962-7F36E6AA9D9C}"/>
    <cellStyle name="Saída 2 7 3 9 3" xfId="37497" xr:uid="{52195801-DC45-4DB9-9825-1E9C6E85847D}"/>
    <cellStyle name="Saída 2 7 30" xfId="7224" xr:uid="{5B7DEE7F-716F-44DA-9BF2-4EFB10A80AC9}"/>
    <cellStyle name="Saída 2 7 30 2" xfId="24479" xr:uid="{26249ED6-E0B4-4812-A45E-28A634913D06}"/>
    <cellStyle name="Saída 2 7 30 3" xfId="41501" xr:uid="{80A7BFCE-962A-49D2-97CA-B488A8A5D261}"/>
    <cellStyle name="Saída 2 7 31" xfId="7879" xr:uid="{988E327F-24A7-4CB2-B678-F83C12762E43}"/>
    <cellStyle name="Saída 2 7 31 2" xfId="25134" xr:uid="{F2E40E47-7F38-458C-A3D8-7C208522DDE8}"/>
    <cellStyle name="Saída 2 7 31 3" xfId="42156" xr:uid="{3AB2FC33-36D9-46CD-9F11-9A639531A0B6}"/>
    <cellStyle name="Saída 2 7 32" xfId="7581" xr:uid="{74DE4C60-88BE-49C1-B1BA-DAD7A2E6BDDF}"/>
    <cellStyle name="Saída 2 7 32 2" xfId="24836" xr:uid="{E91ECA7D-EF19-40E0-A6B8-C5ABA2C232B0}"/>
    <cellStyle name="Saída 2 7 32 3" xfId="41858" xr:uid="{D0B11C10-8F83-47EF-BAF0-2A529DCA4B82}"/>
    <cellStyle name="Saída 2 7 33" xfId="9123" xr:uid="{A212CA24-10B6-4681-BBC4-E094C19488D5}"/>
    <cellStyle name="Saída 2 7 33 2" xfId="26378" xr:uid="{83DE1DB4-DF8E-4523-8455-0C211EB01728}"/>
    <cellStyle name="Saída 2 7 33 3" xfId="43400" xr:uid="{428B44C9-E27D-4733-998C-4A6B45100A14}"/>
    <cellStyle name="Saída 2 7 34" xfId="8538" xr:uid="{A18D1BC8-001C-4642-809C-F50E332D8469}"/>
    <cellStyle name="Saída 2 7 34 2" xfId="25793" xr:uid="{C3D36A48-9BD2-4DD3-82C8-6A3C1AE47E54}"/>
    <cellStyle name="Saída 2 7 34 3" xfId="42815" xr:uid="{3DA1C71C-4B2F-4632-A37A-77330DB0603D}"/>
    <cellStyle name="Saída 2 7 35" xfId="8194" xr:uid="{505BA5AC-12D3-4CD7-A085-3D4A55065EDA}"/>
    <cellStyle name="Saída 2 7 35 2" xfId="25449" xr:uid="{C7A1FD36-B34B-44A0-95F4-93D88B0B85AA}"/>
    <cellStyle name="Saída 2 7 35 3" xfId="42471" xr:uid="{B98BA6F4-F563-4E39-8B62-68344C703293}"/>
    <cellStyle name="Saída 2 7 36" xfId="9122" xr:uid="{A698DD98-DEEE-4684-B852-C34EA64A88A0}"/>
    <cellStyle name="Saída 2 7 36 2" xfId="26377" xr:uid="{DE6FAB96-5EB9-4A6B-B08E-DA0AE1C71F8D}"/>
    <cellStyle name="Saída 2 7 36 3" xfId="43399" xr:uid="{0EFAFC04-14FE-4C7E-B548-4E3CC0DC3F8C}"/>
    <cellStyle name="Saída 2 7 37" xfId="8482" xr:uid="{BE7DEAF8-4D71-4306-AD39-1F66D46A25D6}"/>
    <cellStyle name="Saída 2 7 37 2" xfId="25737" xr:uid="{CA1265EA-163F-4F0B-9774-D4B07FA97923}"/>
    <cellStyle name="Saída 2 7 37 3" xfId="42759" xr:uid="{E46ED91A-0CEA-4030-B123-79E48AB8A235}"/>
    <cellStyle name="Saída 2 7 38" xfId="9707" xr:uid="{D35442C8-4DA3-44C4-9998-ED3B7A1A630B}"/>
    <cellStyle name="Saída 2 7 38 2" xfId="26962" xr:uid="{78C59A48-52A8-4118-98EB-6F27CD79C21B}"/>
    <cellStyle name="Saída 2 7 38 3" xfId="43984" xr:uid="{C0451186-6F75-4FA1-9E3C-737054A8BA32}"/>
    <cellStyle name="Saída 2 7 39" xfId="9748" xr:uid="{AE24F15B-EF66-4E9C-A225-DD63B5C52D15}"/>
    <cellStyle name="Saída 2 7 39 2" xfId="27003" xr:uid="{E25731DD-F0CF-4984-BF94-C6F1D2D9300F}"/>
    <cellStyle name="Saída 2 7 39 3" xfId="44025" xr:uid="{F69D406C-76EE-447E-AC06-9EC18B1B5B42}"/>
    <cellStyle name="Saída 2 7 4" xfId="696" xr:uid="{10730064-FC4E-4888-80CA-C464FF6787A2}"/>
    <cellStyle name="Saída 2 7 4 10" xfId="3658" xr:uid="{9E9F4F72-E38A-4E55-8E04-5B54C31212C6}"/>
    <cellStyle name="Saída 2 7 4 10 2" xfId="20913" xr:uid="{73BBE2D9-5F24-4D96-86A5-AAC610864619}"/>
    <cellStyle name="Saída 2 7 4 10 3" xfId="37935" xr:uid="{4C7CC61C-3B98-4A77-9D38-3CBB369649BE}"/>
    <cellStyle name="Saída 2 7 4 11" xfId="3965" xr:uid="{6DE73E59-9BE5-415D-A853-751E91757700}"/>
    <cellStyle name="Saída 2 7 4 11 2" xfId="21220" xr:uid="{1C630752-2787-4294-8ACC-273BD4309A35}"/>
    <cellStyle name="Saída 2 7 4 11 3" xfId="38242" xr:uid="{5E01EF3C-E871-4639-ACFD-F260AFAA48BC}"/>
    <cellStyle name="Saída 2 7 4 12" xfId="4266" xr:uid="{86E397BB-DE61-4E21-BDFD-1CD2AAD6AE81}"/>
    <cellStyle name="Saída 2 7 4 12 2" xfId="21521" xr:uid="{BE431D64-1D7F-463F-8C09-150DFDF7B25B}"/>
    <cellStyle name="Saída 2 7 4 12 3" xfId="38543" xr:uid="{779FAA03-9962-4E12-89E3-43B4953F3C4E}"/>
    <cellStyle name="Saída 2 7 4 13" xfId="4564" xr:uid="{366AA288-D13B-45BA-ACA1-3DC9972D790C}"/>
    <cellStyle name="Saída 2 7 4 13 2" xfId="21819" xr:uid="{02F4969C-CD99-4F60-BC88-13F98BDA98D4}"/>
    <cellStyle name="Saída 2 7 4 13 3" xfId="38841" xr:uid="{7AE6F12F-5256-4BDC-AC63-424D3EA7804F}"/>
    <cellStyle name="Saída 2 7 4 14" xfId="4863" xr:uid="{A9ECC1A2-7DC8-4FDB-8CCB-B3415EFFE3DA}"/>
    <cellStyle name="Saída 2 7 4 14 2" xfId="22118" xr:uid="{E14ACD2B-3ED6-4A91-8BEB-B144721793F0}"/>
    <cellStyle name="Saída 2 7 4 14 3" xfId="39140" xr:uid="{D3A4763E-F17D-474F-8A1C-272A3B684122}"/>
    <cellStyle name="Saída 2 7 4 15" xfId="5145" xr:uid="{6802B0A9-959C-4DD0-8A05-4F15C44AAC6E}"/>
    <cellStyle name="Saída 2 7 4 15 2" xfId="22400" xr:uid="{26A21356-7EDB-4145-A45A-47A587FAD712}"/>
    <cellStyle name="Saída 2 7 4 15 3" xfId="39422" xr:uid="{5F34E710-E454-4002-A2DC-2C8685684BC5}"/>
    <cellStyle name="Saída 2 7 4 16" xfId="5532" xr:uid="{A36BDDB5-6D1A-4207-894B-D78676E11249}"/>
    <cellStyle name="Saída 2 7 4 16 2" xfId="22787" xr:uid="{0C124F55-A499-473E-ADDC-C3BBAD16AEAB}"/>
    <cellStyle name="Saída 2 7 4 16 3" xfId="39809" xr:uid="{46C84259-3509-485A-AD08-BDC106EBDA86}"/>
    <cellStyle name="Saída 2 7 4 17" xfId="5880" xr:uid="{8DA4562A-1152-4C2D-8BC1-A86845A73B59}"/>
    <cellStyle name="Saída 2 7 4 17 2" xfId="23135" xr:uid="{48E02122-8D93-4F77-BB93-202A798EF768}"/>
    <cellStyle name="Saída 2 7 4 17 3" xfId="40157" xr:uid="{4DEBCC65-6207-4BFA-B975-4A6815D01A8C}"/>
    <cellStyle name="Saída 2 7 4 18" xfId="6163" xr:uid="{35C4896E-ACA0-4C4E-9D2B-D19E682D0110}"/>
    <cellStyle name="Saída 2 7 4 18 2" xfId="23418" xr:uid="{29B9AA32-8F7F-4E13-BA09-43697F124652}"/>
    <cellStyle name="Saída 2 7 4 18 3" xfId="40440" xr:uid="{59C173BF-DEA5-4529-9184-267333D22685}"/>
    <cellStyle name="Saída 2 7 4 19" xfId="6478" xr:uid="{5B62AD04-4944-4D9E-A2C6-64DEC49C9593}"/>
    <cellStyle name="Saída 2 7 4 19 2" xfId="23733" xr:uid="{E0C75EFA-7645-4D10-B3AF-38D45F29FFFD}"/>
    <cellStyle name="Saída 2 7 4 19 3" xfId="40755" xr:uid="{F4EFD7EC-0B3E-4371-B910-29D4BBFF0A29}"/>
    <cellStyle name="Saída 2 7 4 2" xfId="1145" xr:uid="{FC1155F9-1A0B-4CEB-858F-FD1F9806338F}"/>
    <cellStyle name="Saída 2 7 4 2 2" xfId="18400" xr:uid="{A9F5DAE9-2BE6-4299-A8EC-E6CA88E58396}"/>
    <cellStyle name="Saída 2 7 4 2 3" xfId="35422" xr:uid="{05C93A96-5BD1-420E-AF23-366CE4E491C5}"/>
    <cellStyle name="Saída 2 7 4 20" xfId="6793" xr:uid="{1364FFC9-01D2-4F2C-83F7-D61BF2056EB9}"/>
    <cellStyle name="Saída 2 7 4 20 2" xfId="24048" xr:uid="{9F31C959-DE30-4FD1-870B-C500C17FA615}"/>
    <cellStyle name="Saída 2 7 4 20 3" xfId="41070" xr:uid="{140F8E0D-E32D-4CE4-9CA5-474D342D1429}"/>
    <cellStyle name="Saída 2 7 4 21" xfId="7104" xr:uid="{80B5A425-8EC8-4874-9A91-A52B07A9C20D}"/>
    <cellStyle name="Saída 2 7 4 21 2" xfId="24359" xr:uid="{1BDD8579-D1F5-457D-8879-987C39F811BE}"/>
    <cellStyle name="Saída 2 7 4 21 3" xfId="41381" xr:uid="{779336E9-6240-471A-A229-A76206480359}"/>
    <cellStyle name="Saída 2 7 4 22" xfId="7414" xr:uid="{8E96BCB8-DB42-4832-A0B1-7D56503E26E2}"/>
    <cellStyle name="Saída 2 7 4 22 2" xfId="24669" xr:uid="{C3634214-EBA6-45E2-B5E9-C573B2B4BB67}"/>
    <cellStyle name="Saída 2 7 4 22 3" xfId="41691" xr:uid="{B30CB7AB-84DB-4761-8975-AC06B429B0F4}"/>
    <cellStyle name="Saída 2 7 4 23" xfId="7724" xr:uid="{9E2665D5-CD4E-48CA-A0C0-2A91A910FEB3}"/>
    <cellStyle name="Saída 2 7 4 23 2" xfId="24979" xr:uid="{104F5116-4536-4262-A030-6888BCA8962F}"/>
    <cellStyle name="Saída 2 7 4 23 3" xfId="42001" xr:uid="{819AEAEA-7C22-41DA-B9B0-B54C0ED2DF83}"/>
    <cellStyle name="Saída 2 7 4 24" xfId="8034" xr:uid="{6798AB24-A633-4329-AA0E-7C0EC1710BEC}"/>
    <cellStyle name="Saída 2 7 4 24 2" xfId="25289" xr:uid="{57E7519E-F21A-48C2-8FDE-44F47DFA2474}"/>
    <cellStyle name="Saída 2 7 4 24 3" xfId="42311" xr:uid="{A37C50AD-B7ED-48EC-A6F0-E7CC2A27C7A5}"/>
    <cellStyle name="Saída 2 7 4 25" xfId="8347" xr:uid="{10408FE5-1EDA-4AD3-AFA5-54C3106587D1}"/>
    <cellStyle name="Saída 2 7 4 25 2" xfId="25602" xr:uid="{3E01EFDE-2E0B-44C6-B64C-47E7CAE1CE9F}"/>
    <cellStyle name="Saída 2 7 4 25 3" xfId="42624" xr:uid="{F4177C36-CF90-4EE3-ACE3-24B54A85A5C1}"/>
    <cellStyle name="Saída 2 7 4 26" xfId="8655" xr:uid="{3870CFE3-1E3A-47C5-B690-1DF4F6C1A17C}"/>
    <cellStyle name="Saída 2 7 4 26 2" xfId="25910" xr:uid="{97DF2910-B4BC-4DA5-AB36-CD5C2CB54807}"/>
    <cellStyle name="Saída 2 7 4 26 3" xfId="42932" xr:uid="{CB97C107-26F9-41D1-91CF-5633CD31E6F9}"/>
    <cellStyle name="Saída 2 7 4 27" xfId="8965" xr:uid="{3197559F-4696-4C7D-A7A1-7BA3A0C2BC70}"/>
    <cellStyle name="Saída 2 7 4 27 2" xfId="26220" xr:uid="{580D1B5E-2795-4F53-A16F-D800AE3DA91C}"/>
    <cellStyle name="Saída 2 7 4 27 3" xfId="43242" xr:uid="{4FD959DB-E3F9-403A-A81E-D78779CCEAD5}"/>
    <cellStyle name="Saída 2 7 4 28" xfId="7644" xr:uid="{E735CC84-F8EC-45A0-BFE0-F9F6B294BC62}"/>
    <cellStyle name="Saída 2 7 4 28 2" xfId="24899" xr:uid="{2EA40CDF-C44B-40CA-9697-E065CB90A52C}"/>
    <cellStyle name="Saída 2 7 4 28 3" xfId="41921" xr:uid="{4B60DF2C-1F4D-4252-ADD4-56C542EDA9AC}"/>
    <cellStyle name="Saída 2 7 4 29" xfId="9587" xr:uid="{38C2D6FF-CB1B-40EB-A398-61BCD3FC5FF1}"/>
    <cellStyle name="Saída 2 7 4 29 2" xfId="26842" xr:uid="{BFFA4424-9CCA-4C70-B6CE-DF0A43506A4F}"/>
    <cellStyle name="Saída 2 7 4 29 3" xfId="43864" xr:uid="{6371EC67-191C-42B6-849F-FF8F19C99766}"/>
    <cellStyle name="Saída 2 7 4 3" xfId="1436" xr:uid="{FBB65C6A-CE87-4F9A-8C94-99783BD378AD}"/>
    <cellStyle name="Saída 2 7 4 3 2" xfId="18691" xr:uid="{6F730779-2329-4455-9661-663C268BF74D}"/>
    <cellStyle name="Saída 2 7 4 3 3" xfId="35713" xr:uid="{4654DF33-56D4-404D-9579-43297C08A246}"/>
    <cellStyle name="Saída 2 7 4 30" xfId="9882" xr:uid="{0275B634-B101-4933-AB46-476133F20496}"/>
    <cellStyle name="Saída 2 7 4 30 2" xfId="27137" xr:uid="{D4201F88-74F0-472C-8BD1-E0F08087085F}"/>
    <cellStyle name="Saída 2 7 4 30 3" xfId="44159" xr:uid="{6A470690-CB1C-4621-A2AA-AAF30CDCB033}"/>
    <cellStyle name="Saída 2 7 4 31" xfId="10182" xr:uid="{31616FE8-791E-4C57-9279-771079FA3CE8}"/>
    <cellStyle name="Saída 2 7 4 31 2" xfId="27437" xr:uid="{BB345458-6138-413B-99B0-EA3B8179C85D}"/>
    <cellStyle name="Saída 2 7 4 31 3" xfId="44459" xr:uid="{07CE304D-5D37-4E7E-BCD7-C2172B2A0D3E}"/>
    <cellStyle name="Saída 2 7 4 32" xfId="10470" xr:uid="{3260A0E6-448E-49B2-8E83-D6A82EBEBC7E}"/>
    <cellStyle name="Saída 2 7 4 32 2" xfId="27725" xr:uid="{1DD6D210-909D-4673-B046-AC1999B579D1}"/>
    <cellStyle name="Saída 2 7 4 32 3" xfId="44747" xr:uid="{4368B191-4B5C-4024-B2BD-6DFE01E1D4FF}"/>
    <cellStyle name="Saída 2 7 4 33" xfId="10760" xr:uid="{5D229D26-AD75-4E0D-B8B7-D12E1FB8B9A3}"/>
    <cellStyle name="Saída 2 7 4 33 2" xfId="28015" xr:uid="{8C2EE8C3-2AF6-48DC-9B05-17DBF7EA88A7}"/>
    <cellStyle name="Saída 2 7 4 33 3" xfId="45037" xr:uid="{8B04C3C7-4935-4CB1-9E8E-134FA5E7429F}"/>
    <cellStyle name="Saída 2 7 4 34" xfId="11034" xr:uid="{15146792-6B9F-4941-BF3D-CAEF70F32B32}"/>
    <cellStyle name="Saída 2 7 4 34 2" xfId="28289" xr:uid="{36027003-E79C-4060-905A-530DF7866125}"/>
    <cellStyle name="Saída 2 7 4 34 3" xfId="45311" xr:uid="{83057379-9FCE-48B4-BB85-A84B59718542}"/>
    <cellStyle name="Saída 2 7 4 35" xfId="11291" xr:uid="{E6697C8C-27D7-4F54-8B28-B56AB13A7302}"/>
    <cellStyle name="Saída 2 7 4 35 2" xfId="28546" xr:uid="{ECB81C5D-257A-4AC7-839F-0500A34FB72D}"/>
    <cellStyle name="Saída 2 7 4 35 3" xfId="45568" xr:uid="{193B8468-0B1B-47A6-8655-3D71C26A82F4}"/>
    <cellStyle name="Saída 2 7 4 36" xfId="11528" xr:uid="{4014EB4C-852B-4B9B-A372-9FBB3034E877}"/>
    <cellStyle name="Saída 2 7 4 36 2" xfId="28783" xr:uid="{D384B54B-4AC4-4285-B4EF-1EF374777883}"/>
    <cellStyle name="Saída 2 7 4 36 3" xfId="45805" xr:uid="{D8C9C897-894D-48EB-937D-BC1948AB208B}"/>
    <cellStyle name="Saída 2 7 4 37" xfId="12091" xr:uid="{CC1FBCAA-75A3-41A1-B641-2463B0384C33}"/>
    <cellStyle name="Saída 2 7 4 37 2" xfId="29346" xr:uid="{797B3184-8D70-4F0E-B822-667F51AE5BAD}"/>
    <cellStyle name="Saída 2 7 4 37 3" xfId="46216" xr:uid="{C60D909F-97CC-4A88-B443-C6B19304CF6E}"/>
    <cellStyle name="Saída 2 7 4 38" xfId="12558" xr:uid="{EDFB81E9-A63E-4D60-A6FC-9218FA991E08}"/>
    <cellStyle name="Saída 2 7 4 38 2" xfId="29813" xr:uid="{536A1A75-C7EA-4AA5-BE3C-F2D7CF1239E3}"/>
    <cellStyle name="Saída 2 7 4 38 3" xfId="46683" xr:uid="{5369822B-38C8-4A9C-AA00-BC106C3C8974}"/>
    <cellStyle name="Saída 2 7 4 39" xfId="12868" xr:uid="{F6E15808-174D-4D6C-BF39-F05851D2791A}"/>
    <cellStyle name="Saída 2 7 4 39 2" xfId="30123" xr:uid="{7F939792-4BE8-45B2-99DB-A8541452DFAD}"/>
    <cellStyle name="Saída 2 7 4 39 3" xfId="46993" xr:uid="{948D0CE0-3814-46F2-9056-9201E30BB1FE}"/>
    <cellStyle name="Saída 2 7 4 4" xfId="1802" xr:uid="{7F7AC537-873F-4387-95EF-89148DBD195A}"/>
    <cellStyle name="Saída 2 7 4 4 2" xfId="19057" xr:uid="{1E068716-F6FE-41AC-9945-D2488E002C11}"/>
    <cellStyle name="Saída 2 7 4 4 3" xfId="36079" xr:uid="{C215737C-7A64-41C6-97EB-9D75EC543001}"/>
    <cellStyle name="Saída 2 7 4 40" xfId="13130" xr:uid="{231B9E2C-74E9-41F9-9A88-213420DF4F13}"/>
    <cellStyle name="Saída 2 7 4 40 2" xfId="30385" xr:uid="{01908507-B90E-4034-A4C0-B72112EA47C1}"/>
    <cellStyle name="Saída 2 7 4 40 3" xfId="47255" xr:uid="{0A2C02C8-06DC-49F1-82D1-176F4F438260}"/>
    <cellStyle name="Saída 2 7 4 41" xfId="13312" xr:uid="{F3E19A31-1BC4-44EC-9922-C4AAD550AC4B}"/>
    <cellStyle name="Saída 2 7 4 41 2" xfId="30567" xr:uid="{3C19D9CC-662E-4AB1-B8DE-5324DB1621C3}"/>
    <cellStyle name="Saída 2 7 4 41 3" xfId="47437" xr:uid="{20AC2924-7C03-41E5-89E7-831B9B152372}"/>
    <cellStyle name="Saída 2 7 4 42" xfId="13808" xr:uid="{F4316A50-FBCA-43B7-B78E-A76A7F95D01A}"/>
    <cellStyle name="Saída 2 7 4 42 2" xfId="31063" xr:uid="{C5EB6A93-9896-4B29-B63C-E417498C4C8E}"/>
    <cellStyle name="Saída 2 7 4 42 3" xfId="47933" xr:uid="{90F95861-8EAF-4639-94C1-08C49934010E}"/>
    <cellStyle name="Saída 2 7 4 43" xfId="14118" xr:uid="{70D69E03-DBC5-40BD-A2DD-909E9EC670A7}"/>
    <cellStyle name="Saída 2 7 4 43 2" xfId="31373" xr:uid="{1D99D728-E2F9-408F-8D26-C286644ED378}"/>
    <cellStyle name="Saída 2 7 4 43 3" xfId="48243" xr:uid="{BA43657F-2C88-49EA-90DE-A33609BF8538}"/>
    <cellStyle name="Saída 2 7 4 44" xfId="14246" xr:uid="{8F0CE1BC-A54F-45E2-BC57-F62F7B8B805C}"/>
    <cellStyle name="Saída 2 7 4 44 2" xfId="31501" xr:uid="{470885A5-2442-4F36-880C-081C50011471}"/>
    <cellStyle name="Saída 2 7 4 44 3" xfId="48371" xr:uid="{61DD9E45-7AAD-4BDA-A6BD-7F230D24CD04}"/>
    <cellStyle name="Saída 2 7 4 45" xfId="15008" xr:uid="{127FD771-C8AF-4C4D-8BEE-003440F77D78}"/>
    <cellStyle name="Saída 2 7 4 45 2" xfId="32263" xr:uid="{5E96AD77-006E-4F89-9714-CCCBA7FDB22E}"/>
    <cellStyle name="Saída 2 7 4 45 3" xfId="49133" xr:uid="{13756A85-C5C6-450A-A70F-7A39F4F245E0}"/>
    <cellStyle name="Saída 2 7 4 46" xfId="15317" xr:uid="{08B9F88D-77A9-451B-8B47-E0AFB5C98D28}"/>
    <cellStyle name="Saída 2 7 4 46 2" xfId="32572" xr:uid="{D5E60E69-EEE4-4C2D-A3AE-4F68D4028A73}"/>
    <cellStyle name="Saída 2 7 4 46 3" xfId="49442" xr:uid="{B87D3D22-F627-4FD4-98AD-17D8631E1D7D}"/>
    <cellStyle name="Saída 2 7 4 47" xfId="15622" xr:uid="{B2CA07E9-7993-43B0-94EA-95F529C83BD1}"/>
    <cellStyle name="Saída 2 7 4 47 2" xfId="32877" xr:uid="{21777F35-479A-49BF-98C3-87D584CAD326}"/>
    <cellStyle name="Saída 2 7 4 47 3" xfId="49747" xr:uid="{ABDFCC39-0F87-494C-A935-ADDB1F81FCC5}"/>
    <cellStyle name="Saída 2 7 4 48" xfId="15918" xr:uid="{3AF5E96B-649B-401E-A37B-0FBCE18750A1}"/>
    <cellStyle name="Saída 2 7 4 48 2" xfId="33173" xr:uid="{0A0826B6-F8D1-4C2F-9F8C-ABB2379AB13F}"/>
    <cellStyle name="Saída 2 7 4 48 3" xfId="50043" xr:uid="{C209BAED-B43C-4744-BE7E-BCDBBC03DC8A}"/>
    <cellStyle name="Saída 2 7 4 49" xfId="16210" xr:uid="{32B25CF1-427A-4339-A25A-59D754DBD0E3}"/>
    <cellStyle name="Saída 2 7 4 49 2" xfId="33465" xr:uid="{F237458D-C3E6-41E5-A541-9E357F3B58F5}"/>
    <cellStyle name="Saída 2 7 4 49 3" xfId="50335" xr:uid="{E89E2748-5A23-4AB0-BBA2-44EA5C5D10FE}"/>
    <cellStyle name="Saída 2 7 4 5" xfId="2115" xr:uid="{97278FE5-736E-4218-9144-216FE8FFF48F}"/>
    <cellStyle name="Saída 2 7 4 5 2" xfId="19370" xr:uid="{F7417BE2-F1AA-40B3-9D90-297F87F59BF3}"/>
    <cellStyle name="Saída 2 7 4 5 3" xfId="36392" xr:uid="{A3C31D36-D81D-4D0A-8BE2-B6696F8BD54F}"/>
    <cellStyle name="Saída 2 7 4 50" xfId="16488" xr:uid="{79B1889A-F1A1-4BCB-B2A5-E5920286087A}"/>
    <cellStyle name="Saída 2 7 4 50 2" xfId="33743" xr:uid="{5B2D272E-DA50-4D33-BF7F-DF2EF90DE57E}"/>
    <cellStyle name="Saída 2 7 4 50 3" xfId="50613" xr:uid="{80A7DFEE-29F1-44D8-A999-BA5ED6E9AE87}"/>
    <cellStyle name="Saída 2 7 4 51" xfId="16756" xr:uid="{3B0F85AF-748A-4140-9DA7-4504BC3B42EC}"/>
    <cellStyle name="Saída 2 7 4 51 2" xfId="34011" xr:uid="{35EDBF97-5BA1-42A4-9CD8-5CF09627ACF7}"/>
    <cellStyle name="Saída 2 7 4 51 3" xfId="50881" xr:uid="{8EA30632-7B04-40F4-8004-C7833A4B0D48}"/>
    <cellStyle name="Saída 2 7 4 52" xfId="17008" xr:uid="{D9C1AFD2-0795-45C9-BEF2-D2F11B094BA8}"/>
    <cellStyle name="Saída 2 7 4 52 2" xfId="34263" xr:uid="{52EC6AC6-E00D-46D1-BD26-6B9F75D5FC34}"/>
    <cellStyle name="Saída 2 7 4 52 3" xfId="51133" xr:uid="{A958D522-5D01-4D34-ADFA-C3D6E9D42ACB}"/>
    <cellStyle name="Saída 2 7 4 53" xfId="17245" xr:uid="{132CD4A7-3AB2-401A-BBE8-22A0B41CD801}"/>
    <cellStyle name="Saída 2 7 4 53 2" xfId="34500" xr:uid="{91E02BE6-E9A6-4A95-B8C7-F08D97C8ADE4}"/>
    <cellStyle name="Saída 2 7 4 53 3" xfId="51370" xr:uid="{CDFC4DFD-76AC-4E76-A34D-8E09630AB8B7}"/>
    <cellStyle name="Saída 2 7 4 54" xfId="17951" xr:uid="{0BDFC1C4-4025-416E-B77A-5FDBC1F538C8}"/>
    <cellStyle name="Saída 2 7 4 55" xfId="34973" xr:uid="{4118AD8B-05FC-475C-A97C-EE7886AFE50F}"/>
    <cellStyle name="Saída 2 7 4 6" xfId="2425" xr:uid="{A50AF6DE-6A8B-4B85-8398-C41C1C3A55C1}"/>
    <cellStyle name="Saída 2 7 4 6 2" xfId="19680" xr:uid="{4AE62AD2-49B8-4F04-8909-4B2EEC555A57}"/>
    <cellStyle name="Saída 2 7 4 6 3" xfId="36702" xr:uid="{1FD2D347-3386-459B-AC49-71AAAB7466C8}"/>
    <cellStyle name="Saída 2 7 4 7" xfId="2734" xr:uid="{DD596817-39BA-4DEE-BFFB-E25D88971E9B}"/>
    <cellStyle name="Saída 2 7 4 7 2" xfId="19989" xr:uid="{36B74BC9-D39E-4F5D-BDAC-41403018BCA7}"/>
    <cellStyle name="Saída 2 7 4 7 3" xfId="37011" xr:uid="{5E9C7D3D-DC86-45CF-843B-ADA1E5962C59}"/>
    <cellStyle name="Saída 2 7 4 8" xfId="3040" xr:uid="{3ED65456-1282-4C5F-BA04-343DC1EE45F9}"/>
    <cellStyle name="Saída 2 7 4 8 2" xfId="20295" xr:uid="{E8AAFC69-2075-4C4F-8285-D23DE08731DC}"/>
    <cellStyle name="Saída 2 7 4 8 3" xfId="37317" xr:uid="{EDCF84C5-1756-4641-BF32-267FC0A7B76A}"/>
    <cellStyle name="Saída 2 7 4 9" xfId="3350" xr:uid="{237C17D2-5147-442B-B1BE-882CC73AB0F0}"/>
    <cellStyle name="Saída 2 7 4 9 2" xfId="20605" xr:uid="{AD6B4E8D-4EE1-46E7-9087-030E433463AA}"/>
    <cellStyle name="Saída 2 7 4 9 3" xfId="37627" xr:uid="{C4C72694-B2A9-479C-A706-14E1AA71E18F}"/>
    <cellStyle name="Saída 2 7 40" xfId="10110" xr:uid="{22846629-6F9E-4606-ABB2-57478235072F}"/>
    <cellStyle name="Saída 2 7 40 2" xfId="27365" xr:uid="{39E89C6C-A978-4596-A9E9-081B15A486C5}"/>
    <cellStyle name="Saída 2 7 40 3" xfId="44387" xr:uid="{D4571389-D726-40E3-984D-4C82A5484A85}"/>
    <cellStyle name="Saída 2 7 41" xfId="10333" xr:uid="{F8B8FCB8-F905-493C-AC79-EC681CEA5F9F}"/>
    <cellStyle name="Saída 2 7 41 2" xfId="27588" xr:uid="{05ED734B-6086-441B-A99C-C33C8023BE55}"/>
    <cellStyle name="Saída 2 7 41 3" xfId="44610" xr:uid="{6C6E1382-B4CD-4919-BA11-5DECDD47FAF2}"/>
    <cellStyle name="Saída 2 7 42" xfId="11773" xr:uid="{F0B4644F-21CE-4C81-A059-46320E4E4148}"/>
    <cellStyle name="Saída 2 7 42 2" xfId="29028" xr:uid="{8E0A6E95-3FA5-4E65-8F6F-EE75B2A0D83C}"/>
    <cellStyle name="Saída 2 7 42 3" xfId="46028" xr:uid="{6F1114E6-8F90-45E7-A4EC-06A0ED30870B}"/>
    <cellStyle name="Saída 2 7 43" xfId="12240" xr:uid="{B8365CD7-F943-4BD0-B6CA-F85370261BBD}"/>
    <cellStyle name="Saída 2 7 43 2" xfId="29495" xr:uid="{18EEFCC0-80D0-4C4A-AA4B-765466D8E25B}"/>
    <cellStyle name="Saída 2 7 43 3" xfId="46365" xr:uid="{16655B59-09D6-4501-8761-DFB4970D8DEB}"/>
    <cellStyle name="Saída 2 7 44" xfId="11686" xr:uid="{9E529D17-B186-4401-9C81-4FACA974DA30}"/>
    <cellStyle name="Saída 2 7 44 2" xfId="28941" xr:uid="{162104D3-0D33-4466-9EF7-BF61839A03A8}"/>
    <cellStyle name="Saída 2 7 44 3" xfId="45958" xr:uid="{AED77991-3309-4F97-8D8C-7634D137E595}"/>
    <cellStyle name="Saída 2 7 45" xfId="12415" xr:uid="{11EE42AA-35B3-4305-A88A-205C7060D178}"/>
    <cellStyle name="Saída 2 7 45 2" xfId="29670" xr:uid="{83AB83ED-E2D3-4FEE-9557-09634D454559}"/>
    <cellStyle name="Saída 2 7 45 3" xfId="46540" xr:uid="{E2896854-825F-479A-8449-1A42B1094BA7}"/>
    <cellStyle name="Saída 2 7 46" xfId="13338" xr:uid="{1E91B93E-4E53-4D32-823F-264024A13B2F}"/>
    <cellStyle name="Saída 2 7 46 2" xfId="30593" xr:uid="{6C21EFBF-0E24-42F8-9B7B-CA5F5977387E}"/>
    <cellStyle name="Saída 2 7 46 3" xfId="47463" xr:uid="{8E0E25E9-8453-4781-8D9F-A5D273F01539}"/>
    <cellStyle name="Saída 2 7 47" xfId="13523" xr:uid="{1A4A9971-48BC-4B5C-9F02-228C7FD30B9B}"/>
    <cellStyle name="Saída 2 7 47 2" xfId="30778" xr:uid="{CB91D662-3A76-43E5-A2B5-7CE6C83B1E78}"/>
    <cellStyle name="Saída 2 7 47 3" xfId="47648" xr:uid="{744E85F8-2B61-4F00-8E93-0BA665E012B8}"/>
    <cellStyle name="Saída 2 7 48" xfId="13302" xr:uid="{57C1A41D-AD41-44AB-B029-5BB94B203BF4}"/>
    <cellStyle name="Saída 2 7 48 2" xfId="30557" xr:uid="{FD94E896-2835-4DD3-BF6C-ACE9E982F90D}"/>
    <cellStyle name="Saída 2 7 48 3" xfId="47427" xr:uid="{D72D27EF-50A6-4AF1-AA72-8E3811D26D8F}"/>
    <cellStyle name="Saída 2 7 49" xfId="14272" xr:uid="{AC63A834-C3CD-4CEA-93BF-5C5A6D54D1A5}"/>
    <cellStyle name="Saída 2 7 49 2" xfId="31527" xr:uid="{6A82A9E2-F621-4305-912B-24D4281936FD}"/>
    <cellStyle name="Saída 2 7 49 3" xfId="48397" xr:uid="{15BFC20C-9EB5-4883-BD98-409FBA938295}"/>
    <cellStyle name="Saída 2 7 5" xfId="522" xr:uid="{118D20A5-6A3E-4E10-ABA4-92D6864CAA49}"/>
    <cellStyle name="Saída 2 7 5 10" xfId="3486" xr:uid="{59782FE0-C278-4D21-8533-618E5152813A}"/>
    <cellStyle name="Saída 2 7 5 10 2" xfId="20741" xr:uid="{26DDBFBC-F156-4FE9-8347-F029BF0B508D}"/>
    <cellStyle name="Saída 2 7 5 10 3" xfId="37763" xr:uid="{4D54FF84-440C-46EF-923A-5FC7A75ECF34}"/>
    <cellStyle name="Saída 2 7 5 11" xfId="3794" xr:uid="{E19D3759-CDA5-4923-9EAA-1FA9A8FA2505}"/>
    <cellStyle name="Saída 2 7 5 11 2" xfId="21049" xr:uid="{28F2E9FA-30AB-458A-82A2-9338ABE986CE}"/>
    <cellStyle name="Saída 2 7 5 11 3" xfId="38071" xr:uid="{2C5BCFAF-D3F7-4927-B5AB-804FF18736A5}"/>
    <cellStyle name="Saída 2 7 5 12" xfId="4099" xr:uid="{6D5E8799-61ED-4349-918A-A28A47A54757}"/>
    <cellStyle name="Saída 2 7 5 12 2" xfId="21354" xr:uid="{D6978A51-0D9F-4269-811D-95CC186B0DBA}"/>
    <cellStyle name="Saída 2 7 5 12 3" xfId="38376" xr:uid="{D9B91C2F-71B5-41EC-B7DF-AA7559BE5E8D}"/>
    <cellStyle name="Saída 2 7 5 13" xfId="4404" xr:uid="{CE076281-5EB7-4511-8CA6-180D2D6EB278}"/>
    <cellStyle name="Saída 2 7 5 13 2" xfId="21659" xr:uid="{2740EF04-4130-48B4-8D09-52F65988C391}"/>
    <cellStyle name="Saída 2 7 5 13 3" xfId="38681" xr:uid="{B6912D26-E364-4D54-9183-996D8A4831F1}"/>
    <cellStyle name="Saída 2 7 5 14" xfId="4699" xr:uid="{E15A3940-9CBC-4CDD-AFC8-9879550E4677}"/>
    <cellStyle name="Saída 2 7 5 14 2" xfId="21954" xr:uid="{5AD0DFEC-503D-4010-A963-B086FE519E6B}"/>
    <cellStyle name="Saída 2 7 5 14 3" xfId="38976" xr:uid="{087E608D-14A4-49D2-A16B-F7256A48430E}"/>
    <cellStyle name="Saída 2 7 5 15" xfId="4998" xr:uid="{9B00AA37-6E1E-404A-A3A0-1943791931F8}"/>
    <cellStyle name="Saída 2 7 5 15 2" xfId="22253" xr:uid="{8EFE29F3-D4CD-4AD2-BFD9-82ED912272F6}"/>
    <cellStyle name="Saída 2 7 5 15 3" xfId="39275" xr:uid="{9B4902BB-E9A4-4A79-AC5C-1C59CCC871CF}"/>
    <cellStyle name="Saída 2 7 5 16" xfId="5358" xr:uid="{4EBB30AD-F410-4CA0-8CB8-2BA0A1C03B4C}"/>
    <cellStyle name="Saída 2 7 5 16 2" xfId="22613" xr:uid="{559958BD-CDE6-4572-B5B6-4B7ADB5418DA}"/>
    <cellStyle name="Saída 2 7 5 16 3" xfId="39635" xr:uid="{36C8FC22-883B-4F2C-AADB-E9DFADE2FA0A}"/>
    <cellStyle name="Saída 2 7 5 17" xfId="4184" xr:uid="{88F55D50-993D-40C1-AD9A-13512C513FD2}"/>
    <cellStyle name="Saída 2 7 5 17 2" xfId="21439" xr:uid="{E04431B1-8887-4886-825A-D4CC9EA63340}"/>
    <cellStyle name="Saída 2 7 5 17 3" xfId="38461" xr:uid="{9D7CEC00-8E7C-4E37-9EFC-3DCFB9563593}"/>
    <cellStyle name="Saída 2 7 5 18" xfId="5989" xr:uid="{CA87D9D7-EAAC-4ABA-83F4-6FA1025653CB}"/>
    <cellStyle name="Saída 2 7 5 18 2" xfId="23244" xr:uid="{EFE0EF00-5D47-497E-9040-369BEA0B8AB6}"/>
    <cellStyle name="Saída 2 7 5 18 3" xfId="40266" xr:uid="{864F813E-5ED5-4701-96EB-002C0A98F9E4}"/>
    <cellStyle name="Saída 2 7 5 19" xfId="6304" xr:uid="{A64068B3-8E3F-414A-9E6A-9D9D73978FDC}"/>
    <cellStyle name="Saída 2 7 5 19 2" xfId="23559" xr:uid="{92F7E2B6-9EDF-48C1-B054-0946A33A3BD3}"/>
    <cellStyle name="Saída 2 7 5 19 3" xfId="40581" xr:uid="{CEB2829D-9597-48A6-AFE8-B4CC7337F291}"/>
    <cellStyle name="Saída 2 7 5 2" xfId="980" xr:uid="{9F54380E-4D43-46C6-ABB7-0A31F0C8ED2D}"/>
    <cellStyle name="Saída 2 7 5 2 2" xfId="18235" xr:uid="{019B735A-E25E-4A6B-8630-36460C06E332}"/>
    <cellStyle name="Saída 2 7 5 2 3" xfId="35257" xr:uid="{41C0BF79-E193-4446-BA93-B02AE1AAA6DD}"/>
    <cellStyle name="Saída 2 7 5 20" xfId="6619" xr:uid="{D42C006F-B9F0-48AA-B4E7-6740037A0E45}"/>
    <cellStyle name="Saída 2 7 5 20 2" xfId="23874" xr:uid="{3BF2C0D7-7AAA-407D-BD0D-D8387F2B75BC}"/>
    <cellStyle name="Saída 2 7 5 20 3" xfId="40896" xr:uid="{8BC60A14-ADA7-4098-8B18-784982D1EFB5}"/>
    <cellStyle name="Saída 2 7 5 21" xfId="6931" xr:uid="{967EC097-2393-4B86-985C-F2B79F047590}"/>
    <cellStyle name="Saída 2 7 5 21 2" xfId="24186" xr:uid="{090ED1D2-9634-4750-9EA4-2EBCD01DB340}"/>
    <cellStyle name="Saída 2 7 5 21 3" xfId="41208" xr:uid="{5510F3DD-8687-41E3-A8DD-F2967D0955B4}"/>
    <cellStyle name="Saída 2 7 5 22" xfId="7240" xr:uid="{0580FF31-01AD-4BFD-9210-0794970412BB}"/>
    <cellStyle name="Saída 2 7 5 22 2" xfId="24495" xr:uid="{D8EADB93-FEE2-4F87-BE1D-5EF2A74B0C65}"/>
    <cellStyle name="Saída 2 7 5 22 3" xfId="41517" xr:uid="{8D44835B-C3AA-43A9-8B39-4461F88F32EB}"/>
    <cellStyle name="Saída 2 7 5 23" xfId="7550" xr:uid="{04B44C6D-46A9-4448-9A89-0A4BEA493300}"/>
    <cellStyle name="Saída 2 7 5 23 2" xfId="24805" xr:uid="{F56E17A1-369B-40CC-8948-5B14A8DB570D}"/>
    <cellStyle name="Saída 2 7 5 23 3" xfId="41827" xr:uid="{281D4FE2-6355-4B8E-9FE5-3AD7416E08B7}"/>
    <cellStyle name="Saída 2 7 5 24" xfId="7860" xr:uid="{7E196F14-DEE1-4ACD-A8E2-79814434AA69}"/>
    <cellStyle name="Saída 2 7 5 24 2" xfId="25115" xr:uid="{867CFB1A-E97E-42F5-93BC-C77BF97CC531}"/>
    <cellStyle name="Saída 2 7 5 24 3" xfId="42137" xr:uid="{DAD545BB-2F66-491F-ADA8-BAD8246A74B1}"/>
    <cellStyle name="Saída 2 7 5 25" xfId="8173" xr:uid="{8336CF07-AF8A-46C0-8A10-2B6E093C6A94}"/>
    <cellStyle name="Saída 2 7 5 25 2" xfId="25428" xr:uid="{4D610195-27B4-43F6-8275-5439F9DB3499}"/>
    <cellStyle name="Saída 2 7 5 25 3" xfId="42450" xr:uid="{27A98F99-A8BB-4BEF-ABE0-593E819ED40B}"/>
    <cellStyle name="Saída 2 7 5 26" xfId="8483" xr:uid="{F5920B43-22D0-4479-B58F-A50B98DC67F2}"/>
    <cellStyle name="Saída 2 7 5 26 2" xfId="25738" xr:uid="{6BCDE3C1-16C0-4C73-A174-7BA044315238}"/>
    <cellStyle name="Saída 2 7 5 26 3" xfId="42760" xr:uid="{705AB68A-7274-4B35-92F2-2D1A882F7199}"/>
    <cellStyle name="Saída 2 7 5 27" xfId="8791" xr:uid="{C7D1B6D0-7B13-452A-B1B8-837A85CF30E3}"/>
    <cellStyle name="Saída 2 7 5 27 2" xfId="26046" xr:uid="{8785731D-5AC4-4469-8B91-7001F8DCEEB7}"/>
    <cellStyle name="Saída 2 7 5 27 3" xfId="43068" xr:uid="{6C4B7BB0-3EF1-423A-972E-FCD1D225991A}"/>
    <cellStyle name="Saída 2 7 5 28" xfId="9220" xr:uid="{5112277C-D931-41E5-9B5B-3C4E6ADFA3CC}"/>
    <cellStyle name="Saída 2 7 5 28 2" xfId="26475" xr:uid="{2A6D022B-1B35-4693-8E02-6809CD7043EC}"/>
    <cellStyle name="Saída 2 7 5 28 3" xfId="43497" xr:uid="{38D783F5-65CD-4544-8378-9419ED4F2684}"/>
    <cellStyle name="Saída 2 7 5 29" xfId="9415" xr:uid="{23725B41-4575-4FAD-97A3-5A08FFD61FAC}"/>
    <cellStyle name="Saída 2 7 5 29 2" xfId="26670" xr:uid="{7F0D0C23-546E-40F6-9362-E5793273DD5B}"/>
    <cellStyle name="Saída 2 7 5 29 3" xfId="43692" xr:uid="{8B701E5D-1736-4F69-A4F0-455E7E68F68B}"/>
    <cellStyle name="Saída 2 7 5 3" xfId="1283" xr:uid="{D1DBED09-141B-4922-B7C3-EB5F13CD2ADC}"/>
    <cellStyle name="Saída 2 7 5 3 2" xfId="18538" xr:uid="{368E6004-EFD7-433F-9AED-52E4337E5F4E}"/>
    <cellStyle name="Saída 2 7 5 3 3" xfId="35560" xr:uid="{4DBC502A-12C6-45CE-BEFB-339F3F5B4E16}"/>
    <cellStyle name="Saída 2 7 5 30" xfId="9722" xr:uid="{31DB5298-4D39-4F57-8455-E3F0C9206223}"/>
    <cellStyle name="Saída 2 7 5 30 2" xfId="26977" xr:uid="{0357A4DC-B5F6-4040-AC6D-21DD330D2167}"/>
    <cellStyle name="Saída 2 7 5 30 3" xfId="43999" xr:uid="{E6ADB791-B845-447F-8551-DDDEA421F90D}"/>
    <cellStyle name="Saída 2 7 5 31" xfId="10018" xr:uid="{F2B0B69C-00DD-4209-8021-8B50C3319298}"/>
    <cellStyle name="Saída 2 7 5 31 2" xfId="27273" xr:uid="{72D0A824-4384-4DBF-A906-6E7F5B4703FB}"/>
    <cellStyle name="Saída 2 7 5 31 3" xfId="44295" xr:uid="{EE1D465E-1164-4A3E-96CF-51A4290214E8}"/>
    <cellStyle name="Saída 2 7 5 32" xfId="10315" xr:uid="{EC34C985-BA37-4ECE-A14C-625B6E53751E}"/>
    <cellStyle name="Saída 2 7 5 32 2" xfId="27570" xr:uid="{2ED9A262-9232-4110-BBCA-838AE36984CC}"/>
    <cellStyle name="Saída 2 7 5 32 3" xfId="44592" xr:uid="{3DA0BA8D-8386-4F04-BFDD-84D60D6970A2}"/>
    <cellStyle name="Saída 2 7 5 33" xfId="10606" xr:uid="{FA4DDAA3-B11C-4F0D-88FB-5D3EBA01A113}"/>
    <cellStyle name="Saída 2 7 5 33 2" xfId="27861" xr:uid="{7D5A1546-F0A7-4432-B470-B46001E56EE9}"/>
    <cellStyle name="Saída 2 7 5 33 3" xfId="44883" xr:uid="{8118F087-C58B-4F4B-8016-3299C0D90973}"/>
    <cellStyle name="Saída 2 7 5 34" xfId="10895" xr:uid="{AFF16705-DECA-4DE4-A58D-CB992ECDDD91}"/>
    <cellStyle name="Saída 2 7 5 34 2" xfId="28150" xr:uid="{868DC9BF-F8E3-4A59-973D-2CE24383486E}"/>
    <cellStyle name="Saída 2 7 5 34 3" xfId="45172" xr:uid="{161F9B12-EF3D-42B0-9747-FB52FA00DC7E}"/>
    <cellStyle name="Saída 2 7 5 35" xfId="11170" xr:uid="{236F3854-BAF6-4ADA-8EB2-A59515950036}"/>
    <cellStyle name="Saída 2 7 5 35 2" xfId="28425" xr:uid="{DC13767A-2068-4D4B-A003-3549BCACEBC3}"/>
    <cellStyle name="Saída 2 7 5 35 3" xfId="45447" xr:uid="{576AD4EB-2EA6-4168-B009-2D3CD4210A7E}"/>
    <cellStyle name="Saída 2 7 5 36" xfId="11424" xr:uid="{0FBCD0E3-FC32-488B-A57C-6265686F9597}"/>
    <cellStyle name="Saída 2 7 5 36 2" xfId="28679" xr:uid="{30B4275F-10A4-4570-AF65-4A04337FA992}"/>
    <cellStyle name="Saída 2 7 5 36 3" xfId="45701" xr:uid="{C5045CAC-7040-4F65-8269-63368C5A7C36}"/>
    <cellStyle name="Saída 2 7 5 37" xfId="11917" xr:uid="{B7A48372-F504-42D8-9472-AC2CD0805FC5}"/>
    <cellStyle name="Saída 2 7 5 37 2" xfId="29172" xr:uid="{86D6C2EC-4401-4C98-B481-682BED46E56A}"/>
    <cellStyle name="Saída 2 7 5 37 3" xfId="46112" xr:uid="{39B7D348-1AFE-4CC3-B5B0-086254CF24CE}"/>
    <cellStyle name="Saída 2 7 5 38" xfId="12384" xr:uid="{696673FA-189B-437B-9A9E-57356A7EA612}"/>
    <cellStyle name="Saída 2 7 5 38 2" xfId="29639" xr:uid="{4FEB2BB1-2E7C-49D5-957D-F6681D78BB19}"/>
    <cellStyle name="Saída 2 7 5 38 3" xfId="46509" xr:uid="{B78B831A-3F2F-48A6-84A3-CD0AE19DA45E}"/>
    <cellStyle name="Saída 2 7 5 39" xfId="12694" xr:uid="{2980D6F5-3D07-4F43-8386-2E50F5EA124F}"/>
    <cellStyle name="Saída 2 7 5 39 2" xfId="29949" xr:uid="{17934DBE-2568-4096-9CF0-C90B43105188}"/>
    <cellStyle name="Saída 2 7 5 39 3" xfId="46819" xr:uid="{3CEC5AD5-2605-4BD8-9262-6636C66A5E52}"/>
    <cellStyle name="Saída 2 7 5 4" xfId="1628" xr:uid="{99CB43C6-1400-4136-BE9F-024F56E9FC1C}"/>
    <cellStyle name="Saída 2 7 5 4 2" xfId="18883" xr:uid="{693D34FF-27D5-48E3-ADAE-0A32A9206FD9}"/>
    <cellStyle name="Saída 2 7 5 4 3" xfId="35905" xr:uid="{42B07D77-63A1-4E5C-8F86-3822D9FA8D8B}"/>
    <cellStyle name="Saída 2 7 5 40" xfId="13265" xr:uid="{DE6E633C-BE3D-4BBA-BA38-AA18F5ADDF61}"/>
    <cellStyle name="Saída 2 7 5 40 2" xfId="30520" xr:uid="{FDED17ED-A39E-40E8-BA04-674D17123197}"/>
    <cellStyle name="Saída 2 7 5 40 3" xfId="47390" xr:uid="{FA97216D-83D5-4016-B351-D848B8519216}"/>
    <cellStyle name="Saída 2 7 5 41" xfId="13436" xr:uid="{A3FD4F15-4ED0-45EB-BB76-BA4D2DCD69B8}"/>
    <cellStyle name="Saída 2 7 5 41 2" xfId="30691" xr:uid="{66488E45-ADF9-4DC0-9D9D-950F5A736374}"/>
    <cellStyle name="Saída 2 7 5 41 3" xfId="47561" xr:uid="{84DF3E5C-6BAD-4EBD-8D1A-65EFC154A7D4}"/>
    <cellStyle name="Saída 2 7 5 42" xfId="13634" xr:uid="{0705FBB1-1AA7-419C-887A-5FB0043FE60D}"/>
    <cellStyle name="Saída 2 7 5 42 2" xfId="30889" xr:uid="{DEBF1EA5-F573-455C-A849-591B16868DB3}"/>
    <cellStyle name="Saída 2 7 5 42 3" xfId="47759" xr:uid="{3B92EF3A-E475-44F7-8CA6-08F45C87EBE8}"/>
    <cellStyle name="Saída 2 7 5 43" xfId="13944" xr:uid="{E873EE36-DA42-4172-9DBB-B70C466CA0FD}"/>
    <cellStyle name="Saída 2 7 5 43 2" xfId="31199" xr:uid="{CF55DF72-D21D-49F3-92F4-B242A818B420}"/>
    <cellStyle name="Saída 2 7 5 43 3" xfId="48069" xr:uid="{A223D4F0-F02B-4144-AC5B-0572142A7627}"/>
    <cellStyle name="Saída 2 7 5 44" xfId="14369" xr:uid="{F28E85E7-288F-4DCF-AD27-EBE0C2E7C1FC}"/>
    <cellStyle name="Saída 2 7 5 44 2" xfId="31624" xr:uid="{4F0DF91A-85E8-415B-B6FC-9C5E5020764C}"/>
    <cellStyle name="Saída 2 7 5 44 3" xfId="48494" xr:uid="{76226E2B-69FA-4459-8CD3-0ECA0528B2F5}"/>
    <cellStyle name="Saída 2 7 5 45" xfId="13512" xr:uid="{0835DA9D-DB92-4EAB-AFA9-63B25508B46C}"/>
    <cellStyle name="Saída 2 7 5 45 2" xfId="30767" xr:uid="{6C5B1F57-5109-48F1-880F-7111367A4540}"/>
    <cellStyle name="Saída 2 7 5 45 3" xfId="47637" xr:uid="{7C1AD800-4497-4404-870B-FF981D03B7F8}"/>
    <cellStyle name="Saída 2 7 5 46" xfId="15146" xr:uid="{1F9E082E-6837-402E-BCAC-E94EA96D88BB}"/>
    <cellStyle name="Saída 2 7 5 46 2" xfId="32401" xr:uid="{89DBFD0A-385D-4C7B-A886-62F37D2B4C8C}"/>
    <cellStyle name="Saída 2 7 5 46 3" xfId="49271" xr:uid="{E506B96F-D66E-4A67-AD5A-EED29C26259D}"/>
    <cellStyle name="Saída 2 7 5 47" xfId="15454" xr:uid="{EF524852-977D-474F-AEB1-177CA1F70BF8}"/>
    <cellStyle name="Saída 2 7 5 47 2" xfId="32709" xr:uid="{D26CC790-8FB9-4074-958F-2F504E82903A}"/>
    <cellStyle name="Saída 2 7 5 47 3" xfId="49579" xr:uid="{60A64457-D086-43B8-AE67-6CE80CF2D8C9}"/>
    <cellStyle name="Saída 2 7 5 48" xfId="15756" xr:uid="{2D84B75D-D9A5-4024-B3C1-EE1ED1A95E7A}"/>
    <cellStyle name="Saída 2 7 5 48 2" xfId="33011" xr:uid="{F7B2BFB9-872F-4A5C-9E05-A33F7019F6E7}"/>
    <cellStyle name="Saída 2 7 5 48 3" xfId="49881" xr:uid="{7027A125-5B27-4289-848F-246DF9CC2F6B}"/>
    <cellStyle name="Saída 2 7 5 49" xfId="16053" xr:uid="{05465596-A59C-4E9E-9DA5-79648DAA83B2}"/>
    <cellStyle name="Saída 2 7 5 49 2" xfId="33308" xr:uid="{0A3275E0-B96F-4675-92E0-A1714584F255}"/>
    <cellStyle name="Saída 2 7 5 49 3" xfId="50178" xr:uid="{276A7289-3DE4-4604-B0A2-B7F66956551A}"/>
    <cellStyle name="Saída 2 7 5 5" xfId="1941" xr:uid="{8D9395A8-A16F-4EA1-A518-F894F39E1AE2}"/>
    <cellStyle name="Saída 2 7 5 5 2" xfId="19196" xr:uid="{4D4FCFA6-9C13-46F0-AC04-2705F2F8A1C8}"/>
    <cellStyle name="Saída 2 7 5 5 3" xfId="36218" xr:uid="{2B4D73B1-A67C-4031-8665-71298C77284C}"/>
    <cellStyle name="Saída 2 7 5 50" xfId="16344" xr:uid="{28797189-8AF0-4A4D-83FF-BE1BEABF9349}"/>
    <cellStyle name="Saída 2 7 5 50 2" xfId="33599" xr:uid="{F7CBA0D8-6196-496F-AE47-0EBE9D091B8C}"/>
    <cellStyle name="Saída 2 7 5 50 3" xfId="50469" xr:uid="{33B447FD-C636-44F4-89B4-FD67C2D22EF6}"/>
    <cellStyle name="Saída 2 7 5 51" xfId="16621" xr:uid="{07E12BC6-D8B9-4941-B823-365C3E5395A9}"/>
    <cellStyle name="Saída 2 7 5 51 2" xfId="33876" xr:uid="{80284A4B-9DFE-4201-9C46-9C00165AEC9D}"/>
    <cellStyle name="Saída 2 7 5 51 3" xfId="50746" xr:uid="{BC918E61-8BF0-428D-BB55-1C263483C5B0}"/>
    <cellStyle name="Saída 2 7 5 52" xfId="16887" xr:uid="{17CF4E48-E31B-4DE8-94DB-C870CAC50895}"/>
    <cellStyle name="Saída 2 7 5 52 2" xfId="34142" xr:uid="{0538081D-D03C-4ECE-9960-6F7EA0DA2E2B}"/>
    <cellStyle name="Saída 2 7 5 52 3" xfId="51012" xr:uid="{38CB2CBA-A4A3-4E7E-8721-BC822EFFC8AC}"/>
    <cellStyle name="Saída 2 7 5 53" xfId="17141" xr:uid="{DAFF9813-7E20-4871-A1BC-901ABD6C9CEE}"/>
    <cellStyle name="Saída 2 7 5 53 2" xfId="34396" xr:uid="{316F1B2C-FFDC-436B-996A-063E877F3FA3}"/>
    <cellStyle name="Saída 2 7 5 53 3" xfId="51266" xr:uid="{1F2BB2AC-BD73-4A56-AD5E-A8F639CA7314}"/>
    <cellStyle name="Saída 2 7 5 54" xfId="17777" xr:uid="{22B0F209-282D-4129-B24E-01DFB758B71D}"/>
    <cellStyle name="Saída 2 7 5 55" xfId="34869" xr:uid="{2F8D38BA-2DEB-4445-8928-AF0FAFBBC4D8}"/>
    <cellStyle name="Saída 2 7 5 6" xfId="2251" xr:uid="{D5C6CCE2-DBCE-435E-A10B-F4172C9249A3}"/>
    <cellStyle name="Saída 2 7 5 6 2" xfId="19506" xr:uid="{A59171B5-4A10-447F-9F98-12466F61B3CB}"/>
    <cellStyle name="Saída 2 7 5 6 3" xfId="36528" xr:uid="{C967A211-F616-45CD-A9B6-EF28BC0ECAB2}"/>
    <cellStyle name="Saída 2 7 5 7" xfId="2561" xr:uid="{F9D70611-2012-458A-A161-0541421749A2}"/>
    <cellStyle name="Saída 2 7 5 7 2" xfId="19816" xr:uid="{2E721BB0-F226-4411-991A-AAAFB5344624}"/>
    <cellStyle name="Saída 2 7 5 7 3" xfId="36838" xr:uid="{5F470CC4-787A-4BA4-A59E-B18BF2E30C1B}"/>
    <cellStyle name="Saída 2 7 5 8" xfId="2870" xr:uid="{FD8740A3-F7AE-480B-90AE-C54D6C393004}"/>
    <cellStyle name="Saída 2 7 5 8 2" xfId="20125" xr:uid="{9FBF45AE-FF1C-4D42-9706-541E6E3F2383}"/>
    <cellStyle name="Saída 2 7 5 8 3" xfId="37147" xr:uid="{FA8B5D44-4FFC-4C54-9B60-9C5EDBD5D18C}"/>
    <cellStyle name="Saída 2 7 5 9" xfId="3176" xr:uid="{08984803-B13C-4948-9A5B-B65282E53F21}"/>
    <cellStyle name="Saída 2 7 5 9 2" xfId="20431" xr:uid="{9E441485-76AE-4A62-8985-C3B85E19A65A}"/>
    <cellStyle name="Saída 2 7 5 9 3" xfId="37453" xr:uid="{DF900D23-C5B3-415E-A010-BEE01F6CE6E6}"/>
    <cellStyle name="Saída 2 7 50" xfId="14360" xr:uid="{ED3375FB-EA52-42E3-A70C-E796A9A39E0D}"/>
    <cellStyle name="Saída 2 7 50 2" xfId="31615" xr:uid="{39E3B582-75D1-4AD9-98BF-D87E713FC5BF}"/>
    <cellStyle name="Saída 2 7 50 3" xfId="48485" xr:uid="{DD925545-66E0-46D5-8B02-02425799530F}"/>
    <cellStyle name="Saída 2 7 51" xfId="14797" xr:uid="{C3230A8B-39FB-488A-A154-A756E2F3D744}"/>
    <cellStyle name="Saída 2 7 51 2" xfId="32052" xr:uid="{E9B51AC6-0573-4549-AE1E-53C24B389ACD}"/>
    <cellStyle name="Saída 2 7 51 3" xfId="48922" xr:uid="{27B4B049-55F4-4ABF-91F4-620ABAA335B9}"/>
    <cellStyle name="Saída 2 7 52" xfId="14044" xr:uid="{C1399A5F-F224-4A4E-B128-312688A33AB6}"/>
    <cellStyle name="Saída 2 7 52 2" xfId="31299" xr:uid="{DCAC9D25-BCB0-4B40-9138-6BD00B9317EB}"/>
    <cellStyle name="Saída 2 7 52 3" xfId="48169" xr:uid="{54BC9960-3927-4A20-9EE4-D0043DD2916C}"/>
    <cellStyle name="Saída 2 7 53" xfId="13722" xr:uid="{1C98236D-1C06-453D-B045-380CA56DA82F}"/>
    <cellStyle name="Saída 2 7 53 2" xfId="30977" xr:uid="{F2228F0F-3B15-4574-A2A2-E0C18C3A41C6}"/>
    <cellStyle name="Saída 2 7 53 3" xfId="47847" xr:uid="{655C07D6-E7DB-405E-962A-BBC4EEAB978B}"/>
    <cellStyle name="Saída 2 7 54" xfId="15165" xr:uid="{3E1393CA-E8B7-46C4-BB15-245F2B318D0D}"/>
    <cellStyle name="Saída 2 7 54 2" xfId="32420" xr:uid="{B95B6593-9810-4225-A62F-F996EB7CCE9F}"/>
    <cellStyle name="Saída 2 7 54 3" xfId="49290" xr:uid="{9F1A7D28-C573-4C00-976B-3ED5E66072D0}"/>
    <cellStyle name="Saída 2 7 55" xfId="14706" xr:uid="{A597CB03-5E1C-4EA2-B1B7-071D79BFCC65}"/>
    <cellStyle name="Saída 2 7 55 2" xfId="31961" xr:uid="{1C636F73-71A9-4448-8B1D-709AC05A8B0F}"/>
    <cellStyle name="Saída 2 7 55 3" xfId="48831" xr:uid="{7A7AC7F2-5606-41EE-BA40-AB55B56D0B53}"/>
    <cellStyle name="Saída 2 7 56" xfId="14699" xr:uid="{E48A23DB-FE2E-41C7-9302-BE8836E4B159}"/>
    <cellStyle name="Saída 2 7 56 2" xfId="31954" xr:uid="{43C751BD-88AF-4E93-A4C0-3C14D8F3A4F6}"/>
    <cellStyle name="Saída 2 7 56 3" xfId="48824" xr:uid="{B99FA8CC-E2DB-413C-897F-671D0B33CD25}"/>
    <cellStyle name="Saída 2 7 57" xfId="14694" xr:uid="{AAC3EFD2-9432-45EF-8442-56ED533CD65B}"/>
    <cellStyle name="Saída 2 7 57 2" xfId="31949" xr:uid="{54365DE0-2412-4F04-BD62-DFF738F01E65}"/>
    <cellStyle name="Saída 2 7 57 3" xfId="48819" xr:uid="{E96FB3B6-F68C-4207-85DF-A75036AD8FF0}"/>
    <cellStyle name="Saída 2 7 58" xfId="14976" xr:uid="{F4F75C85-B3AC-454A-BAA6-2E7BE6E07704}"/>
    <cellStyle name="Saída 2 7 58 2" xfId="32231" xr:uid="{F628CD11-CC15-4FE7-89B3-85D10BEA9927}"/>
    <cellStyle name="Saída 2 7 58 3" xfId="49101" xr:uid="{318BBEEA-C48B-4778-9817-6A48FA6E4E60}"/>
    <cellStyle name="Saída 2 7 59" xfId="16329" xr:uid="{2BC619CF-5157-4A26-9A83-F5ABBB556C92}"/>
    <cellStyle name="Saída 2 7 59 2" xfId="33584" xr:uid="{BF5AB3A5-C2C1-4C35-90F1-FAE45ED9EA50}"/>
    <cellStyle name="Saída 2 7 59 3" xfId="50454" xr:uid="{75CDF0A2-3067-4F5E-9078-236DC10F9E18}"/>
    <cellStyle name="Saída 2 7 6" xfId="378" xr:uid="{1806AC74-0B82-469C-B290-37839E132CCE}"/>
    <cellStyle name="Saída 2 7 6 2" xfId="17633" xr:uid="{C5BDC468-47DC-4EC4-97B4-FFADFBF39978}"/>
    <cellStyle name="Saída 2 7 6 3" xfId="34785" xr:uid="{2216FE07-C5E3-4AEC-A399-A998B6D2804B}"/>
    <cellStyle name="Saída 2 7 60" xfId="17395" xr:uid="{CE0F0346-3F5D-419F-B294-FDCB0AB3C861}"/>
    <cellStyle name="Saída 2 7 61" xfId="34623" xr:uid="{5825F7E2-E2F1-4FCC-BB4F-0B8E0D3FF50A}"/>
    <cellStyle name="Saída 2 7 7" xfId="842" xr:uid="{8CA2775E-E843-40A0-B961-987E49E5ECAB}"/>
    <cellStyle name="Saída 2 7 7 2" xfId="18097" xr:uid="{0746494C-0A53-4CC1-88BA-9322FB93B8E0}"/>
    <cellStyle name="Saída 2 7 7 3" xfId="35119" xr:uid="{8DBFB88A-49E6-484D-8FCC-98ABDEEB4170}"/>
    <cellStyle name="Saída 2 7 8" xfId="302" xr:uid="{CF8622A5-E0BA-458F-BE89-7AE484F5F681}"/>
    <cellStyle name="Saída 2 7 8 2" xfId="17557" xr:uid="{2FBDFA79-0656-402F-A53C-B614FAAA5D07}"/>
    <cellStyle name="Saída 2 7 8 3" xfId="34726" xr:uid="{32E6F2C3-436C-4CA7-AA3C-218B1A0EAE4C}"/>
    <cellStyle name="Saída 2 7 9" xfId="305" xr:uid="{EB00F412-8D33-45DE-9BCB-05C5059446A6}"/>
    <cellStyle name="Saída 2 7 9 2" xfId="17560" xr:uid="{F952A63D-4CFF-4DD1-B971-E453F29490ED}"/>
    <cellStyle name="Saída 2 7 9 3" xfId="34729" xr:uid="{B2E140A6-34F6-4625-A38A-92EC2FF98992}"/>
    <cellStyle name="Saída 2 8" xfId="145" xr:uid="{92537603-9DD2-447B-8F80-72408BD338F5}"/>
    <cellStyle name="Saída 2 8 10" xfId="1601" xr:uid="{75A970A0-D59D-4DA4-8A4E-BD7FF58DE4CD}"/>
    <cellStyle name="Saída 2 8 10 2" xfId="18856" xr:uid="{EE978435-685F-4D22-B1F8-6D8738AA64A3}"/>
    <cellStyle name="Saída 2 8 10 3" xfId="35878" xr:uid="{B1F2FAEF-289B-4015-BF80-A54EA293DE74}"/>
    <cellStyle name="Saída 2 8 11" xfId="984" xr:uid="{63ED6AA6-C5FD-49F5-9A48-E8DFB6055B0B}"/>
    <cellStyle name="Saída 2 8 11 2" xfId="18239" xr:uid="{8B954636-2D1F-47C4-9717-D1C3DFB2810F}"/>
    <cellStyle name="Saída 2 8 11 3" xfId="35261" xr:uid="{C0049A42-B7AC-486C-9D95-65CBCC3BE0B0}"/>
    <cellStyle name="Saída 2 8 12" xfId="1339" xr:uid="{2ACD7DC4-43F8-4445-B51E-255EFD73EB59}"/>
    <cellStyle name="Saída 2 8 12 2" xfId="18594" xr:uid="{8A6C0ED9-53CD-4BB9-B0BA-254F1FBDEC1C}"/>
    <cellStyle name="Saída 2 8 12 3" xfId="35616" xr:uid="{12825D99-6E8D-4CA3-861F-4D117858C31F}"/>
    <cellStyle name="Saída 2 8 13" xfId="361" xr:uid="{EF5BEE16-ECE6-402E-A505-B069263CCC1C}"/>
    <cellStyle name="Saída 2 8 13 2" xfId="17616" xr:uid="{86E3E90F-D4C0-45AE-8DCB-452092E07429}"/>
    <cellStyle name="Saída 2 8 13 3" xfId="34773" xr:uid="{BBA88C92-2514-4CE9-A860-3278C9724660}"/>
    <cellStyle name="Saída 2 8 14" xfId="862" xr:uid="{90F7D72F-DF96-428F-BA93-86F556BA339D}"/>
    <cellStyle name="Saída 2 8 14 2" xfId="18117" xr:uid="{0755BE85-53D5-461E-A43A-5B91B858F369}"/>
    <cellStyle name="Saída 2 8 14 3" xfId="35139" xr:uid="{EA35A24C-E91C-43B4-A4AB-B4846C85185C}"/>
    <cellStyle name="Saída 2 8 15" xfId="858" xr:uid="{2F4FF27D-FC4D-4B00-948A-3D11EB7520DD}"/>
    <cellStyle name="Saída 2 8 15 2" xfId="18113" xr:uid="{92B7BD29-148D-4BCB-85A5-F27C6197C0E4}"/>
    <cellStyle name="Saída 2 8 15 3" xfId="35135" xr:uid="{7C8A56F9-5134-4861-BCF6-3A2A0552F330}"/>
    <cellStyle name="Saída 2 8 16" xfId="883" xr:uid="{84C8EA46-D54E-4F9C-AC47-1DCCBCD9A329}"/>
    <cellStyle name="Saída 2 8 16 2" xfId="18138" xr:uid="{C9D813C6-BF73-4BB2-8E58-FA0D769D979B}"/>
    <cellStyle name="Saída 2 8 16 3" xfId="35160" xr:uid="{0C663C48-1DFF-4FCD-B7F6-9FD0B1A1F9B0}"/>
    <cellStyle name="Saída 2 8 17" xfId="2042" xr:uid="{DB456812-C58D-4A94-92D3-6522FDC0F0F9}"/>
    <cellStyle name="Saída 2 8 17 2" xfId="19297" xr:uid="{52EF277E-3FDE-4BB2-A9D8-813A02E210F4}"/>
    <cellStyle name="Saída 2 8 17 3" xfId="36319" xr:uid="{90A06A83-74A4-4FBB-B14C-55014D2A4AE0}"/>
    <cellStyle name="Saída 2 8 18" xfId="3284" xr:uid="{04F3D52A-A239-4CCE-A5E2-5A0BC9054B54}"/>
    <cellStyle name="Saída 2 8 18 2" xfId="20539" xr:uid="{EF8AF274-44A6-4E0B-A658-91B5478B7718}"/>
    <cellStyle name="Saída 2 8 18 3" xfId="37561" xr:uid="{97BC7FDF-C133-42A7-817B-7F748E2625FE}"/>
    <cellStyle name="Saída 2 8 19" xfId="3778" xr:uid="{2833227E-BC36-4C82-AFF7-7EA32B21553C}"/>
    <cellStyle name="Saída 2 8 19 2" xfId="21033" xr:uid="{D443B63A-3696-457C-A445-501ACA703EEE}"/>
    <cellStyle name="Saída 2 8 19 3" xfId="38055" xr:uid="{BD667088-78C7-4BFD-9AB0-5C4D684EC448}"/>
    <cellStyle name="Saída 2 8 2" xfId="223" xr:uid="{15AE57B3-59C6-442C-A901-AA6056314DF4}"/>
    <cellStyle name="Saída 2 8 2 10" xfId="1397" xr:uid="{B60DDCD0-71BD-4E2A-8DDE-61E25023C8F0}"/>
    <cellStyle name="Saída 2 8 2 10 2" xfId="18652" xr:uid="{5BFBE05A-B0A6-467B-8B8F-689F8514CF25}"/>
    <cellStyle name="Saída 2 8 2 10 3" xfId="35674" xr:uid="{756F6A85-F1ED-45D5-B754-C5570BC45FA0}"/>
    <cellStyle name="Saída 2 8 2 11" xfId="946" xr:uid="{0940AA9C-F880-457C-A217-2DE4BFD5F697}"/>
    <cellStyle name="Saída 2 8 2 11 2" xfId="18201" xr:uid="{B3E9810B-E710-4F17-9DDE-47B9B2CC78B4}"/>
    <cellStyle name="Saída 2 8 2 11 3" xfId="35223" xr:uid="{6D5E8A11-35C3-4ECF-92D4-D601BAA7AFC0}"/>
    <cellStyle name="Saída 2 8 2 12" xfId="864" xr:uid="{6E7EBD3B-8EE8-47CC-9F15-ABF134C20C30}"/>
    <cellStyle name="Saída 2 8 2 12 2" xfId="18119" xr:uid="{BF12A65B-D0AA-45A9-B7DE-3E18F8A382DE}"/>
    <cellStyle name="Saída 2 8 2 12 3" xfId="35141" xr:uid="{4B6835AC-F6A0-49F3-9C81-41B908CA6531}"/>
    <cellStyle name="Saída 2 8 2 13" xfId="829" xr:uid="{E154821F-FA39-4999-B7A9-BAC955643A07}"/>
    <cellStyle name="Saída 2 8 2 13 2" xfId="18084" xr:uid="{1648DC7B-D0A9-4E06-B326-D165FABFB82B}"/>
    <cellStyle name="Saída 2 8 2 13 3" xfId="35106" xr:uid="{5AF2376E-E086-4B00-87B7-7FF758B0465F}"/>
    <cellStyle name="Saída 2 8 2 14" xfId="1284" xr:uid="{E282E226-9EC8-46F8-A25D-15B5DDDA4A2E}"/>
    <cellStyle name="Saída 2 8 2 14 2" xfId="18539" xr:uid="{DEDC3E95-4186-43DE-9136-2377544710E4}"/>
    <cellStyle name="Saída 2 8 2 14 3" xfId="35561" xr:uid="{46A71B09-C33C-49A8-B282-C969DE39FE2B}"/>
    <cellStyle name="Saída 2 8 2 15" xfId="1343" xr:uid="{7EE2FA70-0B39-4FCC-9C57-679D2871C4ED}"/>
    <cellStyle name="Saída 2 8 2 15 2" xfId="18598" xr:uid="{936A45CC-47C1-4123-9884-A715A9EC0293}"/>
    <cellStyle name="Saída 2 8 2 15 3" xfId="35620" xr:uid="{85B2CBD5-767E-4965-84DF-1362DC89349C}"/>
    <cellStyle name="Saída 2 8 2 16" xfId="1770" xr:uid="{5D57593F-56AF-4A9A-B3E7-EDE12EB88344}"/>
    <cellStyle name="Saída 2 8 2 16 2" xfId="19025" xr:uid="{8157A237-1936-4CD9-BE5B-4A669CD5B4AB}"/>
    <cellStyle name="Saída 2 8 2 16 3" xfId="36047" xr:uid="{A4628852-F77A-4DD2-BD98-3521F151BD6E}"/>
    <cellStyle name="Saída 2 8 2 17" xfId="2035" xr:uid="{897692B8-A13D-4534-9F68-3A27E47D9C66}"/>
    <cellStyle name="Saída 2 8 2 17 2" xfId="19290" xr:uid="{A819BE62-E505-4BA5-9875-0005BBAB1F8F}"/>
    <cellStyle name="Saída 2 8 2 17 3" xfId="36312" xr:uid="{13B1A568-07D1-479C-96C5-4D644AC89C2B}"/>
    <cellStyle name="Saída 2 8 2 18" xfId="2315" xr:uid="{8534BEFC-2E6F-48C1-A82A-CEDDE5918257}"/>
    <cellStyle name="Saída 2 8 2 18 2" xfId="19570" xr:uid="{657443D7-9FCA-432D-9DE3-D031C11033EE}"/>
    <cellStyle name="Saída 2 8 2 18 3" xfId="36592" xr:uid="{3EB471BE-C15A-41B5-8F59-2F31C3B746BC}"/>
    <cellStyle name="Saída 2 8 2 19" xfId="3814" xr:uid="{D2B24E57-F71D-4207-AE1A-B9D58C1599DF}"/>
    <cellStyle name="Saída 2 8 2 19 2" xfId="21069" xr:uid="{B32E4AD8-F39E-4DF8-99F7-85B10AB89521}"/>
    <cellStyle name="Saída 2 8 2 19 3" xfId="38091" xr:uid="{3CFE2D5D-708D-4BB1-929C-1A4455CC51E5}"/>
    <cellStyle name="Saída 2 8 2 2" xfId="649" xr:uid="{702D2CBA-C72E-430C-8B77-8928E0B02CD4}"/>
    <cellStyle name="Saída 2 8 2 2 10" xfId="3612" xr:uid="{2ABE78CF-1D5E-4EE1-8D60-6C62FFDA83B2}"/>
    <cellStyle name="Saída 2 8 2 2 10 2" xfId="20867" xr:uid="{CCD67ECF-F541-4F45-B880-8D0871741B08}"/>
    <cellStyle name="Saída 2 8 2 2 10 3" xfId="37889" xr:uid="{251164DC-279D-42BF-87E1-99E824AC161D}"/>
    <cellStyle name="Saída 2 8 2 2 11" xfId="3918" xr:uid="{0506AB36-EEF2-41A5-9232-3405F2B82125}"/>
    <cellStyle name="Saída 2 8 2 2 11 2" xfId="21173" xr:uid="{378543D1-174A-4F0E-8180-2333424EF2F8}"/>
    <cellStyle name="Saída 2 8 2 2 11 3" xfId="38195" xr:uid="{F8A5E351-CCFA-4715-87F1-CBE2316AD271}"/>
    <cellStyle name="Saída 2 8 2 2 12" xfId="4220" xr:uid="{ACC24A80-B0E6-46D9-8C1B-023DF8D5F785}"/>
    <cellStyle name="Saída 2 8 2 2 12 2" xfId="21475" xr:uid="{FBAB8E8D-92CD-4A09-B950-91F9A5E5CE6F}"/>
    <cellStyle name="Saída 2 8 2 2 12 3" xfId="38497" xr:uid="{C7E4E389-01CC-4372-AC40-E0B671DD807F}"/>
    <cellStyle name="Saída 2 8 2 2 13" xfId="4520" xr:uid="{E5094C8B-D1C5-47F1-8780-ADFF50B8C11D}"/>
    <cellStyle name="Saída 2 8 2 2 13 2" xfId="21775" xr:uid="{259F2C06-6318-42FC-8995-60A11B3B7F5A}"/>
    <cellStyle name="Saída 2 8 2 2 13 3" xfId="38797" xr:uid="{0B8C12A3-76C3-4978-9F85-5B33A3A2E2CB}"/>
    <cellStyle name="Saída 2 8 2 2 14" xfId="4817" xr:uid="{CDF79AB4-9761-4BE1-92EA-C91B1B82C6E5}"/>
    <cellStyle name="Saída 2 8 2 2 14 2" xfId="22072" xr:uid="{4DC63158-92E7-48C1-8439-E39A5896DB13}"/>
    <cellStyle name="Saída 2 8 2 2 14 3" xfId="39094" xr:uid="{64D2F3D0-5960-41BE-87AE-64A31A4EBCD0}"/>
    <cellStyle name="Saída 2 8 2 2 15" xfId="5102" xr:uid="{1063B8B9-82BF-440C-A825-F3CFAA806B76}"/>
    <cellStyle name="Saída 2 8 2 2 15 2" xfId="22357" xr:uid="{5137131B-1A16-4C2F-A624-D53FF81F120D}"/>
    <cellStyle name="Saída 2 8 2 2 15 3" xfId="39379" xr:uid="{D8796A7E-7A9C-49F9-9234-F44463A9D1AD}"/>
    <cellStyle name="Saída 2 8 2 2 16" xfId="5485" xr:uid="{5CAF757F-DC8C-465C-9B90-FF56CFB1317F}"/>
    <cellStyle name="Saída 2 8 2 2 16 2" xfId="22740" xr:uid="{744E2601-EC55-4444-BCE3-91CBFF12427A}"/>
    <cellStyle name="Saída 2 8 2 2 16 3" xfId="39762" xr:uid="{62D87E94-0EA0-4847-8A3A-5AEC207F5599}"/>
    <cellStyle name="Saída 2 8 2 2 17" xfId="5827" xr:uid="{E6C2A2A1-5B4A-405C-86A2-52969230DC29}"/>
    <cellStyle name="Saída 2 8 2 2 17 2" xfId="23082" xr:uid="{98E8D0F5-D880-4B30-A1EF-CAD0E102A21A}"/>
    <cellStyle name="Saída 2 8 2 2 17 3" xfId="40104" xr:uid="{81191817-3B71-4778-B7F4-C258A675706E}"/>
    <cellStyle name="Saída 2 8 2 2 18" xfId="6116" xr:uid="{A633E403-9123-46D3-839A-98913CD3A7E9}"/>
    <cellStyle name="Saída 2 8 2 2 18 2" xfId="23371" xr:uid="{E7F916F5-E44A-4B92-B090-E15A7443CE25}"/>
    <cellStyle name="Saída 2 8 2 2 18 3" xfId="40393" xr:uid="{E312C7B3-D6D2-41DC-AAF0-68697444F778}"/>
    <cellStyle name="Saída 2 8 2 2 19" xfId="6431" xr:uid="{E2CAA398-2224-4965-91DE-C55F283BA1E5}"/>
    <cellStyle name="Saída 2 8 2 2 19 2" xfId="23686" xr:uid="{B430E22A-4C69-408C-AA94-C74FD3201AD7}"/>
    <cellStyle name="Saída 2 8 2 2 19 3" xfId="40708" xr:uid="{9D7AF519-327C-4B2D-90B4-B37A5F48FD15}"/>
    <cellStyle name="Saída 2 8 2 2 2" xfId="1099" xr:uid="{AE07CCF4-A841-4EAE-AAC1-8250BF52BF4E}"/>
    <cellStyle name="Saída 2 8 2 2 2 2" xfId="18354" xr:uid="{12A8B85A-5C21-4519-91D8-4AE7E8E25DBC}"/>
    <cellStyle name="Saída 2 8 2 2 2 3" xfId="35376" xr:uid="{AB2D5B98-7970-401A-9357-C78525462276}"/>
    <cellStyle name="Saída 2 8 2 2 20" xfId="6746" xr:uid="{6727AD2C-F890-42A1-9DE9-0546E3D5AE7A}"/>
    <cellStyle name="Saída 2 8 2 2 20 2" xfId="24001" xr:uid="{AD4AB7C6-138F-4F1C-AEF3-1112EC9F416D}"/>
    <cellStyle name="Saída 2 8 2 2 20 3" xfId="41023" xr:uid="{7CF4410D-1765-47F2-B623-8B1BAADEC9CE}"/>
    <cellStyle name="Saída 2 8 2 2 21" xfId="7057" xr:uid="{7F4DBD78-E7FD-4A8D-A197-5A632F639BCD}"/>
    <cellStyle name="Saída 2 8 2 2 21 2" xfId="24312" xr:uid="{0A0CB510-9ECB-4DF4-A119-15A3B7E165C7}"/>
    <cellStyle name="Saída 2 8 2 2 21 3" xfId="41334" xr:uid="{C33EEDFA-58E6-4660-AAD4-D52FD4AAB317}"/>
    <cellStyle name="Saída 2 8 2 2 22" xfId="7367" xr:uid="{28D5D77F-6D9A-414E-8BCC-840E2C2417AE}"/>
    <cellStyle name="Saída 2 8 2 2 22 2" xfId="24622" xr:uid="{4FA53433-B12F-4981-B47B-E6CB8343AA0F}"/>
    <cellStyle name="Saída 2 8 2 2 22 3" xfId="41644" xr:uid="{7377E657-1712-4031-BBF9-1C3EEB979827}"/>
    <cellStyle name="Saída 2 8 2 2 23" xfId="7677" xr:uid="{64E45680-3342-4ADC-9BB1-565D3AA6395C}"/>
    <cellStyle name="Saída 2 8 2 2 23 2" xfId="24932" xr:uid="{6CC162EF-5AB0-4895-93FA-E0D84F2434F9}"/>
    <cellStyle name="Saída 2 8 2 2 23 3" xfId="41954" xr:uid="{5FBB85C7-8A0A-4053-BDF5-1947DB93F070}"/>
    <cellStyle name="Saída 2 8 2 2 24" xfId="7987" xr:uid="{DD5AFC4F-4DE8-4FE5-8946-698A1C56B150}"/>
    <cellStyle name="Saída 2 8 2 2 24 2" xfId="25242" xr:uid="{1D3020C2-E091-4E0D-B78E-073DB73F7747}"/>
    <cellStyle name="Saída 2 8 2 2 24 3" xfId="42264" xr:uid="{3974DBC3-48D2-4465-AA2F-E0B8BA8D18D5}"/>
    <cellStyle name="Saída 2 8 2 2 25" xfId="8300" xr:uid="{F45F002B-14C8-43CE-8AB4-7291DE5B28D3}"/>
    <cellStyle name="Saída 2 8 2 2 25 2" xfId="25555" xr:uid="{019C171F-2373-46CB-A7DD-89677676D86C}"/>
    <cellStyle name="Saída 2 8 2 2 25 3" xfId="42577" xr:uid="{434A6A55-D662-4A91-9F1B-2D4A553A4518}"/>
    <cellStyle name="Saída 2 8 2 2 26" xfId="8610" xr:uid="{BCEA33D3-314A-4319-BAE0-AA7CD73444FD}"/>
    <cellStyle name="Saída 2 8 2 2 26 2" xfId="25865" xr:uid="{042D4DF3-7404-4D82-8C1F-E6FB57A33311}"/>
    <cellStyle name="Saída 2 8 2 2 26 3" xfId="42887" xr:uid="{FF9F31D3-0343-45A3-B986-157CB524E373}"/>
    <cellStyle name="Saída 2 8 2 2 27" xfId="8918" xr:uid="{37D63411-8E0E-4A19-9073-01B057151820}"/>
    <cellStyle name="Saída 2 8 2 2 27 2" xfId="26173" xr:uid="{6098E7E3-95AA-4FCE-93FE-C939717F27B8}"/>
    <cellStyle name="Saída 2 8 2 2 27 3" xfId="43195" xr:uid="{BA1980F1-42DD-43D2-8823-B129DB0C6785}"/>
    <cellStyle name="Saída 2 8 2 2 28" xfId="7382" xr:uid="{892F84B3-BD31-4237-B927-9FDE5518A960}"/>
    <cellStyle name="Saída 2 8 2 2 28 2" xfId="24637" xr:uid="{1A5B1B70-9714-4ED9-80AC-8B3CD3FD5AF9}"/>
    <cellStyle name="Saída 2 8 2 2 28 3" xfId="41659" xr:uid="{D776BEF1-7335-4520-AA84-D4E7479D5E20}"/>
    <cellStyle name="Saída 2 8 2 2 29" xfId="9540" xr:uid="{9F028CBD-9613-4B0B-B43E-62BADB2B6F23}"/>
    <cellStyle name="Saída 2 8 2 2 29 2" xfId="26795" xr:uid="{4C34968D-71A8-4F5D-BBF3-B8D96CACFAAE}"/>
    <cellStyle name="Saída 2 8 2 2 29 3" xfId="43817" xr:uid="{358CEC48-B986-424A-AD9E-53E4996D11F5}"/>
    <cellStyle name="Saída 2 8 2 2 3" xfId="1392" xr:uid="{C470DEE2-29EF-4DAE-A0AA-B7B5B12BF590}"/>
    <cellStyle name="Saída 2 8 2 2 3 2" xfId="18647" xr:uid="{4E7EA221-C385-4BDB-AD1E-C190D7E59F7B}"/>
    <cellStyle name="Saída 2 8 2 2 3 3" xfId="35669" xr:uid="{B8BB3B62-47E2-42D4-91BB-5C2EC5A618E1}"/>
    <cellStyle name="Saída 2 8 2 2 30" xfId="9836" xr:uid="{7786AEA2-845F-48EC-8023-A36419089811}"/>
    <cellStyle name="Saída 2 8 2 2 30 2" xfId="27091" xr:uid="{4F299207-4635-47EA-B8E1-67572BA5CD6B}"/>
    <cellStyle name="Saída 2 8 2 2 30 3" xfId="44113" xr:uid="{6D81B8AA-F7D1-49CC-8E6B-9CB0DB48FCFC}"/>
    <cellStyle name="Saída 2 8 2 2 31" xfId="10136" xr:uid="{2D6BDF73-654D-48B5-9296-D7FAC92EDF2D}"/>
    <cellStyle name="Saída 2 8 2 2 31 2" xfId="27391" xr:uid="{1E821F20-5A8B-4C5E-9899-80DA68C30BDF}"/>
    <cellStyle name="Saída 2 8 2 2 31 3" xfId="44413" xr:uid="{81A2FD32-2ACA-46F8-A6D4-1D0964426916}"/>
    <cellStyle name="Saída 2 8 2 2 32" xfId="10428" xr:uid="{D81311F9-C2FB-45ED-B6C5-1F9C3508E653}"/>
    <cellStyle name="Saída 2 8 2 2 32 2" xfId="27683" xr:uid="{63F1E695-13B2-4849-815A-D22874EAEFF1}"/>
    <cellStyle name="Saída 2 8 2 2 32 3" xfId="44705" xr:uid="{5DAB213B-E44C-4F4A-9D6F-2F545A929555}"/>
    <cellStyle name="Saída 2 8 2 2 33" xfId="10718" xr:uid="{53C15DD8-006C-4685-B1A8-A76E4D6D7F4C}"/>
    <cellStyle name="Saída 2 8 2 2 33 2" xfId="27973" xr:uid="{2B6D2CE5-57EC-424D-BAF9-9B978172B1C9}"/>
    <cellStyle name="Saída 2 8 2 2 33 3" xfId="44995" xr:uid="{3C32607D-811A-4F7D-8D49-9DCAE6009AA7}"/>
    <cellStyle name="Saída 2 8 2 2 34" xfId="10995" xr:uid="{87E26481-D1B1-41BE-B5E8-85A580A7F380}"/>
    <cellStyle name="Saída 2 8 2 2 34 2" xfId="28250" xr:uid="{0F51D570-781F-43B3-B51A-A5DAA83B37B6}"/>
    <cellStyle name="Saída 2 8 2 2 34 3" xfId="45272" xr:uid="{E9C14AF6-4821-4C2B-B0B6-106791B4E108}"/>
    <cellStyle name="Saída 2 8 2 2 35" xfId="11255" xr:uid="{08C30938-1723-4520-ACDB-CEE3523C646D}"/>
    <cellStyle name="Saída 2 8 2 2 35 2" xfId="28510" xr:uid="{5339D0BB-911C-45A6-9818-A66204392295}"/>
    <cellStyle name="Saída 2 8 2 2 35 3" xfId="45532" xr:uid="{5CF4B577-2B59-4060-9B22-B94E16EE332C}"/>
    <cellStyle name="Saída 2 8 2 2 36" xfId="11497" xr:uid="{4D92E412-21E7-41D2-A0C9-4B16E0310E29}"/>
    <cellStyle name="Saída 2 8 2 2 36 2" xfId="28752" xr:uid="{C372269E-5BD7-40FE-80ED-215304F31F0D}"/>
    <cellStyle name="Saída 2 8 2 2 36 3" xfId="45774" xr:uid="{ECD8C3A9-A0F5-4CDE-93CA-6CC9C6734C28}"/>
    <cellStyle name="Saída 2 8 2 2 37" xfId="12044" xr:uid="{C969EC89-2D78-486D-80BF-AE3FAAD474DA}"/>
    <cellStyle name="Saída 2 8 2 2 37 2" xfId="29299" xr:uid="{2C5FCC65-F70F-420A-8040-87081CFEBE1B}"/>
    <cellStyle name="Saída 2 8 2 2 37 3" xfId="46185" xr:uid="{A56F5E56-4ACB-4588-B4AE-AA8A62336514}"/>
    <cellStyle name="Saída 2 8 2 2 38" xfId="12511" xr:uid="{510A65C1-91EB-4C78-BBE5-B5EA136BEDCD}"/>
    <cellStyle name="Saída 2 8 2 2 38 2" xfId="29766" xr:uid="{0A459892-ABFD-4EC7-9F30-1311F9C27277}"/>
    <cellStyle name="Saída 2 8 2 2 38 3" xfId="46636" xr:uid="{18557165-283E-4CFB-9477-D6E1EA278B5C}"/>
    <cellStyle name="Saída 2 8 2 2 39" xfId="12821" xr:uid="{3FF12B7C-B0A9-48B0-BC98-A729EBE6099C}"/>
    <cellStyle name="Saída 2 8 2 2 39 2" xfId="30076" xr:uid="{985E0847-3DE4-4D08-88E8-81FB51CDA01D}"/>
    <cellStyle name="Saída 2 8 2 2 39 3" xfId="46946" xr:uid="{B451D07E-3773-4F51-AC8C-BCDC4E08ADC0}"/>
    <cellStyle name="Saída 2 8 2 2 4" xfId="1755" xr:uid="{8C0BB7A4-B206-44FF-827E-0C14E758067D}"/>
    <cellStyle name="Saída 2 8 2 2 4 2" xfId="19010" xr:uid="{BB0E18DC-F40D-4087-9AFF-A4CB08250413}"/>
    <cellStyle name="Saída 2 8 2 2 4 3" xfId="36032" xr:uid="{BAE1C560-C946-46FE-8B7D-194D33D7FCA6}"/>
    <cellStyle name="Saída 2 8 2 2 40" xfId="12840" xr:uid="{C8BE8E3A-DEDF-4C77-8B01-F9DEA503DBE8}"/>
    <cellStyle name="Saída 2 8 2 2 40 2" xfId="30095" xr:uid="{C9D289B4-96D3-4B58-9093-CB5D031762A3}"/>
    <cellStyle name="Saída 2 8 2 2 40 3" xfId="46965" xr:uid="{4F28FCC0-AF28-46A0-83AE-50BD0760E7A2}"/>
    <cellStyle name="Saída 2 8 2 2 41" xfId="12515" xr:uid="{7E7E7182-AB7E-4A52-AEE7-BBD94E9BE2E0}"/>
    <cellStyle name="Saída 2 8 2 2 41 2" xfId="29770" xr:uid="{0F530BD4-6850-4BDC-AAD6-DF3B2075D7D8}"/>
    <cellStyle name="Saída 2 8 2 2 41 3" xfId="46640" xr:uid="{BCE56E66-9F02-4AED-A0EE-D2ACD79F6EAC}"/>
    <cellStyle name="Saída 2 8 2 2 42" xfId="13761" xr:uid="{5E7B9BE3-E1EF-47DC-88E8-9A47EA2B975D}"/>
    <cellStyle name="Saída 2 8 2 2 42 2" xfId="31016" xr:uid="{5BA28937-7512-418A-BD81-8B2D31464835}"/>
    <cellStyle name="Saída 2 8 2 2 42 3" xfId="47886" xr:uid="{10251698-5F01-44D8-A158-B10B8EC050C2}"/>
    <cellStyle name="Saída 2 8 2 2 43" xfId="14071" xr:uid="{2AD8629B-AE43-4E84-AC19-3C930DE75DB9}"/>
    <cellStyle name="Saída 2 8 2 2 43 2" xfId="31326" xr:uid="{962AF5CF-5D9C-4DB7-BE38-C0886CFE4A98}"/>
    <cellStyle name="Saída 2 8 2 2 43 3" xfId="48196" xr:uid="{3C988E17-5313-4FEE-9413-1DDA8B80D821}"/>
    <cellStyle name="Saída 2 8 2 2 44" xfId="14047" xr:uid="{8BC0002E-8694-43D1-BB17-FC4AA21771D3}"/>
    <cellStyle name="Saída 2 8 2 2 44 2" xfId="31302" xr:uid="{6B2D6AFC-E56D-4837-A433-B2CAFEB4837C}"/>
    <cellStyle name="Saída 2 8 2 2 44 3" xfId="48172" xr:uid="{41BB1C60-AA63-458B-BFE0-2FEC3803EB93}"/>
    <cellStyle name="Saída 2 8 2 2 45" xfId="14961" xr:uid="{5F42FBFD-81AC-4A76-963C-E7A5F92133AD}"/>
    <cellStyle name="Saída 2 8 2 2 45 2" xfId="32216" xr:uid="{6CB83388-6AAE-4549-9E3E-C6D3AD1EB369}"/>
    <cellStyle name="Saída 2 8 2 2 45 3" xfId="49086" xr:uid="{44FAFE1C-27CD-47C1-A16F-938367566970}"/>
    <cellStyle name="Saída 2 8 2 2 46" xfId="15271" xr:uid="{3181530B-5E48-49A0-AA65-9BBD0404A07D}"/>
    <cellStyle name="Saída 2 8 2 2 46 2" xfId="32526" xr:uid="{D9D538B6-D98C-4EBF-A1E9-7D457BB6543C}"/>
    <cellStyle name="Saída 2 8 2 2 46 3" xfId="49396" xr:uid="{DB348E27-D2DF-494F-8128-7CAEAE271CCD}"/>
    <cellStyle name="Saída 2 8 2 2 47" xfId="15576" xr:uid="{A4740D51-3BEC-4353-AED8-2AE2825C0174}"/>
    <cellStyle name="Saída 2 8 2 2 47 2" xfId="32831" xr:uid="{C70F4D1E-004C-4BA7-BC72-BFC5E513D39F}"/>
    <cellStyle name="Saída 2 8 2 2 47 3" xfId="49701" xr:uid="{E13452BF-DB33-4689-99EA-4CC67B0657DF}"/>
    <cellStyle name="Saída 2 8 2 2 48" xfId="15873" xr:uid="{87835FC6-E461-46B8-8A60-4A37FE5E285D}"/>
    <cellStyle name="Saída 2 8 2 2 48 2" xfId="33128" xr:uid="{A2B7F3BB-0131-467A-AACA-CC94039E361D}"/>
    <cellStyle name="Saída 2 8 2 2 48 3" xfId="49998" xr:uid="{39B7593E-2F70-474C-8FA7-892470BB8EC3}"/>
    <cellStyle name="Saída 2 8 2 2 49" xfId="16165" xr:uid="{E43AFCD4-66BC-4A9E-B5F4-94F64144A6FC}"/>
    <cellStyle name="Saída 2 8 2 2 49 2" xfId="33420" xr:uid="{BCA6C690-E0FB-42AE-8115-3FAB859B0B57}"/>
    <cellStyle name="Saída 2 8 2 2 49 3" xfId="50290" xr:uid="{E01B33DB-4584-4E87-AEA7-D66EA56035CC}"/>
    <cellStyle name="Saída 2 8 2 2 5" xfId="2068" xr:uid="{F563F362-76C5-4349-A404-883D6695BBB3}"/>
    <cellStyle name="Saída 2 8 2 2 5 2" xfId="19323" xr:uid="{DE82FD3D-4E0A-4A0C-9985-29DDDF8D36B9}"/>
    <cellStyle name="Saída 2 8 2 2 5 3" xfId="36345" xr:uid="{D9CF6289-63EB-49FE-B4AB-13B8171D7F9A}"/>
    <cellStyle name="Saída 2 8 2 2 50" xfId="16446" xr:uid="{9AE4C7E8-A16A-4B1F-99DC-A6199B14DF27}"/>
    <cellStyle name="Saída 2 8 2 2 50 2" xfId="33701" xr:uid="{DD3E5E08-2D34-448F-A3A5-FB1A84DB0B5F}"/>
    <cellStyle name="Saída 2 8 2 2 50 3" xfId="50571" xr:uid="{891614FD-1233-48EC-8E39-4ECC2DD0C2DB}"/>
    <cellStyle name="Saída 2 8 2 2 51" xfId="16717" xr:uid="{A4F60E85-871D-4653-A1CB-C8B02D51C84B}"/>
    <cellStyle name="Saída 2 8 2 2 51 2" xfId="33972" xr:uid="{33F97032-79EB-4710-96DD-8B18D55C2CF4}"/>
    <cellStyle name="Saída 2 8 2 2 51 3" xfId="50842" xr:uid="{0C6EC65A-0FB4-402B-97BB-5385422CD8B0}"/>
    <cellStyle name="Saída 2 8 2 2 52" xfId="16972" xr:uid="{1CBB3E07-05D4-4173-888C-169B43267DCB}"/>
    <cellStyle name="Saída 2 8 2 2 52 2" xfId="34227" xr:uid="{7F27B8C4-8D88-479E-880E-CDE7496E3F4A}"/>
    <cellStyle name="Saída 2 8 2 2 52 3" xfId="51097" xr:uid="{C303C22C-6509-4DDE-A8CB-8091BF582E21}"/>
    <cellStyle name="Saída 2 8 2 2 53" xfId="17214" xr:uid="{4F1F0DB5-8CEF-4478-95E2-38B2FC8FB81E}"/>
    <cellStyle name="Saída 2 8 2 2 53 2" xfId="34469" xr:uid="{C6AF75CD-FA1E-490D-BA46-76CA578B738C}"/>
    <cellStyle name="Saída 2 8 2 2 53 3" xfId="51339" xr:uid="{E25370F8-110B-49BE-A9A0-5C6A61434627}"/>
    <cellStyle name="Saída 2 8 2 2 54" xfId="17904" xr:uid="{742FDEE1-139E-4452-A1BD-1677AB6644E4}"/>
    <cellStyle name="Saída 2 8 2 2 55" xfId="34942" xr:uid="{6C2B4A1B-9C91-41A5-8DC4-C0ADA3B99FB7}"/>
    <cellStyle name="Saída 2 8 2 2 6" xfId="2378" xr:uid="{54CA3592-129D-4CC3-B042-652FFE1B2551}"/>
    <cellStyle name="Saída 2 8 2 2 6 2" xfId="19633" xr:uid="{5A9A595D-9E57-466F-856C-EC9E9D82C190}"/>
    <cellStyle name="Saída 2 8 2 2 6 3" xfId="36655" xr:uid="{CEC64083-CF6F-407F-B564-C89306348C11}"/>
    <cellStyle name="Saída 2 8 2 2 7" xfId="2687" xr:uid="{99B052DE-E104-4BB7-A239-DB0FF033BA3F}"/>
    <cellStyle name="Saída 2 8 2 2 7 2" xfId="19942" xr:uid="{CAC0BFF9-3240-422A-BE0C-1054826F2FF3}"/>
    <cellStyle name="Saída 2 8 2 2 7 3" xfId="36964" xr:uid="{1DFD17F7-40F3-4D89-BFED-33DE5E70250E}"/>
    <cellStyle name="Saída 2 8 2 2 8" xfId="2994" xr:uid="{62110F54-A259-4260-8B94-E58CA078E2E5}"/>
    <cellStyle name="Saída 2 8 2 2 8 2" xfId="20249" xr:uid="{E79A21A7-273A-40F3-83B6-0BE9709ACA40}"/>
    <cellStyle name="Saída 2 8 2 2 8 3" xfId="37271" xr:uid="{0BFE35E1-7DA9-492B-BFEB-C83A2A1F9608}"/>
    <cellStyle name="Saída 2 8 2 2 9" xfId="3303" xr:uid="{D36FA81B-438D-4447-9841-315660AE0B74}"/>
    <cellStyle name="Saída 2 8 2 2 9 2" xfId="20558" xr:uid="{6570DB4D-83D0-4BAE-9D16-9DE036350A82}"/>
    <cellStyle name="Saída 2 8 2 2 9 3" xfId="37580" xr:uid="{67282458-28F0-4DFB-9752-00F3F2395E86}"/>
    <cellStyle name="Saída 2 8 2 20" xfId="5297" xr:uid="{A60C0C2A-AFCF-4330-85BE-D4A43F9497BF}"/>
    <cellStyle name="Saída 2 8 2 20 2" xfId="22552" xr:uid="{8164EC26-961C-47DD-B03D-C3699CC499B4}"/>
    <cellStyle name="Saída 2 8 2 20 3" xfId="39574" xr:uid="{2514F452-E30E-459A-91C6-1EE87A14E4EF}"/>
    <cellStyle name="Saída 2 8 2 21" xfId="5383" xr:uid="{0AC83C6C-970E-4F0B-87DA-91A93DA99AF5}"/>
    <cellStyle name="Saída 2 8 2 21 2" xfId="22638" xr:uid="{4B3C0741-8B91-42C2-883D-1AABCF94FCDB}"/>
    <cellStyle name="Saída 2 8 2 21 3" xfId="39660" xr:uid="{FBCC1B86-4140-4B06-9A9F-BA3407D27BB9}"/>
    <cellStyle name="Saída 2 8 2 22" xfId="5711" xr:uid="{0FAF3839-AC24-48AB-930B-C99ACFA66AE6}"/>
    <cellStyle name="Saída 2 8 2 22 2" xfId="22966" xr:uid="{29EFD9A2-A1AA-473F-BF95-AEFB65E6B7FE}"/>
    <cellStyle name="Saída 2 8 2 22 3" xfId="39988" xr:uid="{5C19C63D-6409-4AF8-9063-EE945DC181F7}"/>
    <cellStyle name="Saída 2 8 2 23" xfId="5796" xr:uid="{75143A50-DFDE-4264-94B5-F06158CEFB96}"/>
    <cellStyle name="Saída 2 8 2 23 2" xfId="23051" xr:uid="{E10A9C10-2576-4C31-9C82-219CF3B6860E}"/>
    <cellStyle name="Saída 2 8 2 23 3" xfId="40073" xr:uid="{208B6806-C5D6-4C45-A93F-BC4E5B9665E9}"/>
    <cellStyle name="Saída 2 8 2 24" xfId="6057" xr:uid="{2B25E903-7B16-4979-BF87-64B4604FD1F2}"/>
    <cellStyle name="Saída 2 8 2 24 2" xfId="23312" xr:uid="{2D90E5B9-66BD-449B-8256-22959C77BB4D}"/>
    <cellStyle name="Saída 2 8 2 24 3" xfId="40334" xr:uid="{53081C47-8A79-46CB-86F8-49D635C7825F}"/>
    <cellStyle name="Saída 2 8 2 25" xfId="6450" xr:uid="{41C82204-A47B-4FD6-9B43-CCD8F3429E59}"/>
    <cellStyle name="Saída 2 8 2 25 2" xfId="23705" xr:uid="{C6D893B8-6E9C-488E-AB13-BD865A2F6F28}"/>
    <cellStyle name="Saída 2 8 2 25 3" xfId="40727" xr:uid="{49384EC5-4609-4F34-AFC6-41EBC2F12F73}"/>
    <cellStyle name="Saída 2 8 2 26" xfId="3616" xr:uid="{39E9D1EE-2940-46CB-ABC0-E3CFC1EDF30E}"/>
    <cellStyle name="Saída 2 8 2 26 2" xfId="20871" xr:uid="{53EA26C7-AC45-4B32-BEB4-02C964BFC88A}"/>
    <cellStyle name="Saída 2 8 2 26 3" xfId="37893" xr:uid="{792CA059-91DF-4EDD-96F3-06FC41782E86}"/>
    <cellStyle name="Saída 2 8 2 27" xfId="6389" xr:uid="{386A59C6-1FCB-4CC9-968D-EF84E51567E6}"/>
    <cellStyle name="Saída 2 8 2 27 2" xfId="23644" xr:uid="{8203E9EC-AE1F-454B-9DCF-B9C58249A1AE}"/>
    <cellStyle name="Saída 2 8 2 27 3" xfId="40666" xr:uid="{7755D155-3FB1-4843-B353-942C5030EFF7}"/>
    <cellStyle name="Saída 2 8 2 28" xfId="6288" xr:uid="{A1BCA812-E16F-4095-BC19-A290863F2D77}"/>
    <cellStyle name="Saída 2 8 2 28 2" xfId="23543" xr:uid="{14109B77-DE17-44C3-A60C-866BCA0BAFA8}"/>
    <cellStyle name="Saída 2 8 2 28 3" xfId="40565" xr:uid="{A59D0D96-C1FD-43DC-BEAD-6FBB8A5EB9FA}"/>
    <cellStyle name="Saída 2 8 2 29" xfId="6051" xr:uid="{D8C4D1CB-340E-474A-8C75-CF472E89D2B8}"/>
    <cellStyle name="Saída 2 8 2 29 2" xfId="23306" xr:uid="{D7176924-83EA-4349-905E-1CFF7DC8AAA7}"/>
    <cellStyle name="Saída 2 8 2 29 3" xfId="40328" xr:uid="{45A93D18-2C70-4377-8291-5ED2A1E2F6BA}"/>
    <cellStyle name="Saída 2 8 2 3" xfId="746" xr:uid="{B1661F6E-E7F1-42A4-AC86-E20201FE0018}"/>
    <cellStyle name="Saída 2 8 2 3 10" xfId="3708" xr:uid="{B8E168C7-D449-4912-90A5-6867C462859B}"/>
    <cellStyle name="Saída 2 8 2 3 10 2" xfId="20963" xr:uid="{9A92EEE6-5D77-4D40-9426-CB4171EE6C79}"/>
    <cellStyle name="Saída 2 8 2 3 10 3" xfId="37985" xr:uid="{49E20BF3-B71F-43CE-AF19-8B6982C34A6E}"/>
    <cellStyle name="Saída 2 8 2 3 11" xfId="4015" xr:uid="{E04BED4C-F6B7-4C7F-9C28-A3AB93CEA3B6}"/>
    <cellStyle name="Saída 2 8 2 3 11 2" xfId="21270" xr:uid="{961C164F-6AB9-4491-9578-3381CFEAF9DB}"/>
    <cellStyle name="Saída 2 8 2 3 11 3" xfId="38292" xr:uid="{3A1BDD14-66E0-46EF-9697-1A67CF4134CE}"/>
    <cellStyle name="Saída 2 8 2 3 12" xfId="4316" xr:uid="{FA49D7D4-2162-4805-A24D-BC3C3F5C899D}"/>
    <cellStyle name="Saída 2 8 2 3 12 2" xfId="21571" xr:uid="{23701A8D-83A6-40C0-A001-96CDB230B75F}"/>
    <cellStyle name="Saída 2 8 2 3 12 3" xfId="38593" xr:uid="{D07812B6-0DB4-4BE3-8887-FBD54AA5EEC4}"/>
    <cellStyle name="Saída 2 8 2 3 13" xfId="4614" xr:uid="{F41605D9-C716-4746-A713-52BCB2DB7209}"/>
    <cellStyle name="Saída 2 8 2 3 13 2" xfId="21869" xr:uid="{D76DAA4C-F3D6-4196-8EAB-86687C1D4A1E}"/>
    <cellStyle name="Saída 2 8 2 3 13 3" xfId="38891" xr:uid="{E3BC968C-1EB2-4128-985A-AD220281ABA4}"/>
    <cellStyle name="Saída 2 8 2 3 14" xfId="4913" xr:uid="{4D341B63-E103-4941-A1BF-94E4EE052F1B}"/>
    <cellStyle name="Saída 2 8 2 3 14 2" xfId="22168" xr:uid="{9572064B-CC04-4EB4-AA86-03BD208BA7D5}"/>
    <cellStyle name="Saída 2 8 2 3 14 3" xfId="39190" xr:uid="{6B92D502-EB24-4DC5-8003-E8BD2733955F}"/>
    <cellStyle name="Saída 2 8 2 3 15" xfId="5195" xr:uid="{3EEBF453-6C1D-4E29-B563-29050FE77CB3}"/>
    <cellStyle name="Saída 2 8 2 3 15 2" xfId="22450" xr:uid="{B3377CEC-183A-4E37-B6BB-2051EDCFB228}"/>
    <cellStyle name="Saída 2 8 2 3 15 3" xfId="39472" xr:uid="{900272BE-0DEB-42E1-BFC6-CC3ECACD01D2}"/>
    <cellStyle name="Saída 2 8 2 3 16" xfId="5582" xr:uid="{BECA01A7-D16C-4F23-9EAA-74EC8D816748}"/>
    <cellStyle name="Saída 2 8 2 3 16 2" xfId="22837" xr:uid="{E70EBF83-4D08-4959-A6AC-572E6C3BE796}"/>
    <cellStyle name="Saída 2 8 2 3 16 3" xfId="39859" xr:uid="{0D775401-9D63-4AF8-8214-DDCC088CB4FA}"/>
    <cellStyle name="Saída 2 8 2 3 17" xfId="5938" xr:uid="{4B115EEB-F153-4E36-ADF9-B84A42B805E8}"/>
    <cellStyle name="Saída 2 8 2 3 17 2" xfId="23193" xr:uid="{237B3204-39C7-4DF5-930C-741C4676D7CC}"/>
    <cellStyle name="Saída 2 8 2 3 17 3" xfId="40215" xr:uid="{2081CA68-4B85-457E-94B8-9696967816DA}"/>
    <cellStyle name="Saída 2 8 2 3 18" xfId="6213" xr:uid="{9001D35C-0919-41D8-B0F5-983BEA7CB2E1}"/>
    <cellStyle name="Saída 2 8 2 3 18 2" xfId="23468" xr:uid="{C27E1C65-1F19-410B-82A5-8945BDB597CC}"/>
    <cellStyle name="Saída 2 8 2 3 18 3" xfId="40490" xr:uid="{8E9602F5-68A2-490F-848B-582265A54850}"/>
    <cellStyle name="Saída 2 8 2 3 19" xfId="6528" xr:uid="{63A045B7-595A-46FB-94FE-271B9977163D}"/>
    <cellStyle name="Saída 2 8 2 3 19 2" xfId="23783" xr:uid="{95487DB7-1033-4594-B3EE-20A4D0F071B3}"/>
    <cellStyle name="Saída 2 8 2 3 19 3" xfId="40805" xr:uid="{3816506E-3561-4071-97D0-C952624CF5B2}"/>
    <cellStyle name="Saída 2 8 2 3 2" xfId="1195" xr:uid="{03C3DA64-5AEA-4C35-B304-06CE759FC55E}"/>
    <cellStyle name="Saída 2 8 2 3 2 2" xfId="18450" xr:uid="{1DB04DD8-3DFF-4109-BD20-FDCF9BCD1A32}"/>
    <cellStyle name="Saída 2 8 2 3 2 3" xfId="35472" xr:uid="{30A62DD2-101F-4B20-AB6B-1811958E8C75}"/>
    <cellStyle name="Saída 2 8 2 3 20" xfId="6843" xr:uid="{6567580F-F64E-46C3-81E9-A0EE58444F0D}"/>
    <cellStyle name="Saída 2 8 2 3 20 2" xfId="24098" xr:uid="{7C2505E5-5362-45D0-8E1B-B20109E3BC60}"/>
    <cellStyle name="Saída 2 8 2 3 20 3" xfId="41120" xr:uid="{98F1CF02-656F-4D0F-ABCF-4EF958F99CAB}"/>
    <cellStyle name="Saída 2 8 2 3 21" xfId="7154" xr:uid="{957C44E1-2B83-4CF5-91A6-123F6E833310}"/>
    <cellStyle name="Saída 2 8 2 3 21 2" xfId="24409" xr:uid="{9739E71D-CF7D-407E-89ED-7701007FB511}"/>
    <cellStyle name="Saída 2 8 2 3 21 3" xfId="41431" xr:uid="{DEDC23E0-5A24-45B7-B679-BECC3F377438}"/>
    <cellStyle name="Saída 2 8 2 3 22" xfId="7464" xr:uid="{DEAB6708-CE80-4030-9109-BBE02506D376}"/>
    <cellStyle name="Saída 2 8 2 3 22 2" xfId="24719" xr:uid="{7A35028B-CA35-48DD-A83A-388E549DAC07}"/>
    <cellStyle name="Saída 2 8 2 3 22 3" xfId="41741" xr:uid="{064C9A54-0524-453D-BCF7-D86A21534E3D}"/>
    <cellStyle name="Saída 2 8 2 3 23" xfId="7774" xr:uid="{AC329642-CB96-4B58-AA65-E3E5364CE0A9}"/>
    <cellStyle name="Saída 2 8 2 3 23 2" xfId="25029" xr:uid="{EACE2480-038E-4914-ABA4-D2553A5ED4DB}"/>
    <cellStyle name="Saída 2 8 2 3 23 3" xfId="42051" xr:uid="{20563964-697B-4211-B442-94ED6702BFC4}"/>
    <cellStyle name="Saída 2 8 2 3 24" xfId="8084" xr:uid="{75E78293-291D-4D88-B990-7B3D7BB534FA}"/>
    <cellStyle name="Saída 2 8 2 3 24 2" xfId="25339" xr:uid="{0D120175-58FA-4772-B227-CEFC4CA58BBE}"/>
    <cellStyle name="Saída 2 8 2 3 24 3" xfId="42361" xr:uid="{520B8F4A-EEC3-40A0-B15B-E593644D9553}"/>
    <cellStyle name="Saída 2 8 2 3 25" xfId="8397" xr:uid="{F0FA15CA-CE20-4DAC-8298-B5630631A58F}"/>
    <cellStyle name="Saída 2 8 2 3 25 2" xfId="25652" xr:uid="{2FFEDC8C-5F70-4969-81B4-5DB753B6E01E}"/>
    <cellStyle name="Saída 2 8 2 3 25 3" xfId="42674" xr:uid="{D6CB18AE-DBB9-417E-9FC7-7991EF96BAA8}"/>
    <cellStyle name="Saída 2 8 2 3 26" xfId="8705" xr:uid="{888D58B2-3D5F-45F1-9676-B820F901AF29}"/>
    <cellStyle name="Saída 2 8 2 3 26 2" xfId="25960" xr:uid="{BF5A610A-4012-45D6-AA44-6895C7F983A5}"/>
    <cellStyle name="Saída 2 8 2 3 26 3" xfId="42982" xr:uid="{CB503C22-6802-4861-83F3-ED506E2EACCD}"/>
    <cellStyle name="Saída 2 8 2 3 27" xfId="9015" xr:uid="{5FAC6553-5E1E-42C7-874B-FF8454C87A51}"/>
    <cellStyle name="Saída 2 8 2 3 27 2" xfId="26270" xr:uid="{8EA9BFD9-781D-4D79-8116-8A4C8E362224}"/>
    <cellStyle name="Saída 2 8 2 3 27 3" xfId="43292" xr:uid="{7A654AB4-981F-425F-B175-15AEB888A054}"/>
    <cellStyle name="Saída 2 8 2 3 28" xfId="9172" xr:uid="{18C9E34D-D537-4C5D-AC6E-CA7752C6C7BE}"/>
    <cellStyle name="Saída 2 8 2 3 28 2" xfId="26427" xr:uid="{202EF35D-0DF0-4BBB-B1AE-64277BA38B86}"/>
    <cellStyle name="Saída 2 8 2 3 28 3" xfId="43449" xr:uid="{B2E15CA4-2DA8-4173-AAF5-3033D7AC4FFD}"/>
    <cellStyle name="Saída 2 8 2 3 29" xfId="9637" xr:uid="{1DBE08EE-0855-42AB-87DA-C0336EE69797}"/>
    <cellStyle name="Saída 2 8 2 3 29 2" xfId="26892" xr:uid="{D5893FF2-78A8-4EFF-A19D-2088CB97CCCF}"/>
    <cellStyle name="Saída 2 8 2 3 29 3" xfId="43914" xr:uid="{C40EB835-8789-42EE-BE92-7EDFAE154FC2}"/>
    <cellStyle name="Saída 2 8 2 3 3" xfId="1486" xr:uid="{0348FCB9-24E5-4BEE-B97C-2EA10FD114E5}"/>
    <cellStyle name="Saída 2 8 2 3 3 2" xfId="18741" xr:uid="{3376402D-9E56-4B63-8DF9-4EE0EABA46CB}"/>
    <cellStyle name="Saída 2 8 2 3 3 3" xfId="35763" xr:uid="{E45624A4-24FF-42A3-8D88-6CD89231C6C4}"/>
    <cellStyle name="Saída 2 8 2 3 30" xfId="9932" xr:uid="{FB7DD655-B414-43F2-9008-7FC496FF6D7E}"/>
    <cellStyle name="Saída 2 8 2 3 30 2" xfId="27187" xr:uid="{FBEAA717-236A-40DF-A3A2-145E429AED1C}"/>
    <cellStyle name="Saída 2 8 2 3 30 3" xfId="44209" xr:uid="{9442C6DF-19C9-443C-ABBC-0B4722C9FB1E}"/>
    <cellStyle name="Saída 2 8 2 3 31" xfId="10232" xr:uid="{338C1395-0892-4509-94F0-8E8CA5F84FD1}"/>
    <cellStyle name="Saída 2 8 2 3 31 2" xfId="27487" xr:uid="{996F3207-D4DE-443B-8552-553604D8E480}"/>
    <cellStyle name="Saída 2 8 2 3 31 3" xfId="44509" xr:uid="{12B2B914-4B6D-4450-87E6-6D5672A53CD8}"/>
    <cellStyle name="Saída 2 8 2 3 32" xfId="10520" xr:uid="{81E88BD0-239E-4254-B88C-28BBE19649D2}"/>
    <cellStyle name="Saída 2 8 2 3 32 2" xfId="27775" xr:uid="{76F67036-DE1B-4BB9-808C-CE938DB0C500}"/>
    <cellStyle name="Saída 2 8 2 3 32 3" xfId="44797" xr:uid="{F15FE7BE-9B05-4B78-BC3A-60BC1F3A45BF}"/>
    <cellStyle name="Saída 2 8 2 3 33" xfId="10810" xr:uid="{B33B49F6-4B11-4596-8863-7326054D81CA}"/>
    <cellStyle name="Saída 2 8 2 3 33 2" xfId="28065" xr:uid="{0B226D67-CBEC-41E1-A9CF-F80913A83434}"/>
    <cellStyle name="Saída 2 8 2 3 33 3" xfId="45087" xr:uid="{1AF6A5F3-268B-4EAA-9306-E358E70CD2CD}"/>
    <cellStyle name="Saída 2 8 2 3 34" xfId="11084" xr:uid="{8736099B-80A7-499E-8A6D-AEEEF7A9FA8F}"/>
    <cellStyle name="Saída 2 8 2 3 34 2" xfId="28339" xr:uid="{7E06E6D1-8407-4B15-B054-67ACEF611DB6}"/>
    <cellStyle name="Saída 2 8 2 3 34 3" xfId="45361" xr:uid="{358C985C-1F35-4621-8F89-0CF03A4955C6}"/>
    <cellStyle name="Saída 2 8 2 3 35" xfId="11341" xr:uid="{1C8BE474-34DC-426E-B1D6-A34956020624}"/>
    <cellStyle name="Saída 2 8 2 3 35 2" xfId="28596" xr:uid="{113D4A0E-0634-47B4-BA04-829D0DD144DA}"/>
    <cellStyle name="Saída 2 8 2 3 35 3" xfId="45618" xr:uid="{1ECE879E-71A7-4FEB-83D5-5A694528A873}"/>
    <cellStyle name="Saída 2 8 2 3 36" xfId="11578" xr:uid="{C2530512-A194-46FE-8B74-0E9039AB13F0}"/>
    <cellStyle name="Saída 2 8 2 3 36 2" xfId="28833" xr:uid="{FDD020D7-DDE5-41E5-A49D-7880DEC6AE85}"/>
    <cellStyle name="Saída 2 8 2 3 36 3" xfId="45855" xr:uid="{292536FF-5EA4-4B08-A998-356AEBBB8DBD}"/>
    <cellStyle name="Saída 2 8 2 3 37" xfId="12141" xr:uid="{31468491-CA64-4EFA-9FC1-7A4DF0FE724F}"/>
    <cellStyle name="Saída 2 8 2 3 37 2" xfId="29396" xr:uid="{7C5CE435-1207-4CF8-AA9D-A6E6A3D05753}"/>
    <cellStyle name="Saída 2 8 2 3 37 3" xfId="46266" xr:uid="{8CB0359C-8509-41E4-8459-C586065A4BC0}"/>
    <cellStyle name="Saída 2 8 2 3 38" xfId="12608" xr:uid="{443AB3AA-8B4E-4DD3-A4C9-41799B497BEA}"/>
    <cellStyle name="Saída 2 8 2 3 38 2" xfId="29863" xr:uid="{BFB29F4C-E195-4DF2-9C59-D8E5B9ECACF5}"/>
    <cellStyle name="Saída 2 8 2 3 38 3" xfId="46733" xr:uid="{82212FB2-F22D-4183-AEF0-3395B47CB5F9}"/>
    <cellStyle name="Saída 2 8 2 3 39" xfId="12918" xr:uid="{3E1D3D04-CEE7-44F1-A135-A4CB8CEA8F7A}"/>
    <cellStyle name="Saída 2 8 2 3 39 2" xfId="30173" xr:uid="{0C592927-E7EC-4650-A9DF-6E0C1CAC240F}"/>
    <cellStyle name="Saída 2 8 2 3 39 3" xfId="47043" xr:uid="{72364A26-FC6C-4C6C-8AFE-6BE50934DCCD}"/>
    <cellStyle name="Saída 2 8 2 3 4" xfId="1852" xr:uid="{D824B12D-F9FC-4E09-A028-E1670C9DC08C}"/>
    <cellStyle name="Saída 2 8 2 3 4 2" xfId="19107" xr:uid="{403E897A-3D3C-4E89-B631-CBD3838992AA}"/>
    <cellStyle name="Saída 2 8 2 3 4 3" xfId="36129" xr:uid="{F4A228FB-823E-4510-85F4-8D391CC71575}"/>
    <cellStyle name="Saída 2 8 2 3 40" xfId="12994" xr:uid="{19ED7F43-FA80-414E-996C-62F1284E9C2D}"/>
    <cellStyle name="Saída 2 8 2 3 40 2" xfId="30249" xr:uid="{BA864D3D-589A-4BCF-BD0C-8814B7972F62}"/>
    <cellStyle name="Saída 2 8 2 3 40 3" xfId="47119" xr:uid="{6A428B2E-727E-472F-B2CB-B360086A839F}"/>
    <cellStyle name="Saída 2 8 2 3 41" xfId="13554" xr:uid="{4AEB4F7A-AFEA-4D07-B6EE-BB4BEC6D63CF}"/>
    <cellStyle name="Saída 2 8 2 3 41 2" xfId="30809" xr:uid="{96210ECB-1CB1-4F00-B1D1-FF947CBCBFF0}"/>
    <cellStyle name="Saída 2 8 2 3 41 3" xfId="47679" xr:uid="{2A26BE99-2FD2-4028-8C4C-6B55BDD14FC2}"/>
    <cellStyle name="Saída 2 8 2 3 42" xfId="13858" xr:uid="{A7A6812D-73D1-49FD-A572-3E464A9552AC}"/>
    <cellStyle name="Saída 2 8 2 3 42 2" xfId="31113" xr:uid="{F1FF4799-1081-4B3E-AA16-F909BD4C51A8}"/>
    <cellStyle name="Saída 2 8 2 3 42 3" xfId="47983" xr:uid="{B8F7E0D1-C8C0-4034-9C27-B8F86C378B9C}"/>
    <cellStyle name="Saída 2 8 2 3 43" xfId="14168" xr:uid="{6822E1B5-650F-4EC8-AD52-4B60194930F8}"/>
    <cellStyle name="Saída 2 8 2 3 43 2" xfId="31423" xr:uid="{967AA84D-AC5C-47C5-BA21-A246B5CD9225}"/>
    <cellStyle name="Saída 2 8 2 3 43 3" xfId="48293" xr:uid="{0C9E92A6-2158-43E9-AB2A-B41D226B1734}"/>
    <cellStyle name="Saída 2 8 2 3 44" xfId="14487" xr:uid="{A6C38D28-AAD2-4CBF-A034-3D055E36262D}"/>
    <cellStyle name="Saída 2 8 2 3 44 2" xfId="31742" xr:uid="{D5359CA7-D2D7-4FCF-BD38-99C3F5E399C0}"/>
    <cellStyle name="Saída 2 8 2 3 44 3" xfId="48612" xr:uid="{1B3C1C3B-9901-4AD7-959A-5ABD1430210E}"/>
    <cellStyle name="Saída 2 8 2 3 45" xfId="15058" xr:uid="{0B633423-91F3-47EB-BDBB-88A9304C9C27}"/>
    <cellStyle name="Saída 2 8 2 3 45 2" xfId="32313" xr:uid="{AA41CA22-15D1-4B68-A5B9-8E45E56DE52F}"/>
    <cellStyle name="Saída 2 8 2 3 45 3" xfId="49183" xr:uid="{B54AC635-C209-40BB-AC6E-BA5D49B56DCB}"/>
    <cellStyle name="Saída 2 8 2 3 46" xfId="15367" xr:uid="{7CFEB098-1C66-418B-A0BB-A610732340F9}"/>
    <cellStyle name="Saída 2 8 2 3 46 2" xfId="32622" xr:uid="{205C14FB-1B93-4663-A0D9-3EB1298722A3}"/>
    <cellStyle name="Saída 2 8 2 3 46 3" xfId="49492" xr:uid="{EE1BB63D-F325-4661-989F-931E3BA4E2C7}"/>
    <cellStyle name="Saída 2 8 2 3 47" xfId="15672" xr:uid="{667946E0-9B05-4961-B860-DD48FCA924B4}"/>
    <cellStyle name="Saída 2 8 2 3 47 2" xfId="32927" xr:uid="{CC086438-FD02-4DCF-906B-A8141F49B38A}"/>
    <cellStyle name="Saída 2 8 2 3 47 3" xfId="49797" xr:uid="{CDDCFE64-E3E5-494E-9E70-71505CCF2C07}"/>
    <cellStyle name="Saída 2 8 2 3 48" xfId="15968" xr:uid="{63B0AFD4-D4F1-4737-BA24-21F9C8E8E296}"/>
    <cellStyle name="Saída 2 8 2 3 48 2" xfId="33223" xr:uid="{7164C3E9-E698-435C-83AB-1AFD1CF46753}"/>
    <cellStyle name="Saída 2 8 2 3 48 3" xfId="50093" xr:uid="{BB597AB0-2298-4C09-9417-11A389FDC0E2}"/>
    <cellStyle name="Saída 2 8 2 3 49" xfId="16260" xr:uid="{45B54598-B27F-46A0-937D-AFB50559723E}"/>
    <cellStyle name="Saída 2 8 2 3 49 2" xfId="33515" xr:uid="{DDC7945E-3854-46B4-9282-C3E71A2B92EF}"/>
    <cellStyle name="Saída 2 8 2 3 49 3" xfId="50385" xr:uid="{19215FED-8879-4704-8DBA-3C4E3B34DF3A}"/>
    <cellStyle name="Saída 2 8 2 3 5" xfId="2165" xr:uid="{7642FA0E-2298-45CE-9D0D-BC51D042EC41}"/>
    <cellStyle name="Saída 2 8 2 3 5 2" xfId="19420" xr:uid="{D7068E77-B7F7-4023-AB94-60F86FB32AE2}"/>
    <cellStyle name="Saída 2 8 2 3 5 3" xfId="36442" xr:uid="{35EC0BBC-1061-4E39-A45C-574BC1A6F9A4}"/>
    <cellStyle name="Saída 2 8 2 3 50" xfId="16538" xr:uid="{2FAD9604-19C4-4B6D-8BEC-C1108A7DE81B}"/>
    <cellStyle name="Saída 2 8 2 3 50 2" xfId="33793" xr:uid="{2D5538A5-50CF-4F60-A9E9-61DF040F4C09}"/>
    <cellStyle name="Saída 2 8 2 3 50 3" xfId="50663" xr:uid="{D8C24513-A103-4135-9268-5926F9464388}"/>
    <cellStyle name="Saída 2 8 2 3 51" xfId="16806" xr:uid="{96AD4A00-A4B2-4BBC-97F9-4CD8A7A8C2FB}"/>
    <cellStyle name="Saída 2 8 2 3 51 2" xfId="34061" xr:uid="{03BE7869-8D25-4384-8CB2-6883DD672D94}"/>
    <cellStyle name="Saída 2 8 2 3 51 3" xfId="50931" xr:uid="{F97FCB85-FD0C-401D-9E37-200FF5CC0977}"/>
    <cellStyle name="Saída 2 8 2 3 52" xfId="17058" xr:uid="{25C00DC5-0A9D-4FC2-BB82-C955DEACB045}"/>
    <cellStyle name="Saída 2 8 2 3 52 2" xfId="34313" xr:uid="{C45B9FC6-5712-4146-8B95-B7A9E0B69E32}"/>
    <cellStyle name="Saída 2 8 2 3 52 3" xfId="51183" xr:uid="{2D68984C-8D90-454C-AEE4-46E20B6744CA}"/>
    <cellStyle name="Saída 2 8 2 3 53" xfId="17295" xr:uid="{9B489BDB-CB1C-443B-9F34-156D8206A0EF}"/>
    <cellStyle name="Saída 2 8 2 3 53 2" xfId="34550" xr:uid="{7524D760-2E2A-4638-907E-16929CD45E06}"/>
    <cellStyle name="Saída 2 8 2 3 53 3" xfId="51420" xr:uid="{EE484ADB-B28D-486F-964F-E07823C3B0BC}"/>
    <cellStyle name="Saída 2 8 2 3 54" xfId="18001" xr:uid="{1A9758AB-17C8-4993-A041-5C001CDFE0ED}"/>
    <cellStyle name="Saída 2 8 2 3 55" xfId="35023" xr:uid="{9172081C-6CFD-4ACF-A0A8-34EC4E25EF95}"/>
    <cellStyle name="Saída 2 8 2 3 6" xfId="2475" xr:uid="{D6FE81AD-3CE5-4364-948E-F2B0F4067845}"/>
    <cellStyle name="Saída 2 8 2 3 6 2" xfId="19730" xr:uid="{289E4A53-4E3D-4ED9-ADDD-513BE699E94A}"/>
    <cellStyle name="Saída 2 8 2 3 6 3" xfId="36752" xr:uid="{47D9487B-21CD-448A-A168-6A25E8CF1E0B}"/>
    <cellStyle name="Saída 2 8 2 3 7" xfId="2784" xr:uid="{F1170A2F-7300-4E73-8DC7-38708D2D38F8}"/>
    <cellStyle name="Saída 2 8 2 3 7 2" xfId="20039" xr:uid="{1476CA3D-DA83-4925-8B7E-761BBA2C9526}"/>
    <cellStyle name="Saída 2 8 2 3 7 3" xfId="37061" xr:uid="{33A1E4C7-9880-438C-92F0-46DC1F3F9CBB}"/>
    <cellStyle name="Saída 2 8 2 3 8" xfId="3090" xr:uid="{33BE6A71-28B3-49B0-A667-740119D55FE6}"/>
    <cellStyle name="Saída 2 8 2 3 8 2" xfId="20345" xr:uid="{8CE9C216-2EDB-456E-9DDB-5CB458893AE6}"/>
    <cellStyle name="Saída 2 8 2 3 8 3" xfId="37367" xr:uid="{B47560C6-B45F-44D3-AC31-CAA641D5CC7F}"/>
    <cellStyle name="Saída 2 8 2 3 9" xfId="3400" xr:uid="{30AB4AC4-23DD-49DF-9AA2-191CEBD34B24}"/>
    <cellStyle name="Saída 2 8 2 3 9 2" xfId="20655" xr:uid="{A0DA871B-F493-41B7-8A9C-2D804776F1CD}"/>
    <cellStyle name="Saída 2 8 2 3 9 3" xfId="37677" xr:uid="{DD63D7DD-E13F-469A-8F6A-FD2FC297645A}"/>
    <cellStyle name="Saída 2 8 2 30" xfId="4389" xr:uid="{BD822845-8F3C-49AE-AAD1-AB5F849D41BA}"/>
    <cellStyle name="Saída 2 8 2 30 2" xfId="21644" xr:uid="{C79517EF-AB8F-44D9-AB38-92CA26DD3FED}"/>
    <cellStyle name="Saída 2 8 2 30 3" xfId="38666" xr:uid="{E8D1BE3F-2682-427F-A1E4-0F761790F151}"/>
    <cellStyle name="Saída 2 8 2 31" xfId="7691" xr:uid="{E1B9D8E9-C2E0-413B-814A-8DBB31E38D97}"/>
    <cellStyle name="Saída 2 8 2 31 2" xfId="24946" xr:uid="{DE2C8894-8AD9-472F-84E4-0EBF21DD1B8D}"/>
    <cellStyle name="Saída 2 8 2 31 3" xfId="41968" xr:uid="{EAAFA617-E580-491A-90B3-007037E33189}"/>
    <cellStyle name="Saída 2 8 2 32" xfId="9374" xr:uid="{A90EE100-1A05-4709-B0DE-3BE83A714E66}"/>
    <cellStyle name="Saída 2 8 2 32 2" xfId="26629" xr:uid="{CA2ADCA3-B61D-4485-AB33-DAB7ACFC7D43}"/>
    <cellStyle name="Saída 2 8 2 32 3" xfId="43651" xr:uid="{AA8BE23E-5C73-42E3-889D-4DFC7373427C}"/>
    <cellStyle name="Saída 2 8 2 33" xfId="8886" xr:uid="{A6781529-8EAF-4AD3-8CEF-8C057274856A}"/>
    <cellStyle name="Saída 2 8 2 33 2" xfId="26141" xr:uid="{ACFDA2CF-436D-4ABB-8023-760038A2C1B2}"/>
    <cellStyle name="Saída 2 8 2 33 3" xfId="43163" xr:uid="{CCA87008-D9A0-4060-B87A-BA55632A486E}"/>
    <cellStyle name="Saída 2 8 2 34" xfId="8193" xr:uid="{D73F5D6B-561B-4D66-9B99-42121C862FF8}"/>
    <cellStyle name="Saída 2 8 2 34 2" xfId="25448" xr:uid="{A2B60281-FE82-49EF-B179-AC1EA0F19B25}"/>
    <cellStyle name="Saída 2 8 2 34 3" xfId="42470" xr:uid="{679DC67F-447C-4B22-BF2D-FC660208F235}"/>
    <cellStyle name="Saída 2 8 2 35" xfId="9188" xr:uid="{A86A9916-974D-4EC7-B71B-3F5C25F8EA53}"/>
    <cellStyle name="Saída 2 8 2 35 2" xfId="26443" xr:uid="{5693BB2E-A18C-4B8B-AC21-C69937F1DB99}"/>
    <cellStyle name="Saída 2 8 2 35 3" xfId="43465" xr:uid="{A2453392-BCD1-4BE6-B06A-B9CE2B763846}"/>
    <cellStyle name="Saída 2 8 2 36" xfId="9202" xr:uid="{182906DA-F28C-4A74-93FA-265E98423B32}"/>
    <cellStyle name="Saída 2 8 2 36 2" xfId="26457" xr:uid="{E782D61F-88EB-4D00-82C6-B1041ACD21E4}"/>
    <cellStyle name="Saída 2 8 2 36 3" xfId="43479" xr:uid="{E5864D0D-1B8F-4807-84AA-C50B12E08351}"/>
    <cellStyle name="Saída 2 8 2 37" xfId="8583" xr:uid="{4A23EC3D-BD00-49D8-812D-8187F56D5BCA}"/>
    <cellStyle name="Saída 2 8 2 37 2" xfId="25838" xr:uid="{A30B7DAB-1ED2-4E63-943F-5F15F62D731B}"/>
    <cellStyle name="Saída 2 8 2 37 3" xfId="42860" xr:uid="{21B87D9D-1E3D-4572-8595-92652B82A1E3}"/>
    <cellStyle name="Saída 2 8 2 38" xfId="10443" xr:uid="{98DC606C-B38D-44AB-8DD8-CA5D11DC274D}"/>
    <cellStyle name="Saída 2 8 2 38 2" xfId="27698" xr:uid="{BC86629B-BB20-4875-ACB3-D455BCFD0784}"/>
    <cellStyle name="Saída 2 8 2 38 3" xfId="44720" xr:uid="{9C958C2B-8B15-4376-9197-A9CDE97A210C}"/>
    <cellStyle name="Saída 2 8 2 39" xfId="10734" xr:uid="{61C43559-E4B2-4080-8E12-A850C3F66871}"/>
    <cellStyle name="Saída 2 8 2 39 2" xfId="27989" xr:uid="{9B589160-6F63-4088-A845-E76040F3D6EB}"/>
    <cellStyle name="Saída 2 8 2 39 3" xfId="45011" xr:uid="{63625B30-B448-4C4C-9030-FDA2A8EB32C7}"/>
    <cellStyle name="Saída 2 8 2 4" xfId="788" xr:uid="{4F581052-6F36-4B50-84F1-D82446D3F537}"/>
    <cellStyle name="Saída 2 8 2 4 10" xfId="3750" xr:uid="{96935F0D-E5FE-4149-8019-1B707AEFB02B}"/>
    <cellStyle name="Saída 2 8 2 4 10 2" xfId="21005" xr:uid="{623CE4D6-5E15-4277-8E96-C78B0EC8719D}"/>
    <cellStyle name="Saída 2 8 2 4 10 3" xfId="38027" xr:uid="{3116C064-0F5F-44B8-938C-1779062DDCFE}"/>
    <cellStyle name="Saída 2 8 2 4 11" xfId="4057" xr:uid="{C9EB2CF2-910A-43E5-B2F0-378A268F599E}"/>
    <cellStyle name="Saída 2 8 2 4 11 2" xfId="21312" xr:uid="{EED0B61C-5D35-4829-ABF6-DF61D045A71C}"/>
    <cellStyle name="Saída 2 8 2 4 11 3" xfId="38334" xr:uid="{1CF77F3C-0A29-4B8B-BCB6-5FBAAF0A981E}"/>
    <cellStyle name="Saída 2 8 2 4 12" xfId="4358" xr:uid="{8D75ED5A-DE46-42B7-AF50-18BA8B707846}"/>
    <cellStyle name="Saída 2 8 2 4 12 2" xfId="21613" xr:uid="{A496CDC6-8832-4C51-9BA3-8C7A3E1D50B0}"/>
    <cellStyle name="Saída 2 8 2 4 12 3" xfId="38635" xr:uid="{346C9371-6C92-47A0-830B-0996B35FB2B2}"/>
    <cellStyle name="Saída 2 8 2 4 13" xfId="4656" xr:uid="{1A4E121D-00B8-4F5F-95AF-91C4B07CCF1E}"/>
    <cellStyle name="Saída 2 8 2 4 13 2" xfId="21911" xr:uid="{1D149E83-6440-426C-ABCC-8DD55E4D1B38}"/>
    <cellStyle name="Saída 2 8 2 4 13 3" xfId="38933" xr:uid="{E1D9F380-77B5-4C78-92D0-AB9A0E3EFEEC}"/>
    <cellStyle name="Saída 2 8 2 4 14" xfId="4955" xr:uid="{B382BDAC-B797-4DC4-B013-E9600B05FEB0}"/>
    <cellStyle name="Saída 2 8 2 4 14 2" xfId="22210" xr:uid="{F33FEECF-6CC5-4BC3-AFD0-5F2FEE5F1354}"/>
    <cellStyle name="Saída 2 8 2 4 14 3" xfId="39232" xr:uid="{716345D4-97B2-4429-A994-AF50F073C884}"/>
    <cellStyle name="Saída 2 8 2 4 15" xfId="5237" xr:uid="{54A2BD7E-6C7F-437C-9679-4D165728063A}"/>
    <cellStyle name="Saída 2 8 2 4 15 2" xfId="22492" xr:uid="{D7E888DB-ECA5-480D-9CFC-547B7E4D8877}"/>
    <cellStyle name="Saída 2 8 2 4 15 3" xfId="39514" xr:uid="{3C93DC6F-022B-4EF0-9AF7-AD8A184B7516}"/>
    <cellStyle name="Saída 2 8 2 4 16" xfId="5624" xr:uid="{1A1EF035-9D0B-4DE5-931E-EA10CA0A92B9}"/>
    <cellStyle name="Saída 2 8 2 4 16 2" xfId="22879" xr:uid="{5F327BB9-ECB9-4E8B-89F4-BFCA234A2810}"/>
    <cellStyle name="Saída 2 8 2 4 16 3" xfId="39901" xr:uid="{E59CC464-398C-409B-BEAC-8C3831E2BDFB}"/>
    <cellStyle name="Saída 2 8 2 4 17" xfId="5357" xr:uid="{2EBC0CC3-DB58-4DB5-9D77-B0D5F608517C}"/>
    <cellStyle name="Saída 2 8 2 4 17 2" xfId="22612" xr:uid="{6A91FA34-5235-4938-B38F-FF6FB1FD0C4F}"/>
    <cellStyle name="Saída 2 8 2 4 17 3" xfId="39634" xr:uid="{E01532A2-D6B7-4250-BCB8-43920AAA32F3}"/>
    <cellStyle name="Saída 2 8 2 4 18" xfId="6255" xr:uid="{63F2863C-A043-4EB3-B0CD-0D2786772AF1}"/>
    <cellStyle name="Saída 2 8 2 4 18 2" xfId="23510" xr:uid="{7CE3DFEF-6F2B-496F-B89C-6128B61F8202}"/>
    <cellStyle name="Saída 2 8 2 4 18 3" xfId="40532" xr:uid="{8594BCAB-40C4-4706-81FD-14A4CFB1059E}"/>
    <cellStyle name="Saída 2 8 2 4 19" xfId="6570" xr:uid="{26DF3725-B6AC-4352-BFC5-992E85C944B4}"/>
    <cellStyle name="Saída 2 8 2 4 19 2" xfId="23825" xr:uid="{5B863685-CBFD-42D7-B84F-DD48E6BDB006}"/>
    <cellStyle name="Saída 2 8 2 4 19 3" xfId="40847" xr:uid="{3D409794-3DFA-4962-A3E4-7F792C36C02A}"/>
    <cellStyle name="Saída 2 8 2 4 2" xfId="1237" xr:uid="{6597CAC1-3445-4800-8AD1-2FB552226CE8}"/>
    <cellStyle name="Saída 2 8 2 4 2 2" xfId="18492" xr:uid="{23129C6F-7B60-43E7-9E1B-D962F6A34196}"/>
    <cellStyle name="Saída 2 8 2 4 2 3" xfId="35514" xr:uid="{9DD40F4A-FD49-4C67-AE70-83BF46CE835C}"/>
    <cellStyle name="Saída 2 8 2 4 20" xfId="6885" xr:uid="{26FE9C89-776B-42E5-8F8F-00C7221D7F26}"/>
    <cellStyle name="Saída 2 8 2 4 20 2" xfId="24140" xr:uid="{3C8DE7D7-7045-4996-B47B-0F80290F8B45}"/>
    <cellStyle name="Saída 2 8 2 4 20 3" xfId="41162" xr:uid="{C95A5678-BC2E-4348-9D40-733B9512AF2A}"/>
    <cellStyle name="Saída 2 8 2 4 21" xfId="7196" xr:uid="{586304B4-2AE4-45E0-98BF-C8568BBC6F18}"/>
    <cellStyle name="Saída 2 8 2 4 21 2" xfId="24451" xr:uid="{827A52B7-0803-441B-9646-CDAE1D74F9A0}"/>
    <cellStyle name="Saída 2 8 2 4 21 3" xfId="41473" xr:uid="{E777685D-9E79-469E-AC14-A4FD56EA2679}"/>
    <cellStyle name="Saída 2 8 2 4 22" xfId="7506" xr:uid="{B3835A86-72C6-4120-A8CE-140989BCFD06}"/>
    <cellStyle name="Saída 2 8 2 4 22 2" xfId="24761" xr:uid="{FB22D28F-AE89-466B-BB17-F99E5D42B995}"/>
    <cellStyle name="Saída 2 8 2 4 22 3" xfId="41783" xr:uid="{E6EFBDF6-0625-4339-A755-124FB3840D9E}"/>
    <cellStyle name="Saída 2 8 2 4 23" xfId="7816" xr:uid="{42ADDFEF-BF46-450F-B2EE-A29AFB1E3621}"/>
    <cellStyle name="Saída 2 8 2 4 23 2" xfId="25071" xr:uid="{2FC6520F-3694-4AEA-99C8-80220987D7F1}"/>
    <cellStyle name="Saída 2 8 2 4 23 3" xfId="42093" xr:uid="{6C44CAA5-EFD8-4079-961C-F1121975AB80}"/>
    <cellStyle name="Saída 2 8 2 4 24" xfId="8126" xr:uid="{8C342936-2AF2-444F-981D-EFAD855FF624}"/>
    <cellStyle name="Saída 2 8 2 4 24 2" xfId="25381" xr:uid="{DC0A38C2-CD4C-4FBB-8F5A-3195CD2305B6}"/>
    <cellStyle name="Saída 2 8 2 4 24 3" xfId="42403" xr:uid="{8D32DC48-4FEE-467E-A869-1F432AA5F008}"/>
    <cellStyle name="Saída 2 8 2 4 25" xfId="8439" xr:uid="{8B8E1AE7-5A3D-4B4B-B68A-D42A7C8F4FDE}"/>
    <cellStyle name="Saída 2 8 2 4 25 2" xfId="25694" xr:uid="{63A44E74-D344-4B42-89C1-49900AF0B7FB}"/>
    <cellStyle name="Saída 2 8 2 4 25 3" xfId="42716" xr:uid="{9C64D62C-DADB-4F94-813A-2B067412C942}"/>
    <cellStyle name="Saída 2 8 2 4 26" xfId="8747" xr:uid="{7F8BD077-4A6F-4C2A-89D3-7BE9DBB121B0}"/>
    <cellStyle name="Saída 2 8 2 4 26 2" xfId="26002" xr:uid="{505E03A4-6ACA-4E35-BD1B-47B48F8F4190}"/>
    <cellStyle name="Saída 2 8 2 4 26 3" xfId="43024" xr:uid="{8DD33A97-7111-442C-9A53-944B01FC9020}"/>
    <cellStyle name="Saída 2 8 2 4 27" xfId="9057" xr:uid="{5B985038-D449-4ED0-BE70-81A94D8C7E4A}"/>
    <cellStyle name="Saída 2 8 2 4 27 2" xfId="26312" xr:uid="{F7486725-BECE-43D5-B732-82B75E9F8FFA}"/>
    <cellStyle name="Saída 2 8 2 4 27 3" xfId="43334" xr:uid="{8D749251-C9DF-42D1-8796-4F0763434546}"/>
    <cellStyle name="Saída 2 8 2 4 28" xfId="8198" xr:uid="{A36180C2-0D0E-4763-9138-91450CBC753A}"/>
    <cellStyle name="Saída 2 8 2 4 28 2" xfId="25453" xr:uid="{47B5260F-A493-45E3-ABA4-D8A1BCCACA8D}"/>
    <cellStyle name="Saída 2 8 2 4 28 3" xfId="42475" xr:uid="{E1CC1326-57D6-47F0-8CF7-ECA7C0571FEF}"/>
    <cellStyle name="Saída 2 8 2 4 29" xfId="9679" xr:uid="{9D207A26-5378-4520-83B2-B7667B376BF7}"/>
    <cellStyle name="Saída 2 8 2 4 29 2" xfId="26934" xr:uid="{B34B8ECE-2DD5-449D-BDB5-73B4D69C6528}"/>
    <cellStyle name="Saída 2 8 2 4 29 3" xfId="43956" xr:uid="{3AB03A87-7393-4BD5-83E5-7CD96126EE97}"/>
    <cellStyle name="Saída 2 8 2 4 3" xfId="1528" xr:uid="{84630470-0217-445C-B88B-E1DCD6AA256F}"/>
    <cellStyle name="Saída 2 8 2 4 3 2" xfId="18783" xr:uid="{45446FF4-C236-468A-A44C-A63B6A3E9FD8}"/>
    <cellStyle name="Saída 2 8 2 4 3 3" xfId="35805" xr:uid="{B682769B-323B-4B5F-8BF2-2C1848C3C8F9}"/>
    <cellStyle name="Saída 2 8 2 4 30" xfId="9974" xr:uid="{C5D5FB7F-DE6D-4463-9E15-DD4DD017067D}"/>
    <cellStyle name="Saída 2 8 2 4 30 2" xfId="27229" xr:uid="{28F3BB6A-52B5-46D6-BF02-D4266E79D2EC}"/>
    <cellStyle name="Saída 2 8 2 4 30 3" xfId="44251" xr:uid="{2ABFB653-54FD-4FF5-B93B-24C182B07FE9}"/>
    <cellStyle name="Saída 2 8 2 4 31" xfId="10274" xr:uid="{CEAE07D0-91DA-4DE8-BF38-261204DE550A}"/>
    <cellStyle name="Saída 2 8 2 4 31 2" xfId="27529" xr:uid="{92FCC392-9D8E-4CFF-9F69-B5C202ED9D9C}"/>
    <cellStyle name="Saída 2 8 2 4 31 3" xfId="44551" xr:uid="{3E6C724B-015C-4FF0-A303-54707D511ECA}"/>
    <cellStyle name="Saída 2 8 2 4 32" xfId="10562" xr:uid="{EF06DD06-AC03-4923-BBFC-F20BBEAC4A52}"/>
    <cellStyle name="Saída 2 8 2 4 32 2" xfId="27817" xr:uid="{4BC791BA-B695-43D4-82FF-A45E980AA51B}"/>
    <cellStyle name="Saída 2 8 2 4 32 3" xfId="44839" xr:uid="{618A961E-FEB4-427C-B239-E98C2C540206}"/>
    <cellStyle name="Saída 2 8 2 4 33" xfId="10852" xr:uid="{9FBEC646-9C41-44B5-B257-FE1A5A99C81D}"/>
    <cellStyle name="Saída 2 8 2 4 33 2" xfId="28107" xr:uid="{02860C0E-E9F4-45CA-B634-6FB86A0418E8}"/>
    <cellStyle name="Saída 2 8 2 4 33 3" xfId="45129" xr:uid="{FE8CB89F-267D-4EB0-A32A-D8256DC22D0F}"/>
    <cellStyle name="Saída 2 8 2 4 34" xfId="11126" xr:uid="{13612C9D-5FBF-49AF-AD97-4B3245EE9CD4}"/>
    <cellStyle name="Saída 2 8 2 4 34 2" xfId="28381" xr:uid="{44EB6D51-34EC-49F7-A0DE-32C60A0D8230}"/>
    <cellStyle name="Saída 2 8 2 4 34 3" xfId="45403" xr:uid="{58C79EE9-200F-4279-8C69-263DDED7697D}"/>
    <cellStyle name="Saída 2 8 2 4 35" xfId="11383" xr:uid="{07906D2D-7D3C-4857-AA15-871253FF57EA}"/>
    <cellStyle name="Saída 2 8 2 4 35 2" xfId="28638" xr:uid="{C64F5765-F697-4456-96A7-ED518B6C4BB5}"/>
    <cellStyle name="Saída 2 8 2 4 35 3" xfId="45660" xr:uid="{AE165CBF-4E6F-4D99-B6ED-714DF1FE27BE}"/>
    <cellStyle name="Saída 2 8 2 4 36" xfId="11620" xr:uid="{7F7CBA26-9422-4F46-8B41-B357A9623D92}"/>
    <cellStyle name="Saída 2 8 2 4 36 2" xfId="28875" xr:uid="{5230CE76-9486-420A-97BE-A0EE5AFDA9FB}"/>
    <cellStyle name="Saída 2 8 2 4 36 3" xfId="45897" xr:uid="{7188E22C-A15B-4005-94BE-289F65DF3924}"/>
    <cellStyle name="Saída 2 8 2 4 37" xfId="12183" xr:uid="{2E0864CD-D25B-429B-BB48-E7DBCDEB3190}"/>
    <cellStyle name="Saída 2 8 2 4 37 2" xfId="29438" xr:uid="{21BD7461-D3D9-4E36-B034-CA314D65DD37}"/>
    <cellStyle name="Saída 2 8 2 4 37 3" xfId="46308" xr:uid="{CB7E036D-6605-496B-978A-34E9E5D782C3}"/>
    <cellStyle name="Saída 2 8 2 4 38" xfId="12650" xr:uid="{465B8902-4887-43E5-8ECF-B049C7F3B6C3}"/>
    <cellStyle name="Saída 2 8 2 4 38 2" xfId="29905" xr:uid="{89F8B1E4-D80E-41B7-A1D7-73D9022DB414}"/>
    <cellStyle name="Saída 2 8 2 4 38 3" xfId="46775" xr:uid="{1590BFA2-327A-48EC-A38C-21AC5F76B6DC}"/>
    <cellStyle name="Saída 2 8 2 4 39" xfId="12960" xr:uid="{C3CA4478-7AD9-479F-BFC7-3D0143D9D3C3}"/>
    <cellStyle name="Saída 2 8 2 4 39 2" xfId="30215" xr:uid="{0871DB22-38C8-4054-909C-93E398DC6C05}"/>
    <cellStyle name="Saída 2 8 2 4 39 3" xfId="47085" xr:uid="{5C3D0887-649E-4148-9540-BDEE10FF36CB}"/>
    <cellStyle name="Saída 2 8 2 4 4" xfId="1894" xr:uid="{0EF86282-3D1E-4325-979E-B7903BB53F3E}"/>
    <cellStyle name="Saída 2 8 2 4 4 2" xfId="19149" xr:uid="{A7C7637F-0453-469F-B4A4-48BAD2532D6F}"/>
    <cellStyle name="Saída 2 8 2 4 4 3" xfId="36171" xr:uid="{9DBF12E7-27E5-4516-84EC-EC6B33F1597A}"/>
    <cellStyle name="Saída 2 8 2 4 40" xfId="12221" xr:uid="{92C8CE3E-E30C-470D-A127-750E19DC4296}"/>
    <cellStyle name="Saída 2 8 2 4 40 2" xfId="29476" xr:uid="{5C5976B8-09F3-4E6F-88E1-72226E71995F}"/>
    <cellStyle name="Saída 2 8 2 4 40 3" xfId="46346" xr:uid="{918F7D3E-9D27-4361-828F-03E008632B0C}"/>
    <cellStyle name="Saída 2 8 2 4 41" xfId="13225" xr:uid="{3D345924-D5C7-4859-A6C9-F52AE3B9E197}"/>
    <cellStyle name="Saída 2 8 2 4 41 2" xfId="30480" xr:uid="{10CD2D71-EFF5-494D-8C40-F937B965D692}"/>
    <cellStyle name="Saída 2 8 2 4 41 3" xfId="47350" xr:uid="{C868710A-B0A5-480B-8488-FD22FE41D160}"/>
    <cellStyle name="Saída 2 8 2 4 42" xfId="13900" xr:uid="{DEB54056-833B-46F0-90F9-1236248278E9}"/>
    <cellStyle name="Saída 2 8 2 4 42 2" xfId="31155" xr:uid="{27508354-C34F-4434-A71E-28FE1307C521}"/>
    <cellStyle name="Saída 2 8 2 4 42 3" xfId="48025" xr:uid="{8BF3D01F-9AFA-4E2C-B74F-42FE46B50585}"/>
    <cellStyle name="Saída 2 8 2 4 43" xfId="14210" xr:uid="{305C3424-23F6-4B52-8312-A7E8D22762D6}"/>
    <cellStyle name="Saída 2 8 2 4 43 2" xfId="31465" xr:uid="{0181CED6-92B5-404E-8777-CFC688DCC9A4}"/>
    <cellStyle name="Saída 2 8 2 4 43 3" xfId="48335" xr:uid="{123A0DCC-918C-4957-92CC-4CE1372508DC}"/>
    <cellStyle name="Saída 2 8 2 4 44" xfId="13286" xr:uid="{A83425C7-FDE5-4DD1-BC53-4FF5528A8568}"/>
    <cellStyle name="Saída 2 8 2 4 44 2" xfId="30541" xr:uid="{73E377AB-F594-4F2D-9A14-21A97D3A0D55}"/>
    <cellStyle name="Saída 2 8 2 4 44 3" xfId="47411" xr:uid="{2E9F88C7-F681-4C90-8563-3F698B0928C3}"/>
    <cellStyle name="Saída 2 8 2 4 45" xfId="15100" xr:uid="{BAA8FDDB-4C27-4FD5-BADF-4DA2367C13BA}"/>
    <cellStyle name="Saída 2 8 2 4 45 2" xfId="32355" xr:uid="{F76491E2-CA35-4D49-9D96-35935846C76C}"/>
    <cellStyle name="Saída 2 8 2 4 45 3" xfId="49225" xr:uid="{5EE9EF52-D1A7-4263-8331-CEDE8311ABFA}"/>
    <cellStyle name="Saída 2 8 2 4 46" xfId="15409" xr:uid="{A4C25417-0F80-4DEA-8334-B2AE30ACE46A}"/>
    <cellStyle name="Saída 2 8 2 4 46 2" xfId="32664" xr:uid="{30CDFF6D-02C4-4B14-84B6-DF9C7DABA129}"/>
    <cellStyle name="Saída 2 8 2 4 46 3" xfId="49534" xr:uid="{475A55F8-C6ED-4C1E-9F4E-51602287AF81}"/>
    <cellStyle name="Saída 2 8 2 4 47" xfId="15714" xr:uid="{274686B8-6913-45F1-97BD-3AB555421541}"/>
    <cellStyle name="Saída 2 8 2 4 47 2" xfId="32969" xr:uid="{B9C048AD-1BFF-4226-8AB7-84FBFEBFCC83}"/>
    <cellStyle name="Saída 2 8 2 4 47 3" xfId="49839" xr:uid="{21D4578D-6E56-45AA-9C24-D0AE8A4BDEC9}"/>
    <cellStyle name="Saída 2 8 2 4 48" xfId="16010" xr:uid="{D02A594A-7958-4C92-9D9F-A735E8CC1FF1}"/>
    <cellStyle name="Saída 2 8 2 4 48 2" xfId="33265" xr:uid="{625014C9-CE5B-4F20-A7D9-1CF1B0210B14}"/>
    <cellStyle name="Saída 2 8 2 4 48 3" xfId="50135" xr:uid="{0FCB0FCB-73A6-4056-AD24-BD0A7B5CD4EA}"/>
    <cellStyle name="Saída 2 8 2 4 49" xfId="16302" xr:uid="{838C7505-2C0F-49FF-9206-18FE271058EF}"/>
    <cellStyle name="Saída 2 8 2 4 49 2" xfId="33557" xr:uid="{625E83D4-A030-4166-AF77-FD1C033F561C}"/>
    <cellStyle name="Saída 2 8 2 4 49 3" xfId="50427" xr:uid="{7D78B99E-A13A-4028-BC5E-327CD61597F4}"/>
    <cellStyle name="Saída 2 8 2 4 5" xfId="2207" xr:uid="{B6B7141E-3821-4C9A-8843-1AEE4AB176A4}"/>
    <cellStyle name="Saída 2 8 2 4 5 2" xfId="19462" xr:uid="{23EFF3E3-9AA5-4327-B861-65C8FA412512}"/>
    <cellStyle name="Saída 2 8 2 4 5 3" xfId="36484" xr:uid="{A4B4F4BA-ED4C-4D85-8687-DD41F389A4FD}"/>
    <cellStyle name="Saída 2 8 2 4 50" xfId="16580" xr:uid="{E8493B5D-5D58-473E-8166-74942601D0F6}"/>
    <cellStyle name="Saída 2 8 2 4 50 2" xfId="33835" xr:uid="{275BD5D4-100B-4737-A2B4-D619098500CB}"/>
    <cellStyle name="Saída 2 8 2 4 50 3" xfId="50705" xr:uid="{77C9BBCC-1110-435B-99ED-E4BA0D9DECD4}"/>
    <cellStyle name="Saída 2 8 2 4 51" xfId="16848" xr:uid="{8C0399AF-DAD4-4BC6-A506-E9EA4BF2A5DD}"/>
    <cellStyle name="Saída 2 8 2 4 51 2" xfId="34103" xr:uid="{8A34E8A1-94C2-4981-BEE1-A131F75CFC00}"/>
    <cellStyle name="Saída 2 8 2 4 51 3" xfId="50973" xr:uid="{1B65DA5B-6C65-45C3-93C4-64AEF7791D02}"/>
    <cellStyle name="Saída 2 8 2 4 52" xfId="17100" xr:uid="{81E65E2D-9537-4C5E-BA61-D67B6BD9428C}"/>
    <cellStyle name="Saída 2 8 2 4 52 2" xfId="34355" xr:uid="{7B2DAE83-39A1-4EBC-B641-9DD1FE6A446C}"/>
    <cellStyle name="Saída 2 8 2 4 52 3" xfId="51225" xr:uid="{02CF765D-2449-468E-A4C9-718430742A03}"/>
    <cellStyle name="Saída 2 8 2 4 53" xfId="17337" xr:uid="{A776F5DC-4C87-4826-B527-0044A79F772A}"/>
    <cellStyle name="Saída 2 8 2 4 53 2" xfId="34592" xr:uid="{DFDB5FD5-E07E-4B16-A274-6C0C3A78F805}"/>
    <cellStyle name="Saída 2 8 2 4 53 3" xfId="51462" xr:uid="{8087EA0E-BFD2-4521-9D1E-B8153BCD3A9F}"/>
    <cellStyle name="Saída 2 8 2 4 54" xfId="18043" xr:uid="{E8C0211A-7828-4279-9378-098712940BE8}"/>
    <cellStyle name="Saída 2 8 2 4 55" xfId="35065" xr:uid="{B9B00D3F-E73E-434B-8D6B-D3279687F162}"/>
    <cellStyle name="Saída 2 8 2 4 6" xfId="2517" xr:uid="{CB6263E5-5BC6-4628-97E5-56A4888A9B3A}"/>
    <cellStyle name="Saída 2 8 2 4 6 2" xfId="19772" xr:uid="{736FF323-2719-4824-80E7-E172411C9634}"/>
    <cellStyle name="Saída 2 8 2 4 6 3" xfId="36794" xr:uid="{CC93F589-D090-4C07-B62B-AD2FD51E2FFF}"/>
    <cellStyle name="Saída 2 8 2 4 7" xfId="2826" xr:uid="{F99CBCDE-96ED-42E3-9A77-2F59691BB816}"/>
    <cellStyle name="Saída 2 8 2 4 7 2" xfId="20081" xr:uid="{11E05FD7-3C60-433C-99AD-85A48E1A20D0}"/>
    <cellStyle name="Saída 2 8 2 4 7 3" xfId="37103" xr:uid="{6EDC0ABF-4033-4279-80F9-7F6AA427659A}"/>
    <cellStyle name="Saída 2 8 2 4 8" xfId="3132" xr:uid="{01FAE335-B2E1-4A73-B281-2A3405638F5F}"/>
    <cellStyle name="Saída 2 8 2 4 8 2" xfId="20387" xr:uid="{40862039-8E7A-4573-9C87-8066B5BC4916}"/>
    <cellStyle name="Saída 2 8 2 4 8 3" xfId="37409" xr:uid="{1D77D3E2-86CF-4FE9-861B-31B14A70DCF0}"/>
    <cellStyle name="Saída 2 8 2 4 9" xfId="3442" xr:uid="{ED954C00-0F68-4217-876C-CF9D1560A0AC}"/>
    <cellStyle name="Saída 2 8 2 4 9 2" xfId="20697" xr:uid="{A48AA7BB-DD10-4485-8137-70E52CBD80BA}"/>
    <cellStyle name="Saída 2 8 2 4 9 3" xfId="37719" xr:uid="{34B7919F-AD5E-497C-AC7C-AC323F66A5C2}"/>
    <cellStyle name="Saída 2 8 2 40" xfId="10950" xr:uid="{176087B1-2368-47A9-AE4D-68172B878F93}"/>
    <cellStyle name="Saída 2 8 2 40 2" xfId="28205" xr:uid="{EABE823C-F2AF-4768-B0F3-0E46DBD96A3E}"/>
    <cellStyle name="Saída 2 8 2 40 3" xfId="45227" xr:uid="{BF2F68D0-2AFC-4A18-9F68-8C0C410E2F59}"/>
    <cellStyle name="Saída 2 8 2 41" xfId="11856" xr:uid="{F158CEF5-2EA0-43DD-852F-82786725F847}"/>
    <cellStyle name="Saída 2 8 2 41 2" xfId="29111" xr:uid="{4C533DA8-37BE-46E2-AE10-48426683023E}"/>
    <cellStyle name="Saída 2 8 2 41 3" xfId="46073" xr:uid="{ACAFE12F-B1AF-45A1-AC02-37F2DE9743FB}"/>
    <cellStyle name="Saída 2 8 2 42" xfId="12323" xr:uid="{C6F5F0A1-E313-4D79-9BAA-0A132E245F83}"/>
    <cellStyle name="Saída 2 8 2 42 2" xfId="29578" xr:uid="{EF638259-2781-43C3-90CA-7BE5EA77F88F}"/>
    <cellStyle name="Saída 2 8 2 42 3" xfId="46448" xr:uid="{4D09F8C4-E787-4147-A9D0-B7FF7F944598}"/>
    <cellStyle name="Saída 2 8 2 43" xfId="11745" xr:uid="{E45991D3-9927-48E4-A6B6-A3BEE8755B44}"/>
    <cellStyle name="Saída 2 8 2 43 2" xfId="29000" xr:uid="{6C0EBDC6-2BA3-4432-8BD3-2706AB5986CE}"/>
    <cellStyle name="Saída 2 8 2 43 3" xfId="46007" xr:uid="{EAF6A3C6-0178-43B2-9315-E2114C43D8ED}"/>
    <cellStyle name="Saída 2 8 2 44" xfId="13070" xr:uid="{548586B7-8892-437A-8C4A-2B2ED3EEB14D}"/>
    <cellStyle name="Saída 2 8 2 44 2" xfId="30325" xr:uid="{593BF079-5C2F-44CF-9CAE-2EF54F24001F}"/>
    <cellStyle name="Saída 2 8 2 44 3" xfId="47195" xr:uid="{B1AA520B-FC27-4AC0-A919-87D6C98858FA}"/>
    <cellStyle name="Saída 2 8 2 45" xfId="13592" xr:uid="{B2823AF4-87C9-4395-8BC1-0D14E6565D01}"/>
    <cellStyle name="Saída 2 8 2 45 2" xfId="30847" xr:uid="{D20E6C57-A0D2-4FA9-A424-5E90D6D0A083}"/>
    <cellStyle name="Saída 2 8 2 45 3" xfId="47717" xr:uid="{723FC7BC-DEA2-4F8D-B23D-67C34E78A6BA}"/>
    <cellStyle name="Saída 2 8 2 46" xfId="12264" xr:uid="{D8C78139-3F57-40FF-ABEA-53D22AA9F815}"/>
    <cellStyle name="Saída 2 8 2 46 2" xfId="29519" xr:uid="{13BC1A63-7A2E-4DD8-9DE9-B79F4F83B9F3}"/>
    <cellStyle name="Saída 2 8 2 46 3" xfId="46389" xr:uid="{0A1D78EA-F2D9-48F9-9E9D-A0949FDC7C84}"/>
    <cellStyle name="Saída 2 8 2 47" xfId="13035" xr:uid="{FEDD3DE7-4739-4463-9E0B-78A315F48738}"/>
    <cellStyle name="Saída 2 8 2 47 2" xfId="30290" xr:uid="{0AED045E-5E7E-4C4A-8CDC-EA9C75835507}"/>
    <cellStyle name="Saída 2 8 2 47 3" xfId="47160" xr:uid="{068C17E7-A80D-4C8F-86FE-A24E17BCFBAE}"/>
    <cellStyle name="Saída 2 8 2 48" xfId="14525" xr:uid="{A73B509E-83ED-4583-8E36-0E63CB913A61}"/>
    <cellStyle name="Saída 2 8 2 48 2" xfId="31780" xr:uid="{BE00BE22-562B-477A-A784-3D9B0C268BFC}"/>
    <cellStyle name="Saída 2 8 2 48 3" xfId="48650" xr:uid="{8C9CCFA5-8043-408A-88A9-175D3DA6D8FA}"/>
    <cellStyle name="Saída 2 8 2 49" xfId="13721" xr:uid="{6E516CA6-1AC1-454E-BD51-54B6BE2E7CC0}"/>
    <cellStyle name="Saída 2 8 2 49 2" xfId="30976" xr:uid="{77016576-20EC-4A4C-86F1-7E958F4F051A}"/>
    <cellStyle name="Saída 2 8 2 49 3" xfId="47846" xr:uid="{41E441BD-9991-4609-A22B-90BFA1CBE9CF}"/>
    <cellStyle name="Saída 2 8 2 5" xfId="461" xr:uid="{D009EA61-3633-492A-9DB4-6228EA4B082E}"/>
    <cellStyle name="Saída 2 8 2 5 2" xfId="17716" xr:uid="{4EE2F23E-C1DB-4826-9CF6-60A5CC0A239E}"/>
    <cellStyle name="Saída 2 8 2 5 3" xfId="34830" xr:uid="{3EB4D340-4BFD-4AB7-9A35-4F888208CC27}"/>
    <cellStyle name="Saída 2 8 2 50" xfId="13610" xr:uid="{EB48D3A7-FDD2-4150-8947-6A8FEA05BB0D}"/>
    <cellStyle name="Saída 2 8 2 50 2" xfId="30865" xr:uid="{2176284C-5AA2-4BCF-917D-2BFDCF427407}"/>
    <cellStyle name="Saída 2 8 2 50 3" xfId="47735" xr:uid="{D2E16413-9190-4CB2-ACCF-D6C648E72FF2}"/>
    <cellStyle name="Saída 2 8 2 51" xfId="13009" xr:uid="{739DFDBE-CF89-4BD6-AC2E-306223B4B560}"/>
    <cellStyle name="Saída 2 8 2 51 2" xfId="30264" xr:uid="{986B46F4-9171-454D-81E7-CF8748289FF0}"/>
    <cellStyle name="Saída 2 8 2 51 3" xfId="47134" xr:uid="{F6A4A7F7-2C80-42FA-BCC5-9A2B0C94792D}"/>
    <cellStyle name="Saída 2 8 2 52" xfId="14416" xr:uid="{888F88FE-F3F9-4019-86B5-B8780C7E651C}"/>
    <cellStyle name="Saída 2 8 2 52 2" xfId="31671" xr:uid="{6A0F22C5-35A3-4461-B1BD-180EAEA117A3}"/>
    <cellStyle name="Saída 2 8 2 52 3" xfId="48541" xr:uid="{19854F2E-4E4F-4007-BE90-9FC6CC5AD2DC}"/>
    <cellStyle name="Saída 2 8 2 53" xfId="15173" xr:uid="{A058FA6A-9B03-43AC-A13A-D247E992C36F}"/>
    <cellStyle name="Saída 2 8 2 53 2" xfId="32428" xr:uid="{D8B18C5B-28D3-48C9-8CD5-BE242A93F416}"/>
    <cellStyle name="Saída 2 8 2 53 3" xfId="49298" xr:uid="{E8C6415C-B0FF-483C-AC17-DA8C99AA96B7}"/>
    <cellStyle name="Saída 2 8 2 54" xfId="14867" xr:uid="{3EED748C-C098-4F0B-BBB1-C2C24688AB5F}"/>
    <cellStyle name="Saída 2 8 2 54 2" xfId="32122" xr:uid="{0111003C-CF78-4CBA-88DF-0BB050F0D99A}"/>
    <cellStyle name="Saída 2 8 2 54 3" xfId="48992" xr:uid="{305C1460-24A2-46DE-96D7-05C2CE62F9A3}"/>
    <cellStyle name="Saída 2 8 2 55" xfId="14269" xr:uid="{01EC9346-A28D-4624-BDAA-902B5CD272E3}"/>
    <cellStyle name="Saída 2 8 2 55 2" xfId="31524" xr:uid="{D561F03F-9F6F-48AB-B6A7-1FEB172EB437}"/>
    <cellStyle name="Saída 2 8 2 55 3" xfId="48394" xr:uid="{469CC98F-94EE-487B-9EED-5CCF6FEED30C}"/>
    <cellStyle name="Saída 2 8 2 56" xfId="14401" xr:uid="{A73E7421-648E-46C3-8B80-CA9E404A65B4}"/>
    <cellStyle name="Saída 2 8 2 56 2" xfId="31656" xr:uid="{FFFC0F8C-23E2-4886-A9FF-922EF61A1DD2}"/>
    <cellStyle name="Saída 2 8 2 56 3" xfId="48526" xr:uid="{1C4BFB14-EEB4-4B79-8615-4022855AB6A8}"/>
    <cellStyle name="Saída 2 8 2 57" xfId="14446" xr:uid="{767BEBBC-DE05-4A0C-B15A-D8861B0B92B9}"/>
    <cellStyle name="Saída 2 8 2 57 2" xfId="31701" xr:uid="{A61C840E-5738-4559-B0C4-40D0D153C097}"/>
    <cellStyle name="Saída 2 8 2 57 3" xfId="48571" xr:uid="{2A5AC0D9-A46A-4E9D-870A-BE813BE07208}"/>
    <cellStyle name="Saída 2 8 2 58" xfId="15208" xr:uid="{A322FF0C-4A25-4BAE-8BB3-000B54D6056C}"/>
    <cellStyle name="Saída 2 8 2 58 2" xfId="32463" xr:uid="{5B48F28F-EA71-45EF-8AAE-EB897EE0C870}"/>
    <cellStyle name="Saída 2 8 2 58 3" xfId="49333" xr:uid="{6E5DF8AD-D9DA-4373-B915-A50B1842F1D7}"/>
    <cellStyle name="Saída 2 8 2 59" xfId="17478" xr:uid="{F12AF865-60DE-4EBA-8619-D25E706BAF2A}"/>
    <cellStyle name="Saída 2 8 2 6" xfId="921" xr:uid="{A5C4EF06-A571-4F48-93BE-97EB49D9C297}"/>
    <cellStyle name="Saída 2 8 2 6 2" xfId="18176" xr:uid="{5E1C6356-3EA9-43EC-8444-BE943D6FC8CF}"/>
    <cellStyle name="Saída 2 8 2 6 3" xfId="35198" xr:uid="{FFC2B5CC-BFEC-45EF-BC46-ACD63A509698}"/>
    <cellStyle name="Saída 2 8 2 60" xfId="34668" xr:uid="{5EE16222-4B8E-4113-B583-260685F5B17D}"/>
    <cellStyle name="Saída 2 8 2 7" xfId="319" xr:uid="{38576779-E4DC-43DF-8183-FD495F56E753}"/>
    <cellStyle name="Saída 2 8 2 7 2" xfId="17574" xr:uid="{72418E7E-67D9-462F-BE61-C4484301364F}"/>
    <cellStyle name="Saída 2 8 2 7 3" xfId="34738" xr:uid="{3C5BA887-80D6-4CCF-B67E-6927CBA9A879}"/>
    <cellStyle name="Saída 2 8 2 8" xfId="1567" xr:uid="{6BA67A1A-0E53-4FD0-A95B-749430A1456C}"/>
    <cellStyle name="Saída 2 8 2 8 2" xfId="18822" xr:uid="{D9EC9B79-245C-4A10-B06C-82592786DCA0}"/>
    <cellStyle name="Saída 2 8 2 8 3" xfId="35844" xr:uid="{A2F591AA-6D58-45F1-B879-FBECADA8E732}"/>
    <cellStyle name="Saída 2 8 2 9" xfId="1114" xr:uid="{BFB00E26-22A7-467C-88A5-739989F693E1}"/>
    <cellStyle name="Saída 2 8 2 9 2" xfId="18369" xr:uid="{3BDD6F4C-40BB-4981-ACA5-D610293D0000}"/>
    <cellStyle name="Saída 2 8 2 9 3" xfId="35391" xr:uid="{21CB5A62-EB79-49E2-9EDF-42C8B35E9C91}"/>
    <cellStyle name="Saída 2 8 20" xfId="3899" xr:uid="{3D897812-B11A-4326-B49F-A85325951E2E}"/>
    <cellStyle name="Saída 2 8 20 2" xfId="21154" xr:uid="{80CAC1FB-1944-4714-B478-ED6C2879729F}"/>
    <cellStyle name="Saída 2 8 20 3" xfId="38176" xr:uid="{80461D51-9CA9-4673-8F7F-A51123FB7814}"/>
    <cellStyle name="Saída 2 8 21" xfId="5133" xr:uid="{2AFB4516-0C0D-48D1-BD00-3F2801D2D3EE}"/>
    <cellStyle name="Saída 2 8 21 2" xfId="22388" xr:uid="{2CDA1787-AB9A-4E42-824C-F42B68595BCB}"/>
    <cellStyle name="Saída 2 8 21 3" xfId="39410" xr:uid="{BB485780-AC3B-4998-B02D-C8791D83239B}"/>
    <cellStyle name="Saída 2 8 22" xfId="5917" xr:uid="{510A15AA-A0EC-4FBD-BD84-9AF10DC6CD99}"/>
    <cellStyle name="Saída 2 8 22 2" xfId="23172" xr:uid="{92182FF9-0A9B-4B48-A1D6-989BE9568834}"/>
    <cellStyle name="Saída 2 8 22 3" xfId="40194" xr:uid="{4C4A55AB-39E4-4DF6-A269-0279E2EA85E7}"/>
    <cellStyle name="Saída 2 8 23" xfId="5734" xr:uid="{6DB5E718-0C56-488F-8B8E-41A9C66DE7CC}"/>
    <cellStyle name="Saída 2 8 23 2" xfId="22989" xr:uid="{DC487527-4D64-498B-A37A-E71A2A66E642}"/>
    <cellStyle name="Saída 2 8 23 3" xfId="40011" xr:uid="{D39AE155-EC6E-4978-B585-C2EFA33519DE}"/>
    <cellStyle name="Saída 2 8 24" xfId="5962" xr:uid="{E2290521-D68D-40FC-B8C8-48075CD4B8E4}"/>
    <cellStyle name="Saída 2 8 24 2" xfId="23217" xr:uid="{5E7035AC-F089-4810-8359-A802B8610EF7}"/>
    <cellStyle name="Saída 2 8 24 3" xfId="40239" xr:uid="{DD2E10E5-DD90-4107-96F6-A43C5A03E013}"/>
    <cellStyle name="Saída 2 8 25" xfId="6277" xr:uid="{C198733C-55D9-41DC-AC0D-E3374C0548B9}"/>
    <cellStyle name="Saída 2 8 25 2" xfId="23532" xr:uid="{33DAF7B5-9537-407E-86EA-E5BBE47B8463}"/>
    <cellStyle name="Saída 2 8 25 3" xfId="40554" xr:uid="{BD6DB191-7538-46C2-91EB-98C8659B319A}"/>
    <cellStyle name="Saída 2 8 26" xfId="6780" xr:uid="{2B15717D-6ADD-42AE-861D-2CB497869A2C}"/>
    <cellStyle name="Saída 2 8 26 2" xfId="24035" xr:uid="{8664AE41-B053-43ED-AA50-82DBB1B42358}"/>
    <cellStyle name="Saída 2 8 26 3" xfId="41057" xr:uid="{799D0656-940F-4E6B-B571-B13542620DFB}"/>
    <cellStyle name="Saída 2 8 27" xfId="6339" xr:uid="{A997E146-ECDF-4A69-895B-151EC322C7AB}"/>
    <cellStyle name="Saída 2 8 27 2" xfId="23594" xr:uid="{9A28D715-9D22-425C-9F4B-6CC9CD1C50C0}"/>
    <cellStyle name="Saída 2 8 27 3" xfId="40616" xr:uid="{3328B276-76CD-4983-B808-AF67B58DEADE}"/>
    <cellStyle name="Saída 2 8 28" xfId="5059" xr:uid="{6CB573CF-DB36-48B3-8FBA-81B93A85FDF4}"/>
    <cellStyle name="Saída 2 8 28 2" xfId="22314" xr:uid="{38302E29-818B-4FC9-A88E-0BFD76D3B418}"/>
    <cellStyle name="Saída 2 8 28 3" xfId="39336" xr:uid="{DB8CE5A0-C0C4-4E1B-BAB8-4B37E3334725}"/>
    <cellStyle name="Saída 2 8 29" xfId="6053" xr:uid="{B00030E5-8621-4679-840F-42B116B61126}"/>
    <cellStyle name="Saída 2 8 29 2" xfId="23308" xr:uid="{4D83A73D-587B-47DE-A092-5C75E4A42DC3}"/>
    <cellStyle name="Saída 2 8 29 3" xfId="40330" xr:uid="{55D34649-0D73-443B-B9A3-AB255D6E556C}"/>
    <cellStyle name="Saída 2 8 3" xfId="571" xr:uid="{9FC608B0-C84A-4605-8E83-EC96F154EDDB}"/>
    <cellStyle name="Saída 2 8 3 10" xfId="3535" xr:uid="{270F6EB7-B019-49FE-9386-302861192608}"/>
    <cellStyle name="Saída 2 8 3 10 2" xfId="20790" xr:uid="{9331F9E5-594D-45CD-B714-9C79709AAA40}"/>
    <cellStyle name="Saída 2 8 3 10 3" xfId="37812" xr:uid="{B86A1AEB-DEEC-43A7-B0FB-916FE4B67897}"/>
    <cellStyle name="Saída 2 8 3 11" xfId="3842" xr:uid="{AB0FB256-5519-4764-92EC-288781D68818}"/>
    <cellStyle name="Saída 2 8 3 11 2" xfId="21097" xr:uid="{AFFA2120-8AFA-429A-89EC-E5ED846AACCB}"/>
    <cellStyle name="Saída 2 8 3 11 3" xfId="38119" xr:uid="{E1112C55-2E24-4870-9B18-A162D12BED20}"/>
    <cellStyle name="Saída 2 8 3 12" xfId="4147" xr:uid="{131D3F7E-8CB9-4970-9C45-9886F73A2CDC}"/>
    <cellStyle name="Saída 2 8 3 12 2" xfId="21402" xr:uid="{F2A3C607-A361-4044-9576-F8894EB4E547}"/>
    <cellStyle name="Saída 2 8 3 12 3" xfId="38424" xr:uid="{B66F0A58-F7A0-4CD8-984E-50AF6360F3A9}"/>
    <cellStyle name="Saída 2 8 3 13" xfId="4448" xr:uid="{39F239D4-BEFC-4CB6-8F9A-8D4333489B45}"/>
    <cellStyle name="Saída 2 8 3 13 2" xfId="21703" xr:uid="{E4274EC9-86ED-4DEB-89C4-F202A609D370}"/>
    <cellStyle name="Saída 2 8 3 13 3" xfId="38725" xr:uid="{011F2535-5E57-4ABC-8015-A8C6A1D31E94}"/>
    <cellStyle name="Saída 2 8 3 14" xfId="4746" xr:uid="{2ABA620F-4958-490A-A7CE-1C157B76DAB7}"/>
    <cellStyle name="Saída 2 8 3 14 2" xfId="22001" xr:uid="{44181CF8-F210-45A4-8B07-7E144B73E5C3}"/>
    <cellStyle name="Saída 2 8 3 14 3" xfId="39023" xr:uid="{5A4EED6E-D0E0-4E6D-83C1-C7F23289049F}"/>
    <cellStyle name="Saída 2 8 3 15" xfId="5039" xr:uid="{2DB84613-14E6-46E6-B076-34F3BB209FC1}"/>
    <cellStyle name="Saída 2 8 3 15 2" xfId="22294" xr:uid="{6ADFD8EA-7B55-47A3-A73D-8BAF03EE7E98}"/>
    <cellStyle name="Saída 2 8 3 15 3" xfId="39316" xr:uid="{66943961-1E3E-46CC-9A88-9E8D8A444F14}"/>
    <cellStyle name="Saída 2 8 3 16" xfId="5407" xr:uid="{594010EC-C9D6-4224-B259-5492E299F9D0}"/>
    <cellStyle name="Saída 2 8 3 16 2" xfId="22662" xr:uid="{DA8C7E3A-7FA4-40F8-8820-A3E45E15B670}"/>
    <cellStyle name="Saída 2 8 3 16 3" xfId="39684" xr:uid="{4E9A92E7-096A-49D2-9281-FD8DCC0C2633}"/>
    <cellStyle name="Saída 2 8 3 17" xfId="5446" xr:uid="{CBC80213-E32B-49DB-AB00-B08CC78E6DBD}"/>
    <cellStyle name="Saída 2 8 3 17 2" xfId="22701" xr:uid="{0DD6EB85-7A9C-4E2B-B24A-4E8FEC18083E}"/>
    <cellStyle name="Saída 2 8 3 17 3" xfId="39723" xr:uid="{DDB130C8-1637-480B-87EF-A1266A62DAC0}"/>
    <cellStyle name="Saída 2 8 3 18" xfId="6038" xr:uid="{BA45D1A5-3B5D-40FD-AFB8-684CB3D6CBB7}"/>
    <cellStyle name="Saída 2 8 3 18 2" xfId="23293" xr:uid="{CDC3FF88-CD4A-4DAE-9B60-B5864E49A75B}"/>
    <cellStyle name="Saída 2 8 3 18 3" xfId="40315" xr:uid="{5C84BC0D-D04C-4B5F-9B16-B51C18C934D1}"/>
    <cellStyle name="Saída 2 8 3 19" xfId="6353" xr:uid="{D60AB85E-674F-4823-8D73-DECC2E78E8B3}"/>
    <cellStyle name="Saída 2 8 3 19 2" xfId="23608" xr:uid="{D57CACBA-251F-4A51-9BC8-A194F2A77766}"/>
    <cellStyle name="Saída 2 8 3 19 3" xfId="40630" xr:uid="{A546639A-8848-43BC-91F6-2ABB909274DD}"/>
    <cellStyle name="Saída 2 8 3 2" xfId="1028" xr:uid="{2F854FD7-0C9D-4A7B-8431-EC17D9D1D03E}"/>
    <cellStyle name="Saída 2 8 3 2 2" xfId="18283" xr:uid="{AEE82B3C-7303-46D5-9218-2F2C879F82E8}"/>
    <cellStyle name="Saída 2 8 3 2 3" xfId="35305" xr:uid="{40703F0E-E079-4239-A862-B24B4B8432D5}"/>
    <cellStyle name="Saída 2 8 3 20" xfId="6668" xr:uid="{DBAA47B6-3A2C-4BF1-87D9-CFED054B68DA}"/>
    <cellStyle name="Saída 2 8 3 20 2" xfId="23923" xr:uid="{8869A10C-9290-4F55-A8A4-C0648FDA739C}"/>
    <cellStyle name="Saída 2 8 3 20 3" xfId="40945" xr:uid="{2043ADE0-FC09-4E14-B057-52A5B901C26F}"/>
    <cellStyle name="Saída 2 8 3 21" xfId="6980" xr:uid="{8B8C5FAB-C770-465D-840E-4093EF5AF316}"/>
    <cellStyle name="Saída 2 8 3 21 2" xfId="24235" xr:uid="{1F3CB2A6-0D5F-4A40-8E50-273F3CBF9C42}"/>
    <cellStyle name="Saída 2 8 3 21 3" xfId="41257" xr:uid="{27411C80-F7B3-4E65-BA55-56A8F10980FF}"/>
    <cellStyle name="Saída 2 8 3 22" xfId="7289" xr:uid="{2D4CACC3-A4C2-4FAC-AF9A-8C411F41266E}"/>
    <cellStyle name="Saída 2 8 3 22 2" xfId="24544" xr:uid="{F98615CC-50A1-4F9D-85F7-0E60F28E7BDE}"/>
    <cellStyle name="Saída 2 8 3 22 3" xfId="41566" xr:uid="{13675E99-FCAA-4FB0-9339-1609D7C8A2F0}"/>
    <cellStyle name="Saída 2 8 3 23" xfId="7599" xr:uid="{DBFC89F4-A745-4002-A687-9A5BC8A08281}"/>
    <cellStyle name="Saída 2 8 3 23 2" xfId="24854" xr:uid="{9E3E032B-629E-47D9-BA08-BCCB1487D019}"/>
    <cellStyle name="Saída 2 8 3 23 3" xfId="41876" xr:uid="{19246B13-12FD-4D31-BE92-83A4E0532508}"/>
    <cellStyle name="Saída 2 8 3 24" xfId="7909" xr:uid="{EA315B00-29FF-450F-8B70-A382DA7C3DE3}"/>
    <cellStyle name="Saída 2 8 3 24 2" xfId="25164" xr:uid="{A2ABB170-89ED-4BF9-B90E-E6D88FF4113B}"/>
    <cellStyle name="Saída 2 8 3 24 3" xfId="42186" xr:uid="{8F4ACDF7-3553-4BB4-B168-1FFE490364A1}"/>
    <cellStyle name="Saída 2 8 3 25" xfId="8222" xr:uid="{385E666D-94EE-4FF5-AAC0-B48BFA49B0ED}"/>
    <cellStyle name="Saída 2 8 3 25 2" xfId="25477" xr:uid="{DA27D321-BCC3-4457-8328-039D549D4556}"/>
    <cellStyle name="Saída 2 8 3 25 3" xfId="42499" xr:uid="{3BB3148B-B8FD-4D9D-850D-EE42AC59F32E}"/>
    <cellStyle name="Saída 2 8 3 26" xfId="8532" xr:uid="{8ACA1FEF-7F76-4B35-BC5C-FC256FB9265A}"/>
    <cellStyle name="Saída 2 8 3 26 2" xfId="25787" xr:uid="{AB525A44-16E2-4133-B8D0-FB589FEC2B6B}"/>
    <cellStyle name="Saída 2 8 3 26 3" xfId="42809" xr:uid="{8474865B-AF01-4827-9CEB-C5C74DF4A3BE}"/>
    <cellStyle name="Saída 2 8 3 27" xfId="8840" xr:uid="{AB749A43-BC30-4BF8-8EB1-247E9A4E8670}"/>
    <cellStyle name="Saída 2 8 3 27 2" xfId="26095" xr:uid="{44C11512-4DC2-4FA4-800C-1ED55E2A4656}"/>
    <cellStyle name="Saída 2 8 3 27 3" xfId="43117" xr:uid="{8F57CBC4-D439-4679-BF14-690FAEE33AA9}"/>
    <cellStyle name="Saída 2 8 3 28" xfId="8923" xr:uid="{607AAB1C-F0C3-4361-9810-D508F878DD91}"/>
    <cellStyle name="Saída 2 8 3 28 2" xfId="26178" xr:uid="{61DB1152-3FF9-47C6-ACC9-858459F32004}"/>
    <cellStyle name="Saída 2 8 3 28 3" xfId="43200" xr:uid="{49DE8097-9EF9-4441-9544-5D81C5D7CD58}"/>
    <cellStyle name="Saída 2 8 3 29" xfId="9464" xr:uid="{AC3A8E24-F7F2-4E5D-B2BF-6641F1E8830F}"/>
    <cellStyle name="Saída 2 8 3 29 2" xfId="26719" xr:uid="{68B9CF49-27FC-492B-A55F-49E478A8CC8B}"/>
    <cellStyle name="Saída 2 8 3 29 3" xfId="43741" xr:uid="{0D4A7435-A9D6-43CE-BC56-A3E0C871606E}"/>
    <cellStyle name="Saída 2 8 3 3" xfId="1326" xr:uid="{B64BA3E5-2D50-4DA1-B054-3F7C766F830C}"/>
    <cellStyle name="Saída 2 8 3 3 2" xfId="18581" xr:uid="{5ACFB677-65C2-40F3-AE72-C2D9D8BC08AB}"/>
    <cellStyle name="Saída 2 8 3 3 3" xfId="35603" xr:uid="{256AFD1E-B9CC-4E8A-80CF-A4F06C89C899}"/>
    <cellStyle name="Saída 2 8 3 30" xfId="9765" xr:uid="{72BFF3FE-6C9A-4A69-9B21-3724439E81CA}"/>
    <cellStyle name="Saída 2 8 3 30 2" xfId="27020" xr:uid="{F8FCB96A-CD72-455D-9AAB-79AC9AEAE3D7}"/>
    <cellStyle name="Saída 2 8 3 30 3" xfId="44042" xr:uid="{F662FF6C-308A-408C-9163-532C6AE00167}"/>
    <cellStyle name="Saída 2 8 3 31" xfId="10065" xr:uid="{B6CAA7A9-F9F6-4A98-8FAC-EC5DA19DC36E}"/>
    <cellStyle name="Saída 2 8 3 31 2" xfId="27320" xr:uid="{2D4059BA-E549-407A-9674-7A5811C31BF8}"/>
    <cellStyle name="Saída 2 8 3 31 3" xfId="44342" xr:uid="{46F4E5C7-06AC-4587-B49F-567450B2BB66}"/>
    <cellStyle name="Saída 2 8 3 32" xfId="10358" xr:uid="{BF5B9118-A733-4F85-AC26-7371DCEC608E}"/>
    <cellStyle name="Saída 2 8 3 32 2" xfId="27613" xr:uid="{AC320615-DDA4-4084-83C9-89B481A07BD9}"/>
    <cellStyle name="Saída 2 8 3 32 3" xfId="44635" xr:uid="{943EDC78-E092-445E-99A4-2496F60AFBBA}"/>
    <cellStyle name="Saída 2 8 3 33" xfId="10651" xr:uid="{86623E4D-A93C-49E9-9C24-ED1EDB79C57A}"/>
    <cellStyle name="Saída 2 8 3 33 2" xfId="27906" xr:uid="{FD7EAABD-A07F-4331-83AB-6F9D198E5371}"/>
    <cellStyle name="Saída 2 8 3 33 3" xfId="44928" xr:uid="{D9BB5BAC-D9FE-4ADE-B8D3-F8E1B84C9B3E}"/>
    <cellStyle name="Saída 2 8 3 34" xfId="10936" xr:uid="{1DF6DBBB-647F-4FA1-8C35-2B89342D93F6}"/>
    <cellStyle name="Saída 2 8 3 34 2" xfId="28191" xr:uid="{F92CABEB-5FC2-40D6-8425-A9E73FF2B226}"/>
    <cellStyle name="Saída 2 8 3 34 3" xfId="45213" xr:uid="{4A80035A-C044-4397-B75D-A183053BCE93}"/>
    <cellStyle name="Saída 2 8 3 35" xfId="11206" xr:uid="{D8040447-6058-4765-B744-D654E8B40ECF}"/>
    <cellStyle name="Saída 2 8 3 35 2" xfId="28461" xr:uid="{238C6CB8-F9F9-462F-88D4-1BC2441EE36E}"/>
    <cellStyle name="Saída 2 8 3 35 3" xfId="45483" xr:uid="{B8266339-440D-44DC-9846-192640C9E2EB}"/>
    <cellStyle name="Saída 2 8 3 36" xfId="11457" xr:uid="{74E2A486-8C0C-486D-85C0-D30334289B65}"/>
    <cellStyle name="Saída 2 8 3 36 2" xfId="28712" xr:uid="{07F4B7DD-08E4-4AF8-B256-B7E203200266}"/>
    <cellStyle name="Saída 2 8 3 36 3" xfId="45734" xr:uid="{B438864F-1807-4CB9-B9B5-2405CE3D4A64}"/>
    <cellStyle name="Saída 2 8 3 37" xfId="11966" xr:uid="{67FC6DD8-916D-4A8B-B85F-E1FC726E2C47}"/>
    <cellStyle name="Saída 2 8 3 37 2" xfId="29221" xr:uid="{911CCF0D-B511-49F5-81E2-A3409377E8FA}"/>
    <cellStyle name="Saída 2 8 3 37 3" xfId="46145" xr:uid="{42AC91AB-778F-4074-8BFC-7948C476D4FA}"/>
    <cellStyle name="Saída 2 8 3 38" xfId="12433" xr:uid="{D8D050DD-379C-4090-8C8A-C25C42057F7A}"/>
    <cellStyle name="Saída 2 8 3 38 2" xfId="29688" xr:uid="{D87A9C65-E0E5-4818-833B-AE5322FD56AB}"/>
    <cellStyle name="Saída 2 8 3 38 3" xfId="46558" xr:uid="{8F8A2FCB-5F77-4792-9EE3-C534FF427239}"/>
    <cellStyle name="Saída 2 8 3 39" xfId="12743" xr:uid="{BE4B24EC-5495-4397-9C3D-C5ADFE02E576}"/>
    <cellStyle name="Saída 2 8 3 39 2" xfId="29998" xr:uid="{F39C8111-4AE2-4207-B9BD-342F42A7700B}"/>
    <cellStyle name="Saída 2 8 3 39 3" xfId="46868" xr:uid="{09ED3D4C-E31D-4E81-8758-08371B3A61C0}"/>
    <cellStyle name="Saída 2 8 3 4" xfId="1677" xr:uid="{3FC9092E-09CA-4AC0-B3C6-270BB639DB66}"/>
    <cellStyle name="Saída 2 8 3 4 2" xfId="18932" xr:uid="{F20796F6-4992-4249-97A3-C7135814604A}"/>
    <cellStyle name="Saída 2 8 3 4 3" xfId="35954" xr:uid="{A845A46B-B756-47BE-B488-9D6BC72AA8E3}"/>
    <cellStyle name="Saída 2 8 3 40" xfId="13170" xr:uid="{07668819-55A7-401B-9D26-01297BC8D4C3}"/>
    <cellStyle name="Saída 2 8 3 40 2" xfId="30425" xr:uid="{2786F98E-7209-4A5C-BE0C-6ECBB61C2E0A}"/>
    <cellStyle name="Saída 2 8 3 40 3" xfId="47295" xr:uid="{9EACB286-314E-45C9-B1BA-E420AD8720A6}"/>
    <cellStyle name="Saída 2 8 3 41" xfId="13390" xr:uid="{CE81E9DA-A747-4572-9A26-C777D104827A}"/>
    <cellStyle name="Saída 2 8 3 41 2" xfId="30645" xr:uid="{8353700B-1111-49F3-8E8A-F193DC617E16}"/>
    <cellStyle name="Saída 2 8 3 41 3" xfId="47515" xr:uid="{69F0EBEA-2DAE-4471-9572-529813FAAED4}"/>
    <cellStyle name="Saída 2 8 3 42" xfId="13683" xr:uid="{0ECC800D-004D-494C-90BE-A2F7D8FF89CA}"/>
    <cellStyle name="Saída 2 8 3 42 2" xfId="30938" xr:uid="{E8E928FC-C6C3-46D5-83C7-A5E40FC33677}"/>
    <cellStyle name="Saída 2 8 3 42 3" xfId="47808" xr:uid="{EEDAF333-2825-4903-A65D-C9B4ADC74E48}"/>
    <cellStyle name="Saída 2 8 3 43" xfId="13993" xr:uid="{356002A8-77FC-4678-9775-A2C3AC1C7E31}"/>
    <cellStyle name="Saída 2 8 3 43 2" xfId="31248" xr:uid="{EE563861-6820-4349-9E56-6CDC8FC1C10F}"/>
    <cellStyle name="Saída 2 8 3 43 3" xfId="48118" xr:uid="{54A7F1EA-7DD5-4A41-80D3-73EE60F8846B}"/>
    <cellStyle name="Saída 2 8 3 44" xfId="14324" xr:uid="{696C91B7-24DF-447B-921E-A149AF61ED7E}"/>
    <cellStyle name="Saída 2 8 3 44 2" xfId="31579" xr:uid="{65A8F80D-4A76-42FB-8A6F-22D158177D81}"/>
    <cellStyle name="Saída 2 8 3 44 3" xfId="48449" xr:uid="{38FEEF13-1EA3-47AC-9828-5921B8534BFD}"/>
    <cellStyle name="Saída 2 8 3 45" xfId="14883" xr:uid="{EFC80519-FC09-4E5E-A097-EC405EAD126F}"/>
    <cellStyle name="Saída 2 8 3 45 2" xfId="32138" xr:uid="{B360C269-2ED1-4BEE-8CF1-8BBB2C58E878}"/>
    <cellStyle name="Saída 2 8 3 45 3" xfId="49008" xr:uid="{4E09BD6E-A772-4710-B5D1-F41E5C5E0AC2}"/>
    <cellStyle name="Saída 2 8 3 46" xfId="15195" xr:uid="{571FDD20-4573-4BBC-A222-E04EC3636B09}"/>
    <cellStyle name="Saída 2 8 3 46 2" xfId="32450" xr:uid="{9E730467-751E-4576-89CB-669861266B7E}"/>
    <cellStyle name="Saída 2 8 3 46 3" xfId="49320" xr:uid="{191A43BC-196D-4D73-880B-61969EA1A745}"/>
    <cellStyle name="Saída 2 8 3 47" xfId="15502" xr:uid="{0E76D5ED-70B9-43D1-882E-892255CB029E}"/>
    <cellStyle name="Saída 2 8 3 47 2" xfId="32757" xr:uid="{D9BCBBEF-2A2E-4193-B8A5-7DCF20DE770B}"/>
    <cellStyle name="Saída 2 8 3 47 3" xfId="49627" xr:uid="{F76B5D5B-3A58-49C5-9060-5B1DB8B3BA9E}"/>
    <cellStyle name="Saída 2 8 3 48" xfId="15801" xr:uid="{91DB893F-079A-4789-8B45-E0050D8619BA}"/>
    <cellStyle name="Saída 2 8 3 48 2" xfId="33056" xr:uid="{4773A439-223C-40AC-A0D0-FDFE503189B8}"/>
    <cellStyle name="Saída 2 8 3 48 3" xfId="49926" xr:uid="{110926BA-6120-47C8-B85A-66B16D09EB0E}"/>
    <cellStyle name="Saída 2 8 3 49" xfId="16097" xr:uid="{86517E7D-F785-4481-9359-F81B0D07AC6A}"/>
    <cellStyle name="Saída 2 8 3 49 2" xfId="33352" xr:uid="{A8125138-8F70-44E7-A858-70BCBDC2C588}"/>
    <cellStyle name="Saída 2 8 3 49 3" xfId="50222" xr:uid="{0B11A4B1-0384-4BF4-823C-227F6DA6575B}"/>
    <cellStyle name="Saída 2 8 3 5" xfId="1990" xr:uid="{60C99251-A0D3-4698-A58D-4ADBC6EC720B}"/>
    <cellStyle name="Saída 2 8 3 5 2" xfId="19245" xr:uid="{1BE60065-0DFD-4FB9-B8AA-5CF234EA65C6}"/>
    <cellStyle name="Saída 2 8 3 5 3" xfId="36267" xr:uid="{971C0D91-AA43-4559-87D5-25FB3AE5D4B9}"/>
    <cellStyle name="Saída 2 8 3 50" xfId="16384" xr:uid="{25F5F26E-0166-4D5F-93E0-771432E471DD}"/>
    <cellStyle name="Saída 2 8 3 50 2" xfId="33639" xr:uid="{C699D740-8CEE-4FCB-AA42-30D3E96EDE83}"/>
    <cellStyle name="Saída 2 8 3 50 3" xfId="50509" xr:uid="{76570F19-FA1D-48FC-914B-24F804E4FF10}"/>
    <cellStyle name="Saída 2 8 3 51" xfId="16659" xr:uid="{BFE92F7B-3EAF-47DE-9DB5-3657961A9773}"/>
    <cellStyle name="Saída 2 8 3 51 2" xfId="33914" xr:uid="{25D4C38E-9680-4E87-B5B6-D3DCD6F6A757}"/>
    <cellStyle name="Saída 2 8 3 51 3" xfId="50784" xr:uid="{4FB33C2E-3588-4469-8AE2-6E657D20DB3D}"/>
    <cellStyle name="Saída 2 8 3 52" xfId="16923" xr:uid="{2EC5E2C5-B1DF-4384-87A9-CC0050D70612}"/>
    <cellStyle name="Saída 2 8 3 52 2" xfId="34178" xr:uid="{B324D82A-434F-43EB-BA7B-944B4710F7C0}"/>
    <cellStyle name="Saída 2 8 3 52 3" xfId="51048" xr:uid="{9A60FA92-3756-40D1-8079-E5AABFCA2B05}"/>
    <cellStyle name="Saída 2 8 3 53" xfId="17174" xr:uid="{17836E7D-8ED0-4FE7-BB53-11C59FB78EB6}"/>
    <cellStyle name="Saída 2 8 3 53 2" xfId="34429" xr:uid="{77BFC9E6-6116-4A42-A931-6DFEF7E75FEA}"/>
    <cellStyle name="Saída 2 8 3 53 3" xfId="51299" xr:uid="{ECF17125-DD79-44C0-9177-B1C9DC13D22D}"/>
    <cellStyle name="Saída 2 8 3 54" xfId="17826" xr:uid="{5002FF94-762D-4288-95EF-6C7FDE6121B0}"/>
    <cellStyle name="Saída 2 8 3 55" xfId="34902" xr:uid="{AD77033B-B875-4DD0-AAFF-E2EB69DB70D7}"/>
    <cellStyle name="Saída 2 8 3 6" xfId="2300" xr:uid="{2B0234B7-B7AC-4C9E-B2EC-713D718EF892}"/>
    <cellStyle name="Saída 2 8 3 6 2" xfId="19555" xr:uid="{19C23194-82AF-4400-91A9-2B9DE040C5B1}"/>
    <cellStyle name="Saída 2 8 3 6 3" xfId="36577" xr:uid="{65B3B226-D55A-4C68-87BB-6738664239CC}"/>
    <cellStyle name="Saída 2 8 3 7" xfId="2610" xr:uid="{4FA58986-B2F8-4C5F-81F4-1E88CF7F501E}"/>
    <cellStyle name="Saída 2 8 3 7 2" xfId="19865" xr:uid="{E9B5E6B9-F929-4B40-884B-55D5DE66FE06}"/>
    <cellStyle name="Saída 2 8 3 7 3" xfId="36887" xr:uid="{2DCC0E06-879A-42C6-BC90-3A1A05222B05}"/>
    <cellStyle name="Saída 2 8 3 8" xfId="2917" xr:uid="{847893E5-66A6-428F-B62A-FE9A61B75E68}"/>
    <cellStyle name="Saída 2 8 3 8 2" xfId="20172" xr:uid="{EA5B4465-282B-4565-B29F-6E3C6B6D4538}"/>
    <cellStyle name="Saída 2 8 3 8 3" xfId="37194" xr:uid="{D520875C-0B54-4C73-BBC8-BCD122F33BC0}"/>
    <cellStyle name="Saída 2 8 3 9" xfId="3225" xr:uid="{F50F79FA-8E6F-4A2B-9972-DA2D507ADAEB}"/>
    <cellStyle name="Saída 2 8 3 9 2" xfId="20480" xr:uid="{E44A9C3F-9E1B-4DE4-B7CA-C2A83319661F}"/>
    <cellStyle name="Saída 2 8 3 9 3" xfId="37502" xr:uid="{B9267EA0-9B10-4297-B6CC-AC8257A7C15B}"/>
    <cellStyle name="Saída 2 8 30" xfId="7038" xr:uid="{B8D833B6-4EDE-4937-8090-2CA349FC8C8A}"/>
    <cellStyle name="Saída 2 8 30 2" xfId="24293" xr:uid="{B86C7C8B-2238-4502-8911-42CE651A3A44}"/>
    <cellStyle name="Saída 2 8 30 3" xfId="41315" xr:uid="{E23B1BE0-DD94-4E16-BEBF-63EBB7FCC7C1}"/>
    <cellStyle name="Saída 2 8 31" xfId="7534" xr:uid="{059DB6A0-C4A7-4562-A35E-2EF4C090F69E}"/>
    <cellStyle name="Saída 2 8 31 2" xfId="24789" xr:uid="{8F4107C4-D3E0-44A8-A2A4-0020FA4A866D}"/>
    <cellStyle name="Saída 2 8 31 3" xfId="41811" xr:uid="{15FCBD88-17B4-429B-ACC3-F535CDAD8F1B}"/>
    <cellStyle name="Saída 2 8 32" xfId="7701" xr:uid="{BB7FA264-F83B-4E3E-A759-B935E81B0193}"/>
    <cellStyle name="Saída 2 8 32 2" xfId="24956" xr:uid="{9B20DC42-BD59-4311-A51C-2DE57F439889}"/>
    <cellStyle name="Saída 2 8 32 3" xfId="41978" xr:uid="{59186014-54E6-46E3-A185-9A376D006C49}"/>
    <cellStyle name="Saída 2 8 33" xfId="8284" xr:uid="{BC5FA341-EC41-4A43-8C47-BFA7BCDA8B9B}"/>
    <cellStyle name="Saída 2 8 33 2" xfId="25539" xr:uid="{F8D2C1D2-A14F-456F-B237-6F19A3D6223C}"/>
    <cellStyle name="Saída 2 8 33 3" xfId="42561" xr:uid="{244DFA6D-E261-4A74-B825-D42975BEA90A}"/>
    <cellStyle name="Saída 2 8 34" xfId="9154" xr:uid="{43C7F515-6BD3-4948-9507-6B42AC038A40}"/>
    <cellStyle name="Saída 2 8 34 2" xfId="26409" xr:uid="{84D05D94-65F2-49A0-AAAE-B2181DD4DF7A}"/>
    <cellStyle name="Saída 2 8 34 3" xfId="43431" xr:uid="{AD11F07E-A1FB-4CC9-A338-2CCF8D7B72A2}"/>
    <cellStyle name="Saída 2 8 35" xfId="9243" xr:uid="{7E2952D5-9B79-42F1-AD4C-40A4A9328176}"/>
    <cellStyle name="Saída 2 8 35 2" xfId="26498" xr:uid="{8A8DBB97-2D0B-453B-BC39-18C2837A29DC}"/>
    <cellStyle name="Saída 2 8 35 3" xfId="43520" xr:uid="{DCED85D0-0DCE-4207-B9AB-E5AE16B5ABCB}"/>
    <cellStyle name="Saída 2 8 36" xfId="7699" xr:uid="{5256FEE1-6AA1-465E-98E2-A82DCABF3665}"/>
    <cellStyle name="Saída 2 8 36 2" xfId="24954" xr:uid="{6AF09542-64AE-4B98-9B59-0BFED1124430}"/>
    <cellStyle name="Saída 2 8 36 3" xfId="41976" xr:uid="{780809AA-C6A9-41A7-BB7F-727D1D9D1D46}"/>
    <cellStyle name="Saída 2 8 37" xfId="8153" xr:uid="{3FB49392-8BE6-467F-9854-3B35F2816C82}"/>
    <cellStyle name="Saída 2 8 37 2" xfId="25408" xr:uid="{5A5FD892-F671-4E40-A935-B02142F5D169}"/>
    <cellStyle name="Saída 2 8 37 3" xfId="42430" xr:uid="{084A630A-0313-4737-89F7-ACFE00ADBA6F}"/>
    <cellStyle name="Saída 2 8 38" xfId="9521" xr:uid="{821E6E24-C22F-4DF7-AF76-B43491AB1B61}"/>
    <cellStyle name="Saída 2 8 38 2" xfId="26776" xr:uid="{61B856E1-E494-4420-8276-5A198F18EAED}"/>
    <cellStyle name="Saída 2 8 38 3" xfId="43798" xr:uid="{FA776CFB-F6B3-49D2-BCBB-DA1BE091FDE4}"/>
    <cellStyle name="Saída 2 8 39" xfId="10747" xr:uid="{BE6A9AF8-C662-4819-B516-F61352D84468}"/>
    <cellStyle name="Saída 2 8 39 2" xfId="28002" xr:uid="{DD694AD3-F67C-434B-A7E8-F8374B33428E}"/>
    <cellStyle name="Saída 2 8 39 3" xfId="45024" xr:uid="{71E69727-1E88-4AD3-BE53-46283F423905}"/>
    <cellStyle name="Saída 2 8 4" xfId="701" xr:uid="{5A1AB299-0533-4B61-9739-3AC467A19F5F}"/>
    <cellStyle name="Saída 2 8 4 10" xfId="3663" xr:uid="{0BD0E673-37A2-4B04-88B1-873A7F5C427F}"/>
    <cellStyle name="Saída 2 8 4 10 2" xfId="20918" xr:uid="{243142CF-C47F-474F-B116-18418721B4C1}"/>
    <cellStyle name="Saída 2 8 4 10 3" xfId="37940" xr:uid="{FD5621A6-7770-4C7B-9581-FFAFDD7A2F26}"/>
    <cellStyle name="Saída 2 8 4 11" xfId="3970" xr:uid="{EFB34E83-D023-44BB-A414-22F408E5A404}"/>
    <cellStyle name="Saída 2 8 4 11 2" xfId="21225" xr:uid="{A7E087E6-A848-4F62-AA11-F481B79BA574}"/>
    <cellStyle name="Saída 2 8 4 11 3" xfId="38247" xr:uid="{9699C586-174C-4FE5-9C76-6F5D2FA0E28C}"/>
    <cellStyle name="Saída 2 8 4 12" xfId="4271" xr:uid="{F85665BC-C228-4BF1-B343-F459EDA5BA22}"/>
    <cellStyle name="Saída 2 8 4 12 2" xfId="21526" xr:uid="{1AF90F91-1F9F-4817-8DA7-68FBEA594818}"/>
    <cellStyle name="Saída 2 8 4 12 3" xfId="38548" xr:uid="{DD04C457-D14A-4422-8147-B6DFE55CB48E}"/>
    <cellStyle name="Saída 2 8 4 13" xfId="4569" xr:uid="{632944C1-B5BD-4480-80FF-67BEC88810C5}"/>
    <cellStyle name="Saída 2 8 4 13 2" xfId="21824" xr:uid="{2E4397E2-24E1-4111-A455-FBDA8F0FE304}"/>
    <cellStyle name="Saída 2 8 4 13 3" xfId="38846" xr:uid="{D128BAE5-0006-47D5-89E3-78BDF2B14FEE}"/>
    <cellStyle name="Saída 2 8 4 14" xfId="4868" xr:uid="{C3C70E12-E1D1-4C76-A81D-58BF8C8BE89F}"/>
    <cellStyle name="Saída 2 8 4 14 2" xfId="22123" xr:uid="{FBA97F06-4226-4A3C-B38C-7467291DFD0B}"/>
    <cellStyle name="Saída 2 8 4 14 3" xfId="39145" xr:uid="{2541E237-39B1-43EF-A4FC-2533952A854D}"/>
    <cellStyle name="Saída 2 8 4 15" xfId="5150" xr:uid="{AEE2BDE4-A59D-4343-A0F7-E305BFF6FC69}"/>
    <cellStyle name="Saída 2 8 4 15 2" xfId="22405" xr:uid="{2D863928-1E6A-4DF9-BCA3-832F891FB1E0}"/>
    <cellStyle name="Saída 2 8 4 15 3" xfId="39427" xr:uid="{B8B18A49-5C91-4299-BF0E-422C1A55BEAF}"/>
    <cellStyle name="Saída 2 8 4 16" xfId="5537" xr:uid="{767F44EC-3851-40BC-8269-0B158BE2BD18}"/>
    <cellStyle name="Saída 2 8 4 16 2" xfId="22792" xr:uid="{FF7A2D0C-F7E3-47A6-A1D6-4357DCC8C4F2}"/>
    <cellStyle name="Saída 2 8 4 16 3" xfId="39814" xr:uid="{859185D7-C7C0-44B4-809D-CC1CF94C2B24}"/>
    <cellStyle name="Saída 2 8 4 17" xfId="4160" xr:uid="{76591D31-509B-4D3F-9BD2-AF9B79BAD9D5}"/>
    <cellStyle name="Saída 2 8 4 17 2" xfId="21415" xr:uid="{0CD5FB93-E63B-4937-90F3-CD274B3DED91}"/>
    <cellStyle name="Saída 2 8 4 17 3" xfId="38437" xr:uid="{98252AEB-0215-426C-8473-66CD61B32DAA}"/>
    <cellStyle name="Saída 2 8 4 18" xfId="6168" xr:uid="{E1510C89-0B51-4910-850E-B985D78E7ED9}"/>
    <cellStyle name="Saída 2 8 4 18 2" xfId="23423" xr:uid="{DC302009-4229-43DC-B9F3-11E3BCD52C7C}"/>
    <cellStyle name="Saída 2 8 4 18 3" xfId="40445" xr:uid="{866C6147-FE8A-4298-8DED-BA221266C67A}"/>
    <cellStyle name="Saída 2 8 4 19" xfId="6483" xr:uid="{22679436-7362-426B-9932-1812FB2DE8A5}"/>
    <cellStyle name="Saída 2 8 4 19 2" xfId="23738" xr:uid="{9C75456F-7ED6-4BFD-994C-F4D9E9FF67F7}"/>
    <cellStyle name="Saída 2 8 4 19 3" xfId="40760" xr:uid="{D9E3FF81-BBC8-4A5A-B14C-11C47913A8DD}"/>
    <cellStyle name="Saída 2 8 4 2" xfId="1150" xr:uid="{698E3614-7A0E-4D80-AB1D-BC50901825F0}"/>
    <cellStyle name="Saída 2 8 4 2 2" xfId="18405" xr:uid="{86B300C5-51AE-479A-BCF1-85DCA2569547}"/>
    <cellStyle name="Saída 2 8 4 2 3" xfId="35427" xr:uid="{065D1E6C-180F-486F-B69D-EE01A150E9B8}"/>
    <cellStyle name="Saída 2 8 4 20" xfId="6798" xr:uid="{BB9135CB-E568-4A74-A8A0-D45A6BEE4F88}"/>
    <cellStyle name="Saída 2 8 4 20 2" xfId="24053" xr:uid="{8D387982-CC6A-4F8A-820A-2ECC8EE1FF54}"/>
    <cellStyle name="Saída 2 8 4 20 3" xfId="41075" xr:uid="{CC509042-C488-412C-95A8-2FB75A149440}"/>
    <cellStyle name="Saída 2 8 4 21" xfId="7109" xr:uid="{F579EB1C-1C58-449A-845F-76AE6A84B184}"/>
    <cellStyle name="Saída 2 8 4 21 2" xfId="24364" xr:uid="{2A56EFB5-3256-4D35-A586-F0C450D33008}"/>
    <cellStyle name="Saída 2 8 4 21 3" xfId="41386" xr:uid="{50767238-BDA8-43B5-A68A-EC1BF7DFDC1E}"/>
    <cellStyle name="Saída 2 8 4 22" xfId="7419" xr:uid="{19DF94A7-5454-4521-8EFE-67F150496AEE}"/>
    <cellStyle name="Saída 2 8 4 22 2" xfId="24674" xr:uid="{031E8031-F734-4CC6-8858-5C1A270B8479}"/>
    <cellStyle name="Saída 2 8 4 22 3" xfId="41696" xr:uid="{B8CE9EE1-BDBD-47EC-ABE1-8E51A10CC76C}"/>
    <cellStyle name="Saída 2 8 4 23" xfId="7729" xr:uid="{F1830488-3BF2-4FD4-9A71-F7170EEB87A9}"/>
    <cellStyle name="Saída 2 8 4 23 2" xfId="24984" xr:uid="{7E4DBD81-BB29-41C1-8396-5A4B6C991FCF}"/>
    <cellStyle name="Saída 2 8 4 23 3" xfId="42006" xr:uid="{A868E90E-9D74-4F37-90C1-D45622070115}"/>
    <cellStyle name="Saída 2 8 4 24" xfId="8039" xr:uid="{AEB043E8-3689-4EBC-B152-40C7C87F2E20}"/>
    <cellStyle name="Saída 2 8 4 24 2" xfId="25294" xr:uid="{FD8B1D7F-EC31-4635-871A-AE4415360BBA}"/>
    <cellStyle name="Saída 2 8 4 24 3" xfId="42316" xr:uid="{34F8FB44-07F9-444B-AD39-6960BE844D36}"/>
    <cellStyle name="Saída 2 8 4 25" xfId="8352" xr:uid="{5C65DA0F-6481-4855-82E0-A3A9DEB0B0E2}"/>
    <cellStyle name="Saída 2 8 4 25 2" xfId="25607" xr:uid="{E37C85C7-D5F2-4D02-8156-FF56EE88D6D8}"/>
    <cellStyle name="Saída 2 8 4 25 3" xfId="42629" xr:uid="{D3E62BE9-E8E4-4BC7-A04D-405B900E3297}"/>
    <cellStyle name="Saída 2 8 4 26" xfId="8660" xr:uid="{90AAD2B3-4C5A-4247-A903-278D5B621238}"/>
    <cellStyle name="Saída 2 8 4 26 2" xfId="25915" xr:uid="{21327579-6A90-4673-92CB-9EC8BAB0D448}"/>
    <cellStyle name="Saída 2 8 4 26 3" xfId="42937" xr:uid="{E0B32E57-4A21-4D32-AE28-9E5A2C41DDB8}"/>
    <cellStyle name="Saída 2 8 4 27" xfId="8970" xr:uid="{7F5ECEA2-7F3A-4908-9E0D-66068E9F34BC}"/>
    <cellStyle name="Saída 2 8 4 27 2" xfId="26225" xr:uid="{81E39369-6802-4687-BE98-94249D4C5DFD}"/>
    <cellStyle name="Saída 2 8 4 27 3" xfId="43247" xr:uid="{25822234-CFED-4F41-96F0-8E55C59B96D8}"/>
    <cellStyle name="Saída 2 8 4 28" xfId="9311" xr:uid="{E38D25D4-8070-4E94-BF6D-609FAFD291A4}"/>
    <cellStyle name="Saída 2 8 4 28 2" xfId="26566" xr:uid="{B68817B4-A41D-46AF-87CD-5542AF5E6080}"/>
    <cellStyle name="Saída 2 8 4 28 3" xfId="43588" xr:uid="{2E01D654-2A32-4C03-AADC-5AA22FA7F601}"/>
    <cellStyle name="Saída 2 8 4 29" xfId="9592" xr:uid="{118BAA18-8F31-4E20-9087-9D751D1E9C08}"/>
    <cellStyle name="Saída 2 8 4 29 2" xfId="26847" xr:uid="{5CECB408-20DE-4F1C-A252-D916ECEBBE3E}"/>
    <cellStyle name="Saída 2 8 4 29 3" xfId="43869" xr:uid="{9DFAA784-18FC-432F-9F54-64859676AECA}"/>
    <cellStyle name="Saída 2 8 4 3" xfId="1441" xr:uid="{14C891D0-512A-44A3-9FFD-1CE5CB2BC2D2}"/>
    <cellStyle name="Saída 2 8 4 3 2" xfId="18696" xr:uid="{4B3DB96E-7AAF-4232-99FC-FCA7FEFDC4E3}"/>
    <cellStyle name="Saída 2 8 4 3 3" xfId="35718" xr:uid="{02BB742D-7F99-4D54-BFE3-19E1DED56236}"/>
    <cellStyle name="Saída 2 8 4 30" xfId="9887" xr:uid="{C22B92B7-8053-4195-A01A-BDE0E73109A6}"/>
    <cellStyle name="Saída 2 8 4 30 2" xfId="27142" xr:uid="{1C43A82B-7CAC-4315-87AD-35C1E6F2BBDB}"/>
    <cellStyle name="Saída 2 8 4 30 3" xfId="44164" xr:uid="{CD10799C-DD8C-4A09-A3BC-07982CB97A07}"/>
    <cellStyle name="Saída 2 8 4 31" xfId="10187" xr:uid="{9FF8A267-D689-4DB0-9F11-BA797CA0891B}"/>
    <cellStyle name="Saída 2 8 4 31 2" xfId="27442" xr:uid="{3E96D462-37C1-4917-9545-A7806B6CBDF7}"/>
    <cellStyle name="Saída 2 8 4 31 3" xfId="44464" xr:uid="{06688A79-BC3C-436C-98BE-95EDD3FAE648}"/>
    <cellStyle name="Saída 2 8 4 32" xfId="10475" xr:uid="{8AF0AEA1-23ED-4C2C-B4CD-4ABB148C9E23}"/>
    <cellStyle name="Saída 2 8 4 32 2" xfId="27730" xr:uid="{4E9C5881-94F2-44AA-AC85-D500265CCB5D}"/>
    <cellStyle name="Saída 2 8 4 32 3" xfId="44752" xr:uid="{1DE85BB9-61AB-495A-B20E-993CB7DD2B4D}"/>
    <cellStyle name="Saída 2 8 4 33" xfId="10765" xr:uid="{19B1F3A1-D33D-4ECC-BD1E-AE8333D82C66}"/>
    <cellStyle name="Saída 2 8 4 33 2" xfId="28020" xr:uid="{C16FE84F-8D2E-4F57-8AED-E1DA42BA4A9B}"/>
    <cellStyle name="Saída 2 8 4 33 3" xfId="45042" xr:uid="{28F974DF-D796-466D-932E-57FBFE49CE6F}"/>
    <cellStyle name="Saída 2 8 4 34" xfId="11039" xr:uid="{805571CF-353C-4A28-9CCB-17CF5F8F8C07}"/>
    <cellStyle name="Saída 2 8 4 34 2" xfId="28294" xr:uid="{E484F785-CA50-4842-A7D6-C4C1D76E1F4F}"/>
    <cellStyle name="Saída 2 8 4 34 3" xfId="45316" xr:uid="{316BA776-99E7-4E8E-9DAA-9B62F8974F1E}"/>
    <cellStyle name="Saída 2 8 4 35" xfId="11296" xr:uid="{806FCBF2-1B5C-4511-AEEF-540B01644896}"/>
    <cellStyle name="Saída 2 8 4 35 2" xfId="28551" xr:uid="{366E6E3F-B4A6-4FA8-B0B8-CD683099EC44}"/>
    <cellStyle name="Saída 2 8 4 35 3" xfId="45573" xr:uid="{FB5FC507-F47E-48FB-8543-3EB052DF7577}"/>
    <cellStyle name="Saída 2 8 4 36" xfId="11533" xr:uid="{257A4B2B-0516-48A6-84AD-26034FE601C3}"/>
    <cellStyle name="Saída 2 8 4 36 2" xfId="28788" xr:uid="{18466C97-FAD1-460D-BCA8-17C2D7D402A0}"/>
    <cellStyle name="Saída 2 8 4 36 3" xfId="45810" xr:uid="{87CB6772-4AC7-4BC6-BFE0-C990341AB557}"/>
    <cellStyle name="Saída 2 8 4 37" xfId="12096" xr:uid="{5820E612-99FF-4F24-AE07-F9B4BF9EFF86}"/>
    <cellStyle name="Saída 2 8 4 37 2" xfId="29351" xr:uid="{99F02A33-87C5-4EF9-9CEE-A93810767C15}"/>
    <cellStyle name="Saída 2 8 4 37 3" xfId="46221" xr:uid="{509AC75D-41BE-45CB-901F-BA9507520323}"/>
    <cellStyle name="Saída 2 8 4 38" xfId="12563" xr:uid="{9778C4DF-93C2-4199-AC10-B91CC65BCFFD}"/>
    <cellStyle name="Saída 2 8 4 38 2" xfId="29818" xr:uid="{40F62102-1A8A-435C-86B5-CC214DF8F7A5}"/>
    <cellStyle name="Saída 2 8 4 38 3" xfId="46688" xr:uid="{3B64BED9-1E67-48B5-A8F1-14C8C9531517}"/>
    <cellStyle name="Saída 2 8 4 39" xfId="12873" xr:uid="{B6AA7BF1-2688-4B01-B35A-A612FF078CB0}"/>
    <cellStyle name="Saída 2 8 4 39 2" xfId="30128" xr:uid="{594CD178-6B0F-462C-BF4A-0ACA3685A302}"/>
    <cellStyle name="Saída 2 8 4 39 3" xfId="46998" xr:uid="{931B664D-F89B-4A17-B753-130391FB8636}"/>
    <cellStyle name="Saída 2 8 4 4" xfId="1807" xr:uid="{D697AADC-9FEE-4AF0-903D-0234530251C3}"/>
    <cellStyle name="Saída 2 8 4 4 2" xfId="19062" xr:uid="{34243DEE-B0EB-4AE2-BEAC-925547F53F84}"/>
    <cellStyle name="Saída 2 8 4 4 3" xfId="36084" xr:uid="{BA8347E5-9546-4E88-A321-BD331F590377}"/>
    <cellStyle name="Saída 2 8 4 40" xfId="13043" xr:uid="{8F981002-F8C7-4EEC-AF33-EFAC2ECE05BE}"/>
    <cellStyle name="Saída 2 8 4 40 2" xfId="30298" xr:uid="{34BFB011-EF9A-4FBC-B7BD-EA7AF529500B}"/>
    <cellStyle name="Saída 2 8 4 40 3" xfId="47168" xr:uid="{A3FB332D-91AE-4D99-AA4D-65BCECDE989A}"/>
    <cellStyle name="Saída 2 8 4 41" xfId="13431" xr:uid="{CAE37E54-81AB-4D65-978C-7F8B5F9829FC}"/>
    <cellStyle name="Saída 2 8 4 41 2" xfId="30686" xr:uid="{45E24783-8ECD-4A2B-B014-FD5EE19264D4}"/>
    <cellStyle name="Saída 2 8 4 41 3" xfId="47556" xr:uid="{AC73BE4E-F583-484D-91BE-B2DF7D2A55FB}"/>
    <cellStyle name="Saída 2 8 4 42" xfId="13813" xr:uid="{3A129FCA-FC3B-4BD7-91C1-988B3BB57837}"/>
    <cellStyle name="Saída 2 8 4 42 2" xfId="31068" xr:uid="{33CDE06B-7AF7-4509-A17E-D680A2A970A4}"/>
    <cellStyle name="Saída 2 8 4 42 3" xfId="47938" xr:uid="{1B1CFFEA-19E9-4B70-85BD-6B44B20881A1}"/>
    <cellStyle name="Saída 2 8 4 43" xfId="14123" xr:uid="{BC51CE77-A8CE-48D1-8198-E823D95225CD}"/>
    <cellStyle name="Saída 2 8 4 43 2" xfId="31378" xr:uid="{B72808CF-22C4-4954-9C56-E1A57569E3C3}"/>
    <cellStyle name="Saída 2 8 4 43 3" xfId="48248" xr:uid="{3350D262-B295-4AE4-8F45-E8A4C9C464F0}"/>
    <cellStyle name="Saída 2 8 4 44" xfId="14364" xr:uid="{EECCF717-BB56-447B-88F7-2B0339B22F87}"/>
    <cellStyle name="Saída 2 8 4 44 2" xfId="31619" xr:uid="{66A5E78C-1C23-4831-8C4F-A49B1A9C7A91}"/>
    <cellStyle name="Saída 2 8 4 44 3" xfId="48489" xr:uid="{C9CAE201-0011-4BA6-AE6C-880A21E6149E}"/>
    <cellStyle name="Saída 2 8 4 45" xfId="15013" xr:uid="{623B5998-6E64-48B4-99F9-970A8BC2FF38}"/>
    <cellStyle name="Saída 2 8 4 45 2" xfId="32268" xr:uid="{C1ACAE3C-6B69-4158-8D97-558941846109}"/>
    <cellStyle name="Saída 2 8 4 45 3" xfId="49138" xr:uid="{EA8C464D-9B75-4BCB-9894-6216E6B43F93}"/>
    <cellStyle name="Saída 2 8 4 46" xfId="15322" xr:uid="{B5E0FE8F-D843-4E38-BCF2-D75E3087CBBE}"/>
    <cellStyle name="Saída 2 8 4 46 2" xfId="32577" xr:uid="{A9989A8C-5423-4AC5-A62E-B8848C98F515}"/>
    <cellStyle name="Saída 2 8 4 46 3" xfId="49447" xr:uid="{82277EB2-918B-4D6F-AD83-77E14B751992}"/>
    <cellStyle name="Saída 2 8 4 47" xfId="15627" xr:uid="{4140DFDF-537D-4B19-B8FD-24007F5BCB16}"/>
    <cellStyle name="Saída 2 8 4 47 2" xfId="32882" xr:uid="{557AD72D-D1D8-4DE5-A8B1-CF3C9FD03E5A}"/>
    <cellStyle name="Saída 2 8 4 47 3" xfId="49752" xr:uid="{3C24C014-77CE-471A-AF58-D523593E2DF7}"/>
    <cellStyle name="Saída 2 8 4 48" xfId="15923" xr:uid="{C0B9226E-D0FD-42B1-8625-F3EDA52EC3F7}"/>
    <cellStyle name="Saída 2 8 4 48 2" xfId="33178" xr:uid="{86D6AEE5-ADAB-400A-B5EC-DF6A9762328E}"/>
    <cellStyle name="Saída 2 8 4 48 3" xfId="50048" xr:uid="{AD35BCB5-0733-4C9B-8ECC-FC316AFE4BAF}"/>
    <cellStyle name="Saída 2 8 4 49" xfId="16215" xr:uid="{4993CC97-6CD7-4BF8-883D-29F8F124729F}"/>
    <cellStyle name="Saída 2 8 4 49 2" xfId="33470" xr:uid="{D9DA9E79-FFAA-479D-999B-FF70774538CD}"/>
    <cellStyle name="Saída 2 8 4 49 3" xfId="50340" xr:uid="{5D0FE098-D41A-4ADF-8FCB-A55E5041B432}"/>
    <cellStyle name="Saída 2 8 4 5" xfId="2120" xr:uid="{2946FB4D-EAF8-41F7-B647-49919CE0F185}"/>
    <cellStyle name="Saída 2 8 4 5 2" xfId="19375" xr:uid="{84F0AF4C-5DA2-4B9E-9919-421ABB3050AA}"/>
    <cellStyle name="Saída 2 8 4 5 3" xfId="36397" xr:uid="{765A9C65-233B-445D-90F9-7088DF750E08}"/>
    <cellStyle name="Saída 2 8 4 50" xfId="16493" xr:uid="{8D81179A-E70B-44B0-8E5F-3EBB7F3A01FE}"/>
    <cellStyle name="Saída 2 8 4 50 2" xfId="33748" xr:uid="{2B96BC2B-4779-4D41-A3EE-8ADDD8EF284C}"/>
    <cellStyle name="Saída 2 8 4 50 3" xfId="50618" xr:uid="{89DFDB5C-7DE4-429E-B3C1-3FCA257F0AEA}"/>
    <cellStyle name="Saída 2 8 4 51" xfId="16761" xr:uid="{016C9A43-A13B-4FF2-938D-8505C0EBF6B3}"/>
    <cellStyle name="Saída 2 8 4 51 2" xfId="34016" xr:uid="{D0239143-4A21-4C10-95C6-6E40881166D3}"/>
    <cellStyle name="Saída 2 8 4 51 3" xfId="50886" xr:uid="{2458B10E-16E3-42CD-A4A9-B162CC277292}"/>
    <cellStyle name="Saída 2 8 4 52" xfId="17013" xr:uid="{45DC8FC7-7384-49EE-B265-98A14F5A8095}"/>
    <cellStyle name="Saída 2 8 4 52 2" xfId="34268" xr:uid="{345CE1D6-23A8-4B54-9264-BB9C000E5917}"/>
    <cellStyle name="Saída 2 8 4 52 3" xfId="51138" xr:uid="{79E4B6E4-8756-4B11-A77D-631734FB812C}"/>
    <cellStyle name="Saída 2 8 4 53" xfId="17250" xr:uid="{04A62C3B-DC99-487E-A753-2AD968020836}"/>
    <cellStyle name="Saída 2 8 4 53 2" xfId="34505" xr:uid="{E73B656E-9739-43D2-8B30-E1F3A4CDFD15}"/>
    <cellStyle name="Saída 2 8 4 53 3" xfId="51375" xr:uid="{23A7D018-33DF-46E2-AB7B-8BF9825072D6}"/>
    <cellStyle name="Saída 2 8 4 54" xfId="17956" xr:uid="{5D1B85BC-8719-4738-AECE-6CC8BD46FD97}"/>
    <cellStyle name="Saída 2 8 4 55" xfId="34978" xr:uid="{3DE162C8-CC8A-4ECB-BAAE-29DA8F76424B}"/>
    <cellStyle name="Saída 2 8 4 6" xfId="2430" xr:uid="{508BBF1D-3FFC-49A3-9A34-9FDFF7EB8689}"/>
    <cellStyle name="Saída 2 8 4 6 2" xfId="19685" xr:uid="{DA189724-5BF7-4502-8F90-908095D55107}"/>
    <cellStyle name="Saída 2 8 4 6 3" xfId="36707" xr:uid="{F65653A5-F2C6-4116-A485-F20589502866}"/>
    <cellStyle name="Saída 2 8 4 7" xfId="2739" xr:uid="{FD5B7476-F53D-42B5-BC91-3965079A1FB1}"/>
    <cellStyle name="Saída 2 8 4 7 2" xfId="19994" xr:uid="{4D8010FB-C707-465D-89D8-C192D2FB4B74}"/>
    <cellStyle name="Saída 2 8 4 7 3" xfId="37016" xr:uid="{2BA09832-A909-4D70-9273-560B9D61AD79}"/>
    <cellStyle name="Saída 2 8 4 8" xfId="3045" xr:uid="{02B08375-FF0B-4368-BA1B-776C8B7A9140}"/>
    <cellStyle name="Saída 2 8 4 8 2" xfId="20300" xr:uid="{89C47C5E-A05D-4719-B8EF-6A12C0DFE2E1}"/>
    <cellStyle name="Saída 2 8 4 8 3" xfId="37322" xr:uid="{679562C8-4594-47C3-BF31-3C85EFC461E6}"/>
    <cellStyle name="Saída 2 8 4 9" xfId="3355" xr:uid="{BF95B710-6089-4D71-98E6-95B1118072C3}"/>
    <cellStyle name="Saída 2 8 4 9 2" xfId="20610" xr:uid="{0A25DE42-E832-4D5B-B6BA-ECC6243F1EDE}"/>
    <cellStyle name="Saída 2 8 4 9 3" xfId="37632" xr:uid="{1B0A8229-8CA6-4C50-A5E3-E738D8DADE94}"/>
    <cellStyle name="Saída 2 8 40" xfId="9850" xr:uid="{54FE97E1-92F8-4A7E-A044-29DF90E1C048}"/>
    <cellStyle name="Saída 2 8 40 2" xfId="27105" xr:uid="{4642C909-1958-4313-87B1-A7D130F2FC76}"/>
    <cellStyle name="Saída 2 8 40 3" xfId="44127" xr:uid="{F40B3218-27E5-4856-A537-64756DA11EBD}"/>
    <cellStyle name="Saída 2 8 41" xfId="11148" xr:uid="{A9A5F730-F8DD-4A6C-BF1C-769D4FB801CA}"/>
    <cellStyle name="Saída 2 8 41 2" xfId="28403" xr:uid="{D4227A3C-D200-4711-8CE9-5D8896DC69BA}"/>
    <cellStyle name="Saída 2 8 41 3" xfId="45425" xr:uid="{C4F974D9-36DD-47E9-974F-8A6BC82AFF1C}"/>
    <cellStyle name="Saída 2 8 42" xfId="11778" xr:uid="{9A572351-34C1-481E-BD52-8CC89697CEBE}"/>
    <cellStyle name="Saída 2 8 42 2" xfId="29033" xr:uid="{D8F9A248-728B-45F0-A770-524D8EFD8218}"/>
    <cellStyle name="Saída 2 8 42 3" xfId="46033" xr:uid="{8AFDB92A-4505-47C9-B08D-96D3D2DD4EF4}"/>
    <cellStyle name="Saída 2 8 43" xfId="12245" xr:uid="{A8D0744B-ED77-4A01-A45F-7B529BCB7314}"/>
    <cellStyle name="Saída 2 8 43 2" xfId="29500" xr:uid="{6A1C24E1-8D08-4CB3-B617-1A56752A3153}"/>
    <cellStyle name="Saída 2 8 43 3" xfId="46370" xr:uid="{23719849-51B2-4E9C-830B-5FB20B3C46A1}"/>
    <cellStyle name="Saída 2 8 44" xfId="11691" xr:uid="{6872C222-F9B5-468E-9211-276359C07A6D}"/>
    <cellStyle name="Saída 2 8 44 2" xfId="28946" xr:uid="{FCD926D3-0D6B-4CD8-A6B6-71F30D723F0C}"/>
    <cellStyle name="Saída 2 8 44 3" xfId="45963" xr:uid="{4A1E0576-B054-463D-B978-7332CE9BCF2A}"/>
    <cellStyle name="Saída 2 8 45" xfId="13150" xr:uid="{4C2CFC48-B9CC-4163-8BDB-3C9485C57B7C}"/>
    <cellStyle name="Saída 2 8 45 2" xfId="30405" xr:uid="{A8F9FFB5-FF14-4C1E-95A0-242468BE0278}"/>
    <cellStyle name="Saída 2 8 45 3" xfId="47275" xr:uid="{5343075C-0D39-4AA9-964C-CBD664EFD5CC}"/>
    <cellStyle name="Saída 2 8 46" xfId="13259" xr:uid="{0727FFA4-9A81-43B5-ABC7-A1E02921B714}"/>
    <cellStyle name="Saída 2 8 46 2" xfId="30514" xr:uid="{004C37EB-94E1-4937-B6ED-73409E64033A}"/>
    <cellStyle name="Saída 2 8 46 3" xfId="47384" xr:uid="{718BBF7E-FB74-4BE2-BAFC-1154199DC070}"/>
    <cellStyle name="Saída 2 8 47" xfId="13528" xr:uid="{E1F610E0-3224-478F-9C9E-DD4837EC062E}"/>
    <cellStyle name="Saída 2 8 47 2" xfId="30783" xr:uid="{469AAC07-5656-4B04-A6DD-05FD04FB1002}"/>
    <cellStyle name="Saída 2 8 47 3" xfId="47653" xr:uid="{AA040B08-28FB-4054-B02B-EC524BFC9ED0}"/>
    <cellStyle name="Saída 2 8 48" xfId="13514" xr:uid="{202D6F02-DC9A-4AC6-9E8C-8931DA9DBABC}"/>
    <cellStyle name="Saída 2 8 48 2" xfId="30769" xr:uid="{C8FF8854-9356-4A06-B9D3-0E6E84CAF3BF}"/>
    <cellStyle name="Saída 2 8 48 3" xfId="47639" xr:uid="{32CDB8CE-201A-4B3B-90F5-6FFEEC1390AB}"/>
    <cellStyle name="Saída 2 8 49" xfId="13558" xr:uid="{19661FAA-0308-4A42-940E-BE56C0CEE1CA}"/>
    <cellStyle name="Saída 2 8 49 2" xfId="30813" xr:uid="{3D13C5EF-5314-44A6-BCB1-EE4CDE9965D3}"/>
    <cellStyle name="Saída 2 8 49 3" xfId="47683" xr:uid="{85AA17DC-EBE1-46A5-A7B9-BE7C044D54FE}"/>
    <cellStyle name="Saída 2 8 5" xfId="527" xr:uid="{7F3E1535-A427-4756-8510-9CA0EECE6D0D}"/>
    <cellStyle name="Saída 2 8 5 10" xfId="3491" xr:uid="{CAD751A0-1EA1-454B-964D-AFD8FA0818E1}"/>
    <cellStyle name="Saída 2 8 5 10 2" xfId="20746" xr:uid="{560C4F64-1C03-4E8A-976B-24A0EB36F682}"/>
    <cellStyle name="Saída 2 8 5 10 3" xfId="37768" xr:uid="{06838D64-D202-4039-8B63-A6DE2FD285D6}"/>
    <cellStyle name="Saída 2 8 5 11" xfId="3799" xr:uid="{2B727A44-7728-4884-817D-3CC77F2BD699}"/>
    <cellStyle name="Saída 2 8 5 11 2" xfId="21054" xr:uid="{68BE6932-35EB-47F5-BC4B-44F3CA20D883}"/>
    <cellStyle name="Saída 2 8 5 11 3" xfId="38076" xr:uid="{60F4CFB9-F89A-45D0-B153-004A94C3F9F5}"/>
    <cellStyle name="Saída 2 8 5 12" xfId="4104" xr:uid="{6379C525-3FD4-4110-B2A5-3FECAA786A02}"/>
    <cellStyle name="Saída 2 8 5 12 2" xfId="21359" xr:uid="{54EEB0C1-DD5C-45CF-9351-B42B73B335B1}"/>
    <cellStyle name="Saída 2 8 5 12 3" xfId="38381" xr:uid="{431ED969-4A09-4F6B-9AEF-B5CF54C4CE0E}"/>
    <cellStyle name="Saída 2 8 5 13" xfId="4409" xr:uid="{6043BFA4-2EE7-489F-9BB4-F5E34A1C41BB}"/>
    <cellStyle name="Saída 2 8 5 13 2" xfId="21664" xr:uid="{5F1F5C1A-4C0C-454F-B522-3FD51B47D5D1}"/>
    <cellStyle name="Saída 2 8 5 13 3" xfId="38686" xr:uid="{CF38D3DE-B0DC-450D-B010-907E2BC3B593}"/>
    <cellStyle name="Saída 2 8 5 14" xfId="4704" xr:uid="{5B06688B-858D-4BEC-9CCC-3A2A8D37233A}"/>
    <cellStyle name="Saída 2 8 5 14 2" xfId="21959" xr:uid="{AC4E7426-C7E3-4AE8-88C6-4C991DB69B6E}"/>
    <cellStyle name="Saída 2 8 5 14 3" xfId="38981" xr:uid="{0D8EFED7-64D9-4CD5-AF15-EC6787EF6AC0}"/>
    <cellStyle name="Saída 2 8 5 15" xfId="5003" xr:uid="{D4CA2C23-2AD3-4131-A4B7-2DA0B88921F4}"/>
    <cellStyle name="Saída 2 8 5 15 2" xfId="22258" xr:uid="{90DF3471-D520-439D-A203-207BC59CC2A5}"/>
    <cellStyle name="Saída 2 8 5 15 3" xfId="39280" xr:uid="{994597DF-68BC-4A1F-B57C-CD5B0BF69505}"/>
    <cellStyle name="Saída 2 8 5 16" xfId="5363" xr:uid="{A40187FA-9795-43ED-BD3C-67A25581E1FD}"/>
    <cellStyle name="Saída 2 8 5 16 2" xfId="22618" xr:uid="{7A30ACC2-EC7B-4C7B-BFB5-471D55413030}"/>
    <cellStyle name="Saída 2 8 5 16 3" xfId="39640" xr:uid="{4B7B132C-5FBA-4FA8-90BD-2F55213098AD}"/>
    <cellStyle name="Saída 2 8 5 17" xfId="5702" xr:uid="{A3AAA6C2-AB49-4AEF-8298-280AB9E043B7}"/>
    <cellStyle name="Saída 2 8 5 17 2" xfId="22957" xr:uid="{744EF281-CAE5-4765-92A9-3D1CC1D590F3}"/>
    <cellStyle name="Saída 2 8 5 17 3" xfId="39979" xr:uid="{3AAC315F-57EF-4303-8B7F-FD273E261CC3}"/>
    <cellStyle name="Saída 2 8 5 18" xfId="5994" xr:uid="{43E3DE9B-4D03-4137-B622-C85B0294A9A4}"/>
    <cellStyle name="Saída 2 8 5 18 2" xfId="23249" xr:uid="{8BBD7E89-3E34-441E-8593-A7A2B9EBDE98}"/>
    <cellStyle name="Saída 2 8 5 18 3" xfId="40271" xr:uid="{319C0539-4A43-42CB-B31A-75406DD2B4D4}"/>
    <cellStyle name="Saída 2 8 5 19" xfId="6309" xr:uid="{208F499B-15EF-4238-A494-5E717752655A}"/>
    <cellStyle name="Saída 2 8 5 19 2" xfId="23564" xr:uid="{CC1A93C0-D0DA-466A-B7D9-1057160B65B9}"/>
    <cellStyle name="Saída 2 8 5 19 3" xfId="40586" xr:uid="{27C65362-E939-4C2B-B2E0-ED0CFD1F2AD9}"/>
    <cellStyle name="Saída 2 8 5 2" xfId="985" xr:uid="{976F706D-8B9F-4B97-BB4A-E2A7DD4BC98B}"/>
    <cellStyle name="Saída 2 8 5 2 2" xfId="18240" xr:uid="{65EDCF8C-9CBD-4B26-B37D-1F5B6E4B678D}"/>
    <cellStyle name="Saída 2 8 5 2 3" xfId="35262" xr:uid="{534F14C0-FB36-40A9-B21C-F4AC5B75F033}"/>
    <cellStyle name="Saída 2 8 5 20" xfId="6624" xr:uid="{47EA5826-E37F-4B46-AADB-E798B44003CE}"/>
    <cellStyle name="Saída 2 8 5 20 2" xfId="23879" xr:uid="{2AFAF9F8-8873-45C2-A856-6F8F61450D6A}"/>
    <cellStyle name="Saída 2 8 5 20 3" xfId="40901" xr:uid="{AE9FD2D5-5F51-43C8-87AC-1C8FFB303A2A}"/>
    <cellStyle name="Saída 2 8 5 21" xfId="6936" xr:uid="{1D4F4775-92A4-49D8-A077-294A2D419ACA}"/>
    <cellStyle name="Saída 2 8 5 21 2" xfId="24191" xr:uid="{19B8A7B9-F3D6-4B94-9551-2F1A6487734D}"/>
    <cellStyle name="Saída 2 8 5 21 3" xfId="41213" xr:uid="{9CBAF031-79AB-4C47-878A-8D3248994634}"/>
    <cellStyle name="Saída 2 8 5 22" xfId="7245" xr:uid="{BBB88D49-165B-42B4-89CF-6841ED8947CD}"/>
    <cellStyle name="Saída 2 8 5 22 2" xfId="24500" xr:uid="{4A75022E-8F9F-44A3-90CF-13AC2AB2A7B5}"/>
    <cellStyle name="Saída 2 8 5 22 3" xfId="41522" xr:uid="{2ACD5898-8074-4567-93FD-A13BD7D20B94}"/>
    <cellStyle name="Saída 2 8 5 23" xfId="7555" xr:uid="{EB95D3EC-F8EB-42BA-9DFF-CF84228CF606}"/>
    <cellStyle name="Saída 2 8 5 23 2" xfId="24810" xr:uid="{8C24607F-B225-4B63-9DF1-26AA9424F223}"/>
    <cellStyle name="Saída 2 8 5 23 3" xfId="41832" xr:uid="{76C7BE1D-B52D-4E50-B7F5-94E71AF3B12E}"/>
    <cellStyle name="Saída 2 8 5 24" xfId="7865" xr:uid="{532A8766-B851-463B-8D67-EAEDD92198BE}"/>
    <cellStyle name="Saída 2 8 5 24 2" xfId="25120" xr:uid="{E205F14A-1E65-4082-BCAA-42E4FC9BD59C}"/>
    <cellStyle name="Saída 2 8 5 24 3" xfId="42142" xr:uid="{D82306F3-5767-4483-8312-046371602F76}"/>
    <cellStyle name="Saída 2 8 5 25" xfId="8178" xr:uid="{25CF6711-5EBB-4DFB-AAC0-097873F719F8}"/>
    <cellStyle name="Saída 2 8 5 25 2" xfId="25433" xr:uid="{57D4BBA1-145E-4254-8013-48D67220E16C}"/>
    <cellStyle name="Saída 2 8 5 25 3" xfId="42455" xr:uid="{2E4EA9C2-1F03-43E5-82E9-5BD8A5575561}"/>
    <cellStyle name="Saída 2 8 5 26" xfId="8488" xr:uid="{B9D99017-CC29-419E-852B-BCEDA454BFE8}"/>
    <cellStyle name="Saída 2 8 5 26 2" xfId="25743" xr:uid="{E6A3AF87-11AD-46F3-91A4-45E0293618A8}"/>
    <cellStyle name="Saída 2 8 5 26 3" xfId="42765" xr:uid="{6BE2AF08-B8D5-417D-B2E5-B9C0EAE473B1}"/>
    <cellStyle name="Saída 2 8 5 27" xfId="8796" xr:uid="{51A7A602-9145-4E79-A4D2-837FDBFB4854}"/>
    <cellStyle name="Saída 2 8 5 27 2" xfId="26051" xr:uid="{038CC88D-F514-4DEC-9D1A-3DDA2F3832CE}"/>
    <cellStyle name="Saída 2 8 5 27 3" xfId="43073" xr:uid="{32D67A64-7EFF-41B1-9D90-6311BB704E36}"/>
    <cellStyle name="Saída 2 8 5 28" xfId="9163" xr:uid="{C1665956-299F-4FCF-A4D1-60B203E574A1}"/>
    <cellStyle name="Saída 2 8 5 28 2" xfId="26418" xr:uid="{CC7952DD-3CCF-46CA-97D3-D94940AE0AB1}"/>
    <cellStyle name="Saída 2 8 5 28 3" xfId="43440" xr:uid="{A7AAE251-14D7-4E96-B449-40F98E34F75F}"/>
    <cellStyle name="Saída 2 8 5 29" xfId="9420" xr:uid="{404917A4-CB39-4D3B-9DD2-00C8D883A9BF}"/>
    <cellStyle name="Saída 2 8 5 29 2" xfId="26675" xr:uid="{0508EB36-0612-4F39-AFF2-E238772CE421}"/>
    <cellStyle name="Saída 2 8 5 29 3" xfId="43697" xr:uid="{C90754D5-880D-48D7-B9C2-00D5BFDB62BB}"/>
    <cellStyle name="Saída 2 8 5 3" xfId="1288" xr:uid="{89EB8C4E-9B86-4411-B11B-5518770FC010}"/>
    <cellStyle name="Saída 2 8 5 3 2" xfId="18543" xr:uid="{78403664-7A95-4FA0-8495-7B34EE7EE401}"/>
    <cellStyle name="Saída 2 8 5 3 3" xfId="35565" xr:uid="{700CFE97-7CE5-430F-80D7-FE56EFEEC967}"/>
    <cellStyle name="Saída 2 8 5 30" xfId="9726" xr:uid="{A1A30D96-400B-4F8F-B043-48A93A1ACA33}"/>
    <cellStyle name="Saída 2 8 5 30 2" xfId="26981" xr:uid="{448FB451-1F6E-430D-838B-4DAE1C4BBA0A}"/>
    <cellStyle name="Saída 2 8 5 30 3" xfId="44003" xr:uid="{3EE9BBA1-6ECF-481B-94CA-B6012950FAD3}"/>
    <cellStyle name="Saída 2 8 5 31" xfId="10023" xr:uid="{0FEB5796-8CA2-49AD-AB2F-9FDDCEAC415F}"/>
    <cellStyle name="Saída 2 8 5 31 2" xfId="27278" xr:uid="{31D220D5-3E35-418B-9D90-27692689AA78}"/>
    <cellStyle name="Saída 2 8 5 31 3" xfId="44300" xr:uid="{62EF7752-58D7-4C78-9546-17FACABB4464}"/>
    <cellStyle name="Saída 2 8 5 32" xfId="10320" xr:uid="{571DB426-412A-436E-8A00-6623BD1E46B7}"/>
    <cellStyle name="Saída 2 8 5 32 2" xfId="27575" xr:uid="{7E8D1AFD-5824-4EFF-BC4E-C10C05348BF3}"/>
    <cellStyle name="Saída 2 8 5 32 3" xfId="44597" xr:uid="{5367A543-6A58-4108-A512-9A272B243663}"/>
    <cellStyle name="Saída 2 8 5 33" xfId="10609" xr:uid="{45F273F7-F319-45E3-B884-9B41ED525A53}"/>
    <cellStyle name="Saída 2 8 5 33 2" xfId="27864" xr:uid="{A5621032-2DE0-4B11-A7D6-B8D09449BF84}"/>
    <cellStyle name="Saída 2 8 5 33 3" xfId="44886" xr:uid="{5E5A7516-606B-4A03-9E2A-2A4B439BB0F8}"/>
    <cellStyle name="Saída 2 8 5 34" xfId="10900" xr:uid="{7F9B2431-F8CE-4835-9680-C50288B6308A}"/>
    <cellStyle name="Saída 2 8 5 34 2" xfId="28155" xr:uid="{B0B90591-25B0-47A5-8940-885EA0007AF3}"/>
    <cellStyle name="Saída 2 8 5 34 3" xfId="45177" xr:uid="{24132C33-008E-417D-BC88-ED15AC1FC487}"/>
    <cellStyle name="Saída 2 8 5 35" xfId="11173" xr:uid="{F29FFBB4-4025-4EC1-A0E8-8E6FFD6B786A}"/>
    <cellStyle name="Saída 2 8 5 35 2" xfId="28428" xr:uid="{F9E8714D-6285-43E2-8BAE-F828B5E67790}"/>
    <cellStyle name="Saída 2 8 5 35 3" xfId="45450" xr:uid="{7BE3BC57-9F09-4F22-8B3E-DCAC70A322C4}"/>
    <cellStyle name="Saída 2 8 5 36" xfId="11425" xr:uid="{65144D52-C7C6-4BB9-A625-2F47E3EEB95E}"/>
    <cellStyle name="Saída 2 8 5 36 2" xfId="28680" xr:uid="{41BF9AB2-075B-423A-B70B-E3A4BE1ED20F}"/>
    <cellStyle name="Saída 2 8 5 36 3" xfId="45702" xr:uid="{95CC9AEC-4D0F-4662-927B-6CC3142CFF80}"/>
    <cellStyle name="Saída 2 8 5 37" xfId="11922" xr:uid="{284AFF08-A0F0-4B55-A440-3B38D5ADDA90}"/>
    <cellStyle name="Saída 2 8 5 37 2" xfId="29177" xr:uid="{B2C16E02-4B9F-432C-BBCB-156511664EFE}"/>
    <cellStyle name="Saída 2 8 5 37 3" xfId="46113" xr:uid="{D106C4DE-61E9-428A-B4B5-B2682A42179D}"/>
    <cellStyle name="Saída 2 8 5 38" xfId="12389" xr:uid="{7BAE2A7B-82BA-477F-8B50-81F12AD8E32C}"/>
    <cellStyle name="Saída 2 8 5 38 2" xfId="29644" xr:uid="{995D27ED-63CC-4F82-A508-10590AC996B0}"/>
    <cellStyle name="Saída 2 8 5 38 3" xfId="46514" xr:uid="{B1A4FC66-3115-46BA-9B1D-EE72019A10D5}"/>
    <cellStyle name="Saída 2 8 5 39" xfId="12699" xr:uid="{E6A6800C-A5CF-4A39-A4CE-A1F5AF10B289}"/>
    <cellStyle name="Saída 2 8 5 39 2" xfId="29954" xr:uid="{17BCF59F-C26E-4C16-80E0-5BCE2E500291}"/>
    <cellStyle name="Saída 2 8 5 39 3" xfId="46824" xr:uid="{A9D571F1-E598-43FF-B0E1-D529002911A4}"/>
    <cellStyle name="Saída 2 8 5 4" xfId="1633" xr:uid="{AE5BD9FB-F306-42A9-9962-23742D820A4D}"/>
    <cellStyle name="Saída 2 8 5 4 2" xfId="18888" xr:uid="{B678F241-98DE-43F9-8F12-3582DF195E3D}"/>
    <cellStyle name="Saída 2 8 5 4 3" xfId="35910" xr:uid="{F9039DCB-7BBD-478C-B3B6-0903B1745BEE}"/>
    <cellStyle name="Saída 2 8 5 40" xfId="13017" xr:uid="{78AD9FB6-6762-4541-AE78-F8EF36D8293A}"/>
    <cellStyle name="Saída 2 8 5 40 2" xfId="30272" xr:uid="{1869CAE4-B4B5-49AE-9DE4-13CE15BA33B7}"/>
    <cellStyle name="Saída 2 8 5 40 3" xfId="47142" xr:uid="{F81FE9D5-7790-4798-B2C3-B1070AB7D5D5}"/>
    <cellStyle name="Saída 2 8 5 41" xfId="13379" xr:uid="{6B6D7104-9F04-42F9-8770-32A430B247C2}"/>
    <cellStyle name="Saída 2 8 5 41 2" xfId="30634" xr:uid="{92D0B9AF-7B35-42D9-86D5-E6481179DBE0}"/>
    <cellStyle name="Saída 2 8 5 41 3" xfId="47504" xr:uid="{5A3765A1-D711-4694-8318-FCFFACE8339F}"/>
    <cellStyle name="Saída 2 8 5 42" xfId="13639" xr:uid="{9F37C6EC-9C7A-41A6-9964-35375D1A077A}"/>
    <cellStyle name="Saída 2 8 5 42 2" xfId="30894" xr:uid="{A4C64B5F-AD33-4742-841E-64D18BD60E85}"/>
    <cellStyle name="Saída 2 8 5 42 3" xfId="47764" xr:uid="{CA18FE83-B5EA-4B56-8C7C-04EC9D39F3F4}"/>
    <cellStyle name="Saída 2 8 5 43" xfId="13949" xr:uid="{42F2C612-32E5-4D5C-B2FA-BCDBBEF9B52D}"/>
    <cellStyle name="Saída 2 8 5 43 2" xfId="31204" xr:uid="{B6C98B6A-4183-4380-8E01-DCD6242103C4}"/>
    <cellStyle name="Saída 2 8 5 43 3" xfId="48074" xr:uid="{78462677-04C7-4DA8-A69B-DEBE7339B777}"/>
    <cellStyle name="Saída 2 8 5 44" xfId="14313" xr:uid="{FAD8C722-CC4D-41BE-B834-FBBDBE30F7D0}"/>
    <cellStyle name="Saída 2 8 5 44 2" xfId="31568" xr:uid="{BB62B318-16BA-4029-9ADD-337A507B6FDA}"/>
    <cellStyle name="Saída 2 8 5 44 3" xfId="48438" xr:uid="{535D1AA4-95EA-43CA-A377-F831C8E887B1}"/>
    <cellStyle name="Saída 2 8 5 45" xfId="14459" xr:uid="{7AF8A233-D8E2-4CFC-9538-8B36653CD899}"/>
    <cellStyle name="Saída 2 8 5 45 2" xfId="31714" xr:uid="{0CC90574-5CF1-493F-B524-030E5217A33E}"/>
    <cellStyle name="Saída 2 8 5 45 3" xfId="48584" xr:uid="{4D604158-AE02-4792-B1B3-408907C1D7FE}"/>
    <cellStyle name="Saída 2 8 5 46" xfId="15151" xr:uid="{F58359A3-48CA-486F-A1B9-E84B4FEB697B}"/>
    <cellStyle name="Saída 2 8 5 46 2" xfId="32406" xr:uid="{2B7591C9-F8C7-4E20-8D6A-B9749367B00E}"/>
    <cellStyle name="Saída 2 8 5 46 3" xfId="49276" xr:uid="{5240AB98-38C2-4F85-BD3B-113DF922A43A}"/>
    <cellStyle name="Saída 2 8 5 47" xfId="15459" xr:uid="{5DD7B36A-F206-4757-ACE4-111276773A5B}"/>
    <cellStyle name="Saída 2 8 5 47 2" xfId="32714" xr:uid="{59476094-6EED-45EC-864B-8290CBE95DF7}"/>
    <cellStyle name="Saída 2 8 5 47 3" xfId="49584" xr:uid="{FE1276FA-A02E-44EB-A7F1-627BC51846CE}"/>
    <cellStyle name="Saída 2 8 5 48" xfId="15760" xr:uid="{766337D1-79A7-43E9-A453-5EE80841F236}"/>
    <cellStyle name="Saída 2 8 5 48 2" xfId="33015" xr:uid="{606D8A73-A979-4D89-A5FD-11B5F1AFAAC2}"/>
    <cellStyle name="Saída 2 8 5 48 3" xfId="49885" xr:uid="{4E37FC28-C502-4E69-B9BC-392F27B2B65B}"/>
    <cellStyle name="Saída 2 8 5 49" xfId="16057" xr:uid="{907C5F7A-842F-4409-85BF-FFB64A82B1E3}"/>
    <cellStyle name="Saída 2 8 5 49 2" xfId="33312" xr:uid="{738EF804-B32F-4D21-BB0C-C0147A7F2645}"/>
    <cellStyle name="Saída 2 8 5 49 3" xfId="50182" xr:uid="{A212DE4A-AB09-43AF-BAA6-3238A88F3A2B}"/>
    <cellStyle name="Saída 2 8 5 5" xfId="1946" xr:uid="{33508A94-8E44-4C93-9032-EA8B7E1AD8DF}"/>
    <cellStyle name="Saída 2 8 5 5 2" xfId="19201" xr:uid="{7C2DC39B-D98D-4506-A981-347BDCE98DC6}"/>
    <cellStyle name="Saída 2 8 5 5 3" xfId="36223" xr:uid="{34FF44FE-1306-4428-B330-F1B9F8D693E4}"/>
    <cellStyle name="Saída 2 8 5 50" xfId="16347" xr:uid="{16722E38-C127-4388-83DF-34E9076F83FD}"/>
    <cellStyle name="Saída 2 8 5 50 2" xfId="33602" xr:uid="{233E3F27-BF6F-4014-A604-1AE12924B633}"/>
    <cellStyle name="Saída 2 8 5 50 3" xfId="50472" xr:uid="{634691D8-6C28-48A4-A066-15D0C1777BFF}"/>
    <cellStyle name="Saída 2 8 5 51" xfId="16625" xr:uid="{C1D5C4D9-FDCC-43F5-B3D5-6268075D9A6F}"/>
    <cellStyle name="Saída 2 8 5 51 2" xfId="33880" xr:uid="{65F6BB15-3BCD-45BF-8646-613553FABEEB}"/>
    <cellStyle name="Saída 2 8 5 51 3" xfId="50750" xr:uid="{BE0AEFA4-E10D-425E-A0EF-0AA6B0F802AC}"/>
    <cellStyle name="Saída 2 8 5 52" xfId="16890" xr:uid="{D2CD3FAF-62D2-47E5-8121-F28226A59F29}"/>
    <cellStyle name="Saída 2 8 5 52 2" xfId="34145" xr:uid="{7DE5F788-61F9-4253-91D9-3E754F2EB890}"/>
    <cellStyle name="Saída 2 8 5 52 3" xfId="51015" xr:uid="{B722CAE2-A3A7-4A2F-AC99-D7443FB1510B}"/>
    <cellStyle name="Saída 2 8 5 53" xfId="17142" xr:uid="{505BA7E4-B748-48CD-A0CE-692E1B0796D3}"/>
    <cellStyle name="Saída 2 8 5 53 2" xfId="34397" xr:uid="{B5D6D187-91BF-4565-861A-90DF836E160C}"/>
    <cellStyle name="Saída 2 8 5 53 3" xfId="51267" xr:uid="{C58C6554-5DA6-4A11-AF2F-F432A616874D}"/>
    <cellStyle name="Saída 2 8 5 54" xfId="17782" xr:uid="{A2E2694E-BE90-4C4A-8B6D-D236BA214844}"/>
    <cellStyle name="Saída 2 8 5 55" xfId="34870" xr:uid="{21ACEA2F-89FF-4EF5-9611-97769810FFAF}"/>
    <cellStyle name="Saída 2 8 5 6" xfId="2256" xr:uid="{5F9AAD53-1920-43DC-9183-A020822716A4}"/>
    <cellStyle name="Saída 2 8 5 6 2" xfId="19511" xr:uid="{9DF360BA-4EE0-45F1-A98C-47DE86CDE8A4}"/>
    <cellStyle name="Saída 2 8 5 6 3" xfId="36533" xr:uid="{FC3CA163-B1D3-4E36-98C7-4DBE5F76C594}"/>
    <cellStyle name="Saída 2 8 5 7" xfId="2566" xr:uid="{2F9AD3C3-3C88-480F-9211-F6B2D86BE669}"/>
    <cellStyle name="Saída 2 8 5 7 2" xfId="19821" xr:uid="{75D3F01A-DD5B-49CD-8933-338C4369A822}"/>
    <cellStyle name="Saída 2 8 5 7 3" xfId="36843" xr:uid="{B0720CCD-6F91-4B8B-AB9A-6A12391F6B6F}"/>
    <cellStyle name="Saída 2 8 5 8" xfId="2875" xr:uid="{39740A05-7B5B-4C78-BD3D-CBFE32AABF66}"/>
    <cellStyle name="Saída 2 8 5 8 2" xfId="20130" xr:uid="{A7C0379C-C594-41A2-AF37-6BA705272FAA}"/>
    <cellStyle name="Saída 2 8 5 8 3" xfId="37152" xr:uid="{28F6F130-63CE-4CD7-A4CB-0F981FFBF9B0}"/>
    <cellStyle name="Saída 2 8 5 9" xfId="3181" xr:uid="{558B09A9-325B-4546-B2CD-2B4EF2902D3C}"/>
    <cellStyle name="Saída 2 8 5 9 2" xfId="20436" xr:uid="{F7E3CCD6-24C7-44DD-8A86-FC9C2CCA3324}"/>
    <cellStyle name="Saída 2 8 5 9 3" xfId="37458" xr:uid="{9394B3A7-0AB0-409B-B812-85B35863643B}"/>
    <cellStyle name="Saída 2 8 50" xfId="14320" xr:uid="{4B64045D-BEB7-4472-8E87-8EA39C7CA300}"/>
    <cellStyle name="Saída 2 8 50 2" xfId="31575" xr:uid="{2DABAB54-4AEC-45D4-B259-371E61E4DBB8}"/>
    <cellStyle name="Saída 2 8 50 3" xfId="48445" xr:uid="{0F436968-2968-49F7-A8A1-7A2427A97E59}"/>
    <cellStyle name="Saída 2 8 51" xfId="14688" xr:uid="{B8F3F90F-2ECE-4432-A657-84D29EC5EDA6}"/>
    <cellStyle name="Saída 2 8 51 2" xfId="31943" xr:uid="{46C43370-CD04-4017-8645-A34C16644C4C}"/>
    <cellStyle name="Saída 2 8 51 3" xfId="48813" xr:uid="{2F9B7A18-181A-44D5-8CE6-6FF04C743277}"/>
    <cellStyle name="Saída 2 8 52" xfId="14529" xr:uid="{D04335FD-CB5C-42A6-A9F4-4E120553B88A}"/>
    <cellStyle name="Saída 2 8 52 2" xfId="31784" xr:uid="{498C7BD3-02BF-49F8-80F4-5A9BBB019460}"/>
    <cellStyle name="Saída 2 8 52 3" xfId="48654" xr:uid="{6F293897-5AC7-4CC7-A12E-E417BE7BD168}"/>
    <cellStyle name="Saída 2 8 53" xfId="15229" xr:uid="{3913F81B-64F4-4CC8-B611-241CCF8D40F2}"/>
    <cellStyle name="Saída 2 8 53 2" xfId="32484" xr:uid="{D9262282-2592-42D9-90AB-11B5BA15217B}"/>
    <cellStyle name="Saída 2 8 53 3" xfId="49354" xr:uid="{D06D4E53-86C0-4223-B693-4CC17657E3B0}"/>
    <cellStyle name="Saída 2 8 54" xfId="14869" xr:uid="{F02D8226-92B4-43CB-8223-6CEBC871AAF9}"/>
    <cellStyle name="Saída 2 8 54 2" xfId="32124" xr:uid="{773C9FE7-0F14-43D4-B12B-BDEA0BA31838}"/>
    <cellStyle name="Saída 2 8 54 3" xfId="48994" xr:uid="{5D647CDC-31E7-4961-8AF0-A6A59ED12848}"/>
    <cellStyle name="Saída 2 8 55" xfId="14045" xr:uid="{995FC3FB-1527-4698-B98C-E5E0827050B0}"/>
    <cellStyle name="Saída 2 8 55 2" xfId="31300" xr:uid="{906EF61C-50FC-4076-87C2-E5D32F4883B0}"/>
    <cellStyle name="Saída 2 8 55 3" xfId="48170" xr:uid="{0C613884-47EA-4AC6-BA81-42971DFA6CC0}"/>
    <cellStyle name="Saída 2 8 56" xfId="14864" xr:uid="{B04376BF-03A5-46CB-8920-915F2E85D737}"/>
    <cellStyle name="Saída 2 8 56 2" xfId="32119" xr:uid="{9D33EA1C-50B8-4D47-ABE1-23086FF536D3}"/>
    <cellStyle name="Saída 2 8 56 3" xfId="48989" xr:uid="{168C53DD-471D-497F-AF20-1096F4D249C2}"/>
    <cellStyle name="Saída 2 8 57" xfId="14833" xr:uid="{3DD47975-EE27-47A6-8128-D2A4E1C20D83}"/>
    <cellStyle name="Saída 2 8 57 2" xfId="32088" xr:uid="{7F0DD382-CF34-4BA7-A08E-ED0219C8CBC5}"/>
    <cellStyle name="Saída 2 8 57 3" xfId="48958" xr:uid="{F21CD6B7-CFB1-4845-8C54-044D80B5D217}"/>
    <cellStyle name="Saída 2 8 58" xfId="14935" xr:uid="{B7806DAC-57C8-4EE3-B846-F39512F507A9}"/>
    <cellStyle name="Saída 2 8 58 2" xfId="32190" xr:uid="{35596848-B7A3-48D5-A496-D56AE3E2E873}"/>
    <cellStyle name="Saída 2 8 58 3" xfId="49060" xr:uid="{E12A9997-8BB0-4503-9FAC-202245DD7D36}"/>
    <cellStyle name="Saída 2 8 59" xfId="16146" xr:uid="{1E8E7E46-8026-4AF5-9106-289E98E0DCEB}"/>
    <cellStyle name="Saída 2 8 59 2" xfId="33401" xr:uid="{9BB57F20-87C1-4F27-9A2F-3BEBC0A7954F}"/>
    <cellStyle name="Saída 2 8 59 3" xfId="50271" xr:uid="{9B1B2C34-DAF6-449C-BCA2-EED2FD55400B}"/>
    <cellStyle name="Saída 2 8 6" xfId="383" xr:uid="{A2B18B7B-ECED-44A7-BD75-26C9637C5570}"/>
    <cellStyle name="Saída 2 8 6 2" xfId="17638" xr:uid="{A5184B6B-6A99-4D55-AA31-9522D193AC0D}"/>
    <cellStyle name="Saída 2 8 6 3" xfId="34790" xr:uid="{AAD3B751-56BB-4E26-9FF6-204F0B742846}"/>
    <cellStyle name="Saída 2 8 60" xfId="17400" xr:uid="{55850FAA-7F49-46F2-A35F-A16E1A01923D}"/>
    <cellStyle name="Saída 2 8 61" xfId="34628" xr:uid="{BCDDDFFC-97C9-4DBD-A8E6-27A77FC409F9}"/>
    <cellStyle name="Saída 2 8 7" xfId="847" xr:uid="{1747E0B7-3DF7-45E6-B479-33CBA8F9F0C3}"/>
    <cellStyle name="Saída 2 8 7 2" xfId="18102" xr:uid="{80BB3DE4-161F-4FD5-BF53-26DE4E334DF3}"/>
    <cellStyle name="Saída 2 8 7 3" xfId="35124" xr:uid="{665B0D4A-A642-4D15-9CB7-6B8CF14221DE}"/>
    <cellStyle name="Saída 2 8 8" xfId="954" xr:uid="{9C9AA0CE-9F5A-4AAF-9163-C73639DAC891}"/>
    <cellStyle name="Saída 2 8 8 2" xfId="18209" xr:uid="{E55C9F78-0D37-471C-B679-D54247EB897F}"/>
    <cellStyle name="Saída 2 8 8 3" xfId="35231" xr:uid="{0B87A685-4B7D-4AAB-AE63-5F28D798AF1D}"/>
    <cellStyle name="Saída 2 8 9" xfId="897" xr:uid="{6D79AD20-2525-4F21-A452-917CE5CCF8A3}"/>
    <cellStyle name="Saída 2 8 9 2" xfId="18152" xr:uid="{CADDAFC3-8D06-4524-87A6-B627E9204915}"/>
    <cellStyle name="Saída 2 8 9 3" xfId="35174" xr:uid="{62FE93B8-CD76-47CC-B491-AC0920245492}"/>
    <cellStyle name="Saída 2 9" xfId="194" xr:uid="{7DE516BE-085B-4727-B92A-9E1C1D406838}"/>
    <cellStyle name="Saída 2 9 10" xfId="1943" xr:uid="{751038B9-68B7-412A-B93C-875FF911063F}"/>
    <cellStyle name="Saída 2 9 10 2" xfId="19198" xr:uid="{2911468B-DA9B-4722-AC0E-D542ABB1B195}"/>
    <cellStyle name="Saída 2 9 10 3" xfId="36220" xr:uid="{39740AAE-E55F-4DAF-8D22-66C12D57EFC8}"/>
    <cellStyle name="Saída 2 9 11" xfId="2253" xr:uid="{BEAFE40E-5922-4E9E-AA2A-B69E96622939}"/>
    <cellStyle name="Saída 2 9 11 2" xfId="19508" xr:uid="{68632A5C-D638-4B89-933C-9ED29706106C}"/>
    <cellStyle name="Saída 2 9 11 3" xfId="36530" xr:uid="{54E8A780-2414-4C26-A6AD-C0F1FC760727}"/>
    <cellStyle name="Saída 2 9 12" xfId="2563" xr:uid="{B34753F5-8DC5-4075-B148-76590F1C0777}"/>
    <cellStyle name="Saída 2 9 12 2" xfId="19818" xr:uid="{CCBA79C6-102A-42BE-893F-645F26584D5E}"/>
    <cellStyle name="Saída 2 9 12 3" xfId="36840" xr:uid="{77A84E1D-5688-4FA4-8C50-55E8900BAC41}"/>
    <cellStyle name="Saída 2 9 13" xfId="2872" xr:uid="{25BEC4F0-3C15-4F6B-BC5D-17E814B12FBA}"/>
    <cellStyle name="Saída 2 9 13 2" xfId="20127" xr:uid="{9F9905F7-097C-45D9-80B1-EB65D89FF7B8}"/>
    <cellStyle name="Saída 2 9 13 3" xfId="37149" xr:uid="{C00498C6-DC61-43CB-8FE9-3F27B24ABA0D}"/>
    <cellStyle name="Saída 2 9 14" xfId="3178" xr:uid="{684809F1-F1E8-46F3-B2F4-0831AF89C118}"/>
    <cellStyle name="Saída 2 9 14 2" xfId="20433" xr:uid="{CBD22D2E-B0A5-4EFD-B750-A8A536DB59D5}"/>
    <cellStyle name="Saída 2 9 14 3" xfId="37455" xr:uid="{6BDEC1C7-0327-4F33-87D5-F84F4938EF57}"/>
    <cellStyle name="Saída 2 9 15" xfId="3488" xr:uid="{04C96641-3913-4F07-B0DE-CA4D98A75D89}"/>
    <cellStyle name="Saída 2 9 15 2" xfId="20743" xr:uid="{60C0B38D-F8C4-4AC2-8DC5-B37E84F9A1D8}"/>
    <cellStyle name="Saída 2 9 15 3" xfId="37765" xr:uid="{DDD58117-1DA6-4E3C-AA7F-7C97969BDCFD}"/>
    <cellStyle name="Saída 2 9 16" xfId="3796" xr:uid="{6BE22A08-786F-4748-A849-90F3FEFB5A45}"/>
    <cellStyle name="Saída 2 9 16 2" xfId="21051" xr:uid="{A5A84105-0EC2-47B3-ACA0-D28F0C348205}"/>
    <cellStyle name="Saída 2 9 16 3" xfId="38073" xr:uid="{2AF15C21-2EB0-4447-8C80-D1AF7A4D2170}"/>
    <cellStyle name="Saída 2 9 17" xfId="4150" xr:uid="{0250D0F5-0BBC-4E9B-AB17-198096A1D97F}"/>
    <cellStyle name="Saída 2 9 17 2" xfId="21405" xr:uid="{A92CE2F3-23FA-4A75-9A85-A9FCCA5E7D0C}"/>
    <cellStyle name="Saída 2 9 17 3" xfId="38427" xr:uid="{1F202E2E-16DE-48E0-B96A-AFE904DFDC24}"/>
    <cellStyle name="Saída 2 9 18" xfId="4406" xr:uid="{F1B18E0C-27B3-4731-AADF-CE0E1884B2F8}"/>
    <cellStyle name="Saída 2 9 18 2" xfId="21661" xr:uid="{A5236CD9-024F-4753-AABE-97659247F0E2}"/>
    <cellStyle name="Saída 2 9 18 3" xfId="38683" xr:uid="{FF2E60D4-2BAF-4663-8D9D-70A3DAB887FC}"/>
    <cellStyle name="Saída 2 9 19" xfId="4748" xr:uid="{85CA4F34-0E87-4E53-BBFF-9743406B5B42}"/>
    <cellStyle name="Saída 2 9 19 2" xfId="22003" xr:uid="{14AF5F18-7951-4464-BCCD-DEA27D6AD037}"/>
    <cellStyle name="Saída 2 9 19 3" xfId="39025" xr:uid="{29372F62-B8D8-403B-993F-09B62E3BE5EA}"/>
    <cellStyle name="Saída 2 9 2" xfId="620" xr:uid="{FB2A5EE2-76AA-451D-937B-9FAE4BA02687}"/>
    <cellStyle name="Saída 2 9 2 10" xfId="3583" xr:uid="{354C665C-74C4-49C0-84A6-E84FB05ED4E7}"/>
    <cellStyle name="Saída 2 9 2 10 2" xfId="20838" xr:uid="{287DB092-956D-4C91-B7DF-3612FE1D515A}"/>
    <cellStyle name="Saída 2 9 2 10 3" xfId="37860" xr:uid="{FBA0A470-9F62-4D04-86C7-E61BE7DF51C7}"/>
    <cellStyle name="Saída 2 9 2 11" xfId="3889" xr:uid="{E291904A-4799-42A3-BB4A-C4000071FEDE}"/>
    <cellStyle name="Saída 2 9 2 11 2" xfId="21144" xr:uid="{6ACABADF-07A8-49CF-923A-04089C2F5DE9}"/>
    <cellStyle name="Saída 2 9 2 11 3" xfId="38166" xr:uid="{C5722739-0C19-4D62-BC06-4D6B1331BA6D}"/>
    <cellStyle name="Saída 2 9 2 12" xfId="4192" xr:uid="{40EFC579-BFA3-46DD-A3A7-D56F69644D8F}"/>
    <cellStyle name="Saída 2 9 2 12 2" xfId="21447" xr:uid="{CFB1BC33-EDD3-45CB-854C-E960A21DE0A7}"/>
    <cellStyle name="Saída 2 9 2 12 3" xfId="38469" xr:uid="{75A4ED45-2EF1-46BA-AB95-025C3195BD34}"/>
    <cellStyle name="Saída 2 9 2 13" xfId="4494" xr:uid="{808EC945-9096-4D90-8B00-81E09F581F7C}"/>
    <cellStyle name="Saída 2 9 2 13 2" xfId="21749" xr:uid="{6D4C9380-E289-46D7-BD1A-F07BFD716E9D}"/>
    <cellStyle name="Saída 2 9 2 13 3" xfId="38771" xr:uid="{6F459F70-1326-4B74-950D-32DD679D3040}"/>
    <cellStyle name="Saída 2 9 2 14" xfId="4789" xr:uid="{2F881B49-8ECF-4C98-9958-434854E94666}"/>
    <cellStyle name="Saída 2 9 2 14 2" xfId="22044" xr:uid="{271CF298-3EAC-478D-AB97-B23D13E2DF5F}"/>
    <cellStyle name="Saída 2 9 2 14 3" xfId="39066" xr:uid="{6A897AEF-7556-42EE-9CA1-17E04678E59C}"/>
    <cellStyle name="Saída 2 9 2 15" xfId="5081" xr:uid="{A060A229-90AC-4B29-B51D-95E9810D7F10}"/>
    <cellStyle name="Saída 2 9 2 15 2" xfId="22336" xr:uid="{BBDD996C-4BE3-423E-8D69-B9FF94653853}"/>
    <cellStyle name="Saída 2 9 2 15 3" xfId="39358" xr:uid="{FD861C1F-CF3C-4BD7-A8C8-6F3B1CF2C046}"/>
    <cellStyle name="Saída 2 9 2 16" xfId="5456" xr:uid="{B5CD0DF3-0037-4C10-B129-79F8718D5309}"/>
    <cellStyle name="Saída 2 9 2 16 2" xfId="22711" xr:uid="{E1946A21-1788-4ECF-A827-25936616587C}"/>
    <cellStyle name="Saída 2 9 2 16 3" xfId="39733" xr:uid="{B86CC527-3953-45C4-953C-4C74F3696B4B}"/>
    <cellStyle name="Saída 2 9 2 17" xfId="4719" xr:uid="{B7CD0F0A-2616-413B-81A2-B14C4557FE26}"/>
    <cellStyle name="Saída 2 9 2 17 2" xfId="21974" xr:uid="{CE0E68DD-C2BE-4FFD-B1D0-2AB28FCB244B}"/>
    <cellStyle name="Saída 2 9 2 17 3" xfId="38996" xr:uid="{28E13853-AC0A-48D4-8020-9F7A3D5118F6}"/>
    <cellStyle name="Saída 2 9 2 18" xfId="6087" xr:uid="{67BE6133-B65E-40E1-8C74-96A5E0190A85}"/>
    <cellStyle name="Saída 2 9 2 18 2" xfId="23342" xr:uid="{E1940460-8FF7-45F5-8327-E844941B0A56}"/>
    <cellStyle name="Saída 2 9 2 18 3" xfId="40364" xr:uid="{09D04BD2-EA7F-4DE7-9372-1F4D708C10FA}"/>
    <cellStyle name="Saída 2 9 2 19" xfId="6402" xr:uid="{53E862F3-11C7-4018-A72F-D1B5A5D03B3C}"/>
    <cellStyle name="Saída 2 9 2 19 2" xfId="23657" xr:uid="{7F0D00D7-3769-43F9-9060-B5E87DF15297}"/>
    <cellStyle name="Saída 2 9 2 19 3" xfId="40679" xr:uid="{1A3FA52F-9C0E-402F-BF97-F3373ED83083}"/>
    <cellStyle name="Saída 2 9 2 2" xfId="1071" xr:uid="{C77C1DAD-AA1F-4E64-98C0-661CF8862889}"/>
    <cellStyle name="Saída 2 9 2 2 2" xfId="18326" xr:uid="{238AE8C8-8387-4301-9172-4C3EF820AD1B}"/>
    <cellStyle name="Saída 2 9 2 2 3" xfId="35348" xr:uid="{DD5FCFB2-2E33-4DA3-860C-BF9B768BE7BD}"/>
    <cellStyle name="Saída 2 9 2 20" xfId="6717" xr:uid="{AF7100A2-F657-4135-B89A-4E6B8E710974}"/>
    <cellStyle name="Saída 2 9 2 20 2" xfId="23972" xr:uid="{8ED7F23A-E093-4B13-B5C7-A2B16CA61861}"/>
    <cellStyle name="Saída 2 9 2 20 3" xfId="40994" xr:uid="{1987C7F8-9092-426D-8783-EDA2C5154742}"/>
    <cellStyle name="Saída 2 9 2 21" xfId="7029" xr:uid="{C71FA6A0-9C4A-4905-9E99-5D3427CC9521}"/>
    <cellStyle name="Saída 2 9 2 21 2" xfId="24284" xr:uid="{01E9166F-F47B-4838-B00E-88C5B420C71A}"/>
    <cellStyle name="Saída 2 9 2 21 3" xfId="41306" xr:uid="{0620ED78-645B-40F6-BD0F-A39EAD63B91D}"/>
    <cellStyle name="Saída 2 9 2 22" xfId="7338" xr:uid="{33F8C928-48E5-44C1-AF78-6D439DE61F60}"/>
    <cellStyle name="Saída 2 9 2 22 2" xfId="24593" xr:uid="{0B67DB57-8836-4047-8D7A-CEEEF4BC194E}"/>
    <cellStyle name="Saída 2 9 2 22 3" xfId="41615" xr:uid="{69A55D36-C7EA-4B50-A93C-452CA6F90B3D}"/>
    <cellStyle name="Saída 2 9 2 23" xfId="7648" xr:uid="{02D0A762-7434-469F-9BE6-B6B6667D7579}"/>
    <cellStyle name="Saída 2 9 2 23 2" xfId="24903" xr:uid="{5C155C57-C3B0-4D95-8150-C0FA6EEE4781}"/>
    <cellStyle name="Saída 2 9 2 23 3" xfId="41925" xr:uid="{7DA93E1F-45AE-47B9-9F9C-223F307E90DB}"/>
    <cellStyle name="Saída 2 9 2 24" xfId="7958" xr:uid="{C20EC5C0-52EA-4B3A-9559-E3A0CC1826BA}"/>
    <cellStyle name="Saída 2 9 2 24 2" xfId="25213" xr:uid="{B0378FC7-E2A4-4F07-A034-326ED00A2630}"/>
    <cellStyle name="Saída 2 9 2 24 3" xfId="42235" xr:uid="{199A8B5A-5718-4485-9C6D-7119D5F35A08}"/>
    <cellStyle name="Saída 2 9 2 25" xfId="8271" xr:uid="{C1CA4950-2A07-4FAB-8A31-86729B6921FE}"/>
    <cellStyle name="Saída 2 9 2 25 2" xfId="25526" xr:uid="{0C00C336-72ED-4E4A-93FF-4CD981EBCA58}"/>
    <cellStyle name="Saída 2 9 2 25 3" xfId="42548" xr:uid="{597D2C47-1B7B-4065-B91B-DEAECB5CF73A}"/>
    <cellStyle name="Saída 2 9 2 26" xfId="8581" xr:uid="{9493B2E9-4643-47E2-A6F1-64FF94642F65}"/>
    <cellStyle name="Saída 2 9 2 26 2" xfId="25836" xr:uid="{43B89DC3-F0AF-4FEF-8713-B354479136BC}"/>
    <cellStyle name="Saída 2 9 2 26 3" xfId="42858" xr:uid="{A69F70D9-CB76-4585-A0FD-B35AAB5D9026}"/>
    <cellStyle name="Saída 2 9 2 27" xfId="8889" xr:uid="{0B249B34-E2E6-4083-AB40-5051CF338554}"/>
    <cellStyle name="Saída 2 9 2 27 2" xfId="26144" xr:uid="{4A0BCFD3-7BFA-43BD-B4C5-49E83E5441C7}"/>
    <cellStyle name="Saída 2 9 2 27 3" xfId="43166" xr:uid="{885D1513-CD16-4D21-BACB-A439D0849ED1}"/>
    <cellStyle name="Saída 2 9 2 28" xfId="9234" xr:uid="{A07825AD-8139-43F3-A1D4-3CDA3FD37328}"/>
    <cellStyle name="Saída 2 9 2 28 2" xfId="26489" xr:uid="{9D963739-1C8B-4751-AFC9-9607ED6B564B}"/>
    <cellStyle name="Saída 2 9 2 28 3" xfId="43511" xr:uid="{AF8849DB-00F7-488C-9CA1-2F6A2323492C}"/>
    <cellStyle name="Saída 2 9 2 29" xfId="9512" xr:uid="{39498E4E-D952-4184-80A0-2F0D8C581F79}"/>
    <cellStyle name="Saída 2 9 2 29 2" xfId="26767" xr:uid="{D9E411F7-A9C6-4067-845B-D846A9B16E66}"/>
    <cellStyle name="Saída 2 9 2 29 3" xfId="43789" xr:uid="{79F866E0-C3F4-4EAC-9FFC-2414CEF62217}"/>
    <cellStyle name="Saída 2 9 2 3" xfId="1369" xr:uid="{286176D8-A8B0-4140-99A0-55BDE03F87E4}"/>
    <cellStyle name="Saída 2 9 2 3 2" xfId="18624" xr:uid="{AB7DD9B5-D939-4A83-8D88-EA2CEB2F3068}"/>
    <cellStyle name="Saída 2 9 2 3 3" xfId="35646" xr:uid="{49AED442-431C-42B8-9532-21EDDA5E26DD}"/>
    <cellStyle name="Saída 2 9 2 30" xfId="9807" xr:uid="{C7EFC311-F172-4941-93DC-362D50E4B66D}"/>
    <cellStyle name="Saída 2 9 2 30 2" xfId="27062" xr:uid="{8B722695-10EC-49D9-8736-1F71241F5D52}"/>
    <cellStyle name="Saída 2 9 2 30 3" xfId="44084" xr:uid="{C1878920-F192-45CA-B8ED-E1F268354DCA}"/>
    <cellStyle name="Saída 2 9 2 31" xfId="10109" xr:uid="{247995A6-CF71-4BD2-951B-2B8C3C2E6F94}"/>
    <cellStyle name="Saída 2 9 2 31 2" xfId="27364" xr:uid="{704B2E17-06B8-43A6-A1D1-038F05B603ED}"/>
    <cellStyle name="Saída 2 9 2 31 3" xfId="44386" xr:uid="{196766B4-49EE-4E47-8A92-2CF278CFED09}"/>
    <cellStyle name="Saída 2 9 2 32" xfId="10400" xr:uid="{FDE91F2F-5167-47BD-8BDB-9680CE7C7ECC}"/>
    <cellStyle name="Saída 2 9 2 32 2" xfId="27655" xr:uid="{99744973-373A-46C0-A8AD-8C5C5A3E0F2F}"/>
    <cellStyle name="Saída 2 9 2 32 3" xfId="44677" xr:uid="{2E7965FE-07E9-419E-BD9F-FC540BBB606B}"/>
    <cellStyle name="Saída 2 9 2 33" xfId="10692" xr:uid="{580343C2-C20A-409B-97BB-F98745FF84DE}"/>
    <cellStyle name="Saída 2 9 2 33 2" xfId="27947" xr:uid="{EE95742A-A60D-4B67-8AF2-6EEA475F36C8}"/>
    <cellStyle name="Saída 2 9 2 33 3" xfId="44969" xr:uid="{379DAAA4-8287-49B7-970E-83A545383C16}"/>
    <cellStyle name="Saída 2 9 2 34" xfId="10972" xr:uid="{228E7F9C-C346-4CAD-B57D-58B62188D559}"/>
    <cellStyle name="Saída 2 9 2 34 2" xfId="28227" xr:uid="{43611BA0-678E-4DA5-8530-50890D29589F}"/>
    <cellStyle name="Saída 2 9 2 34 3" xfId="45249" xr:uid="{C385088D-9160-483B-BCE8-ACFC523C0C87}"/>
    <cellStyle name="Saída 2 9 2 35" xfId="11236" xr:uid="{22D5D891-DE31-4CFE-8405-3AEAA9999D90}"/>
    <cellStyle name="Saída 2 9 2 35 2" xfId="28491" xr:uid="{A15958D4-B3F6-4930-A497-93C38FB93443}"/>
    <cellStyle name="Saída 2 9 2 35 3" xfId="45513" xr:uid="{822AF5BD-A3B6-4F29-AFC4-30C6618648E5}"/>
    <cellStyle name="Saída 2 9 2 36" xfId="11480" xr:uid="{E8DAA2E8-F517-4D13-ADE0-12FCFCD16C31}"/>
    <cellStyle name="Saída 2 9 2 36 2" xfId="28735" xr:uid="{15C443A9-54BC-416C-8557-1EDA0E567625}"/>
    <cellStyle name="Saída 2 9 2 36 3" xfId="45757" xr:uid="{0F06C1F8-28E1-4DA1-A8EA-7F943C267802}"/>
    <cellStyle name="Saída 2 9 2 37" xfId="12015" xr:uid="{04A89691-1E2A-4A59-994F-F4395CC42187}"/>
    <cellStyle name="Saída 2 9 2 37 2" xfId="29270" xr:uid="{65F18F74-C6C9-461B-9D22-69B7C541A72E}"/>
    <cellStyle name="Saída 2 9 2 37 3" xfId="46168" xr:uid="{55B5C467-721C-48E3-9F1B-0A7E76593FE7}"/>
    <cellStyle name="Saída 2 9 2 38" xfId="12482" xr:uid="{3C8C1808-7AFD-4B4B-BA6B-0C3DC970613B}"/>
    <cellStyle name="Saída 2 9 2 38 2" xfId="29737" xr:uid="{2A907A5B-41B2-4B05-85B7-9F90EFC91A74}"/>
    <cellStyle name="Saída 2 9 2 38 3" xfId="46607" xr:uid="{181B9A70-A8EF-48ED-9DAE-8C72994E964A}"/>
    <cellStyle name="Saída 2 9 2 39" xfId="12792" xr:uid="{8E8AB1D6-CFB1-4B30-864C-B3A52EBCB236}"/>
    <cellStyle name="Saída 2 9 2 39 2" xfId="30047" xr:uid="{DB464274-7010-43C8-8BA6-5865FC39EAA2}"/>
    <cellStyle name="Saída 2 9 2 39 3" xfId="46917" xr:uid="{A8F4E247-BFFC-4C2C-B645-5E5E0D4EDB6E}"/>
    <cellStyle name="Saída 2 9 2 4" xfId="1726" xr:uid="{7EED0430-ED9F-44D0-916D-AE9A8A46AF57}"/>
    <cellStyle name="Saída 2 9 2 4 2" xfId="18981" xr:uid="{CA8C8631-BB5B-4D8B-BA9D-5C5CDC6D8422}"/>
    <cellStyle name="Saída 2 9 2 4 3" xfId="36003" xr:uid="{2DD69CE2-66E2-48B0-905E-52B007F14C04}"/>
    <cellStyle name="Saída 2 9 2 40" xfId="12298" xr:uid="{05F015A4-1793-4372-8B59-11A8E2ED0207}"/>
    <cellStyle name="Saída 2 9 2 40 2" xfId="29553" xr:uid="{72204F73-9E3E-4A6C-A3A6-FC936F286195}"/>
    <cellStyle name="Saída 2 9 2 40 3" xfId="46423" xr:uid="{B4969411-7D99-4B69-9BAD-707AC1C1F59F}"/>
    <cellStyle name="Saída 2 9 2 41" xfId="13077" xr:uid="{FF8722D5-682F-43E3-81C4-D1908B31ED6C}"/>
    <cellStyle name="Saída 2 9 2 41 2" xfId="30332" xr:uid="{153017BE-C278-4CF4-8F0F-EF698F8627C2}"/>
    <cellStyle name="Saída 2 9 2 41 3" xfId="47202" xr:uid="{429AF278-9161-48F7-AC82-3A036D7A8C94}"/>
    <cellStyle name="Saída 2 9 2 42" xfId="13732" xr:uid="{A729B3CE-4A84-45B3-8C01-9615FC682443}"/>
    <cellStyle name="Saída 2 9 2 42 2" xfId="30987" xr:uid="{71F7AF0C-B5D5-45F7-A0EC-2D1328DC1246}"/>
    <cellStyle name="Saída 2 9 2 42 3" xfId="47857" xr:uid="{D13405F6-404B-4D23-920D-1E6D9D649444}"/>
    <cellStyle name="Saída 2 9 2 43" xfId="14042" xr:uid="{FF48E567-B04A-4538-88C7-85A1837BC819}"/>
    <cellStyle name="Saída 2 9 2 43 2" xfId="31297" xr:uid="{AF3F78E2-B63F-4B1F-98ED-A6E8BB76317F}"/>
    <cellStyle name="Saída 2 9 2 43 3" xfId="48167" xr:uid="{9EA2B001-E135-43F5-908F-DBF758BB3C7A}"/>
    <cellStyle name="Saída 2 9 2 44" xfId="13479" xr:uid="{88011C3F-1E80-4399-A0EC-2ED66D64F37A}"/>
    <cellStyle name="Saída 2 9 2 44 2" xfId="30734" xr:uid="{3C9309A4-BAAF-41F7-A9E0-F1D10B3821D4}"/>
    <cellStyle name="Saída 2 9 2 44 3" xfId="47604" xr:uid="{284DD90C-804C-4A35-81BF-BDA8930AF6C8}"/>
    <cellStyle name="Saída 2 9 2 45" xfId="14932" xr:uid="{0AA8EA6E-77A7-4C17-9037-BB61C55F5604}"/>
    <cellStyle name="Saída 2 9 2 45 2" xfId="32187" xr:uid="{CBDD3001-1E3E-4317-8FF5-F83451D0F477}"/>
    <cellStyle name="Saída 2 9 2 45 3" xfId="49057" xr:uid="{73815104-2A85-4A4B-8E36-B2617F30C55D}"/>
    <cellStyle name="Saída 2 9 2 46" xfId="15243" xr:uid="{3B0C465F-21F0-4CD7-966B-03DE00AF4ABD}"/>
    <cellStyle name="Saída 2 9 2 46 2" xfId="32498" xr:uid="{942E9972-A57E-46A7-AEF1-B3CF48480949}"/>
    <cellStyle name="Saída 2 9 2 46 3" xfId="49368" xr:uid="{E473AE01-F4F0-42CA-B21C-B483DC0AB34A}"/>
    <cellStyle name="Saída 2 9 2 47" xfId="15548" xr:uid="{8D02D0AD-8409-42CC-814D-10ADFF9BAD28}"/>
    <cellStyle name="Saída 2 9 2 47 2" xfId="32803" xr:uid="{9AD1FF9B-1E0A-403B-8D3C-95B0C468578D}"/>
    <cellStyle name="Saída 2 9 2 47 3" xfId="49673" xr:uid="{BBE37254-0ED3-4D84-9741-059E695DE0B6}"/>
    <cellStyle name="Saída 2 9 2 48" xfId="15845" xr:uid="{C50F0CAA-FDE8-4C26-BE8C-AAA7A415C5C9}"/>
    <cellStyle name="Saída 2 9 2 48 2" xfId="33100" xr:uid="{258EFEE7-51A8-4EB5-B222-3227F5098B23}"/>
    <cellStyle name="Saída 2 9 2 48 3" xfId="49970" xr:uid="{57BC5720-5CD1-4390-B7B5-2B58F1701B0E}"/>
    <cellStyle name="Saída 2 9 2 49" xfId="16139" xr:uid="{338BF239-9B3F-4033-A088-D7F6C4C7D94C}"/>
    <cellStyle name="Saída 2 9 2 49 2" xfId="33394" xr:uid="{C090A207-9977-4818-9DA8-0ECF8A3049FD}"/>
    <cellStyle name="Saída 2 9 2 49 3" xfId="50264" xr:uid="{44229D42-9837-4757-9C79-28BA9B4CBBE0}"/>
    <cellStyle name="Saída 2 9 2 5" xfId="2039" xr:uid="{16868163-8686-4F89-80A6-4075A24BE672}"/>
    <cellStyle name="Saída 2 9 2 5 2" xfId="19294" xr:uid="{8FD5F302-55A8-4708-ADDE-0437DB26B0B8}"/>
    <cellStyle name="Saída 2 9 2 5 3" xfId="36316" xr:uid="{B99BC80C-F062-4D55-906A-67DD8668E7C7}"/>
    <cellStyle name="Saída 2 9 2 50" xfId="16422" xr:uid="{9C3CBCC1-CEBD-4B18-BAE5-BAB058A165B4}"/>
    <cellStyle name="Saída 2 9 2 50 2" xfId="33677" xr:uid="{58ED4ABC-D225-4F03-8404-41A4DB78C7D4}"/>
    <cellStyle name="Saída 2 9 2 50 3" xfId="50547" xr:uid="{27A00778-1EFC-409A-91F4-6B4EA368A8E5}"/>
    <cellStyle name="Saída 2 9 2 51" xfId="16694" xr:uid="{AA481DB4-BFE4-4E83-A102-7AD1027E258D}"/>
    <cellStyle name="Saída 2 9 2 51 2" xfId="33949" xr:uid="{72B967A0-D5E8-46C5-BB00-7EC818715841}"/>
    <cellStyle name="Saída 2 9 2 51 3" xfId="50819" xr:uid="{B89C0B25-7C24-4A77-BAD4-EE48970BECE4}"/>
    <cellStyle name="Saída 2 9 2 52" xfId="16953" xr:uid="{92652131-431F-4256-BF5D-C7D606AA53DE}"/>
    <cellStyle name="Saída 2 9 2 52 2" xfId="34208" xr:uid="{99D2A92A-E7B4-4322-9B0D-BADC61FD6BC0}"/>
    <cellStyle name="Saída 2 9 2 52 3" xfId="51078" xr:uid="{B72C632E-0917-42F5-A180-4712C93284BA}"/>
    <cellStyle name="Saída 2 9 2 53" xfId="17197" xr:uid="{2F388B55-1880-4F60-BEDA-86D0CDCA7A74}"/>
    <cellStyle name="Saída 2 9 2 53 2" xfId="34452" xr:uid="{707E6FD7-640F-46FA-8F4B-4865C08334A2}"/>
    <cellStyle name="Saída 2 9 2 53 3" xfId="51322" xr:uid="{B0D84720-C0C5-4C20-A2ED-D29AEFC2C784}"/>
    <cellStyle name="Saída 2 9 2 54" xfId="17875" xr:uid="{95487E03-315E-4E4C-A0E4-71C5E00B8742}"/>
    <cellStyle name="Saída 2 9 2 55" xfId="34925" xr:uid="{31B2094C-CC69-482C-A374-E3DDB7FFE30E}"/>
    <cellStyle name="Saída 2 9 2 6" xfId="2349" xr:uid="{A0DB6961-9973-4154-B916-4D6EC4BADACC}"/>
    <cellStyle name="Saída 2 9 2 6 2" xfId="19604" xr:uid="{5FBD6BC3-90FE-44D8-877A-16F10BD3F656}"/>
    <cellStyle name="Saída 2 9 2 6 3" xfId="36626" xr:uid="{0C51149D-F161-416F-B8FF-179EFAFDE312}"/>
    <cellStyle name="Saída 2 9 2 7" xfId="2658" xr:uid="{775D8ECA-3966-4371-BC6F-09141673D99A}"/>
    <cellStyle name="Saída 2 9 2 7 2" xfId="19913" xr:uid="{A6EB5101-8CB9-4909-A809-8C007D3B8AC4}"/>
    <cellStyle name="Saída 2 9 2 7 3" xfId="36935" xr:uid="{DAF0B36B-8BC7-4EAB-9502-0D5C0A268BE2}"/>
    <cellStyle name="Saída 2 9 2 8" xfId="2965" xr:uid="{CD695707-C74F-47AF-96DC-C95BC2134409}"/>
    <cellStyle name="Saída 2 9 2 8 2" xfId="20220" xr:uid="{F8249F43-4219-4B83-A79E-E859A7FE0BCE}"/>
    <cellStyle name="Saída 2 9 2 8 3" xfId="37242" xr:uid="{E1DE761E-A5E9-4495-BA5A-076F7F022A90}"/>
    <cellStyle name="Saída 2 9 2 9" xfId="3274" xr:uid="{51BFB8BE-2B2C-4D60-87A3-1C5D4E88D8EE}"/>
    <cellStyle name="Saída 2 9 2 9 2" xfId="20529" xr:uid="{22F6C10B-6645-4ED7-AB5A-5FDE0FD3FBA3}"/>
    <cellStyle name="Saída 2 9 2 9 3" xfId="37551" xr:uid="{33CF5C9A-2FC1-42A2-B3C2-9105DB4CEBA3}"/>
    <cellStyle name="Saída 2 9 20" xfId="5268" xr:uid="{40EA91FC-46CF-4C9B-B473-8B1E298AA344}"/>
    <cellStyle name="Saída 2 9 20 2" xfId="22523" xr:uid="{AC5C491C-CE9F-4EC0-8888-80C61C2B7E07}"/>
    <cellStyle name="Saída 2 9 20 3" xfId="39545" xr:uid="{5CAB03FE-8C4B-43CC-BD10-D16CEDD0ACE9}"/>
    <cellStyle name="Saída 2 9 21" xfId="5689" xr:uid="{0EB22C74-E69C-4491-9FC6-0270D60859FB}"/>
    <cellStyle name="Saída 2 9 21 2" xfId="22944" xr:uid="{B3716DCF-D401-4444-AAF8-D125FAB1A894}"/>
    <cellStyle name="Saída 2 9 21 3" xfId="39966" xr:uid="{EDB19242-AAAD-467C-8553-3E96D90D8C08}"/>
    <cellStyle name="Saída 2 9 22" xfId="4797" xr:uid="{8EB3923E-9E17-4E25-9A70-1095C0D4FDD3}"/>
    <cellStyle name="Saída 2 9 22 2" xfId="22052" xr:uid="{D4BD754D-BC8C-4819-8EA6-ECD84661CB71}"/>
    <cellStyle name="Saída 2 9 22 3" xfId="39074" xr:uid="{A846079B-7F21-499F-88B9-1585E1DEF521}"/>
    <cellStyle name="Saída 2 9 23" xfId="6042" xr:uid="{F317EF34-E8C8-4B21-929E-D62AE0505675}"/>
    <cellStyle name="Saída 2 9 23 2" xfId="23297" xr:uid="{0F3768EC-6026-44B0-B60C-A30AA371DDF8}"/>
    <cellStyle name="Saída 2 9 23 3" xfId="40319" xr:uid="{E0EEF422-2070-469E-9DA7-DFA30BB7B02B}"/>
    <cellStyle name="Saída 2 9 24" xfId="6357" xr:uid="{BE9E3020-B43E-4FCA-90E6-1B71E1BD709A}"/>
    <cellStyle name="Saída 2 9 24 2" xfId="23612" xr:uid="{DF584C44-FFA5-498A-B0A1-0110D5B30D6E}"/>
    <cellStyle name="Saída 2 9 24 3" xfId="40634" xr:uid="{819A2AA5-DC77-4BC3-9B1B-C7C0A6731CEE}"/>
    <cellStyle name="Saída 2 9 25" xfId="6055" xr:uid="{F949E130-00E6-42F7-8189-7F98EAA3C47A}"/>
    <cellStyle name="Saída 2 9 25 2" xfId="23310" xr:uid="{8E38617A-47D4-49EC-8423-9BEABA21DA52}"/>
    <cellStyle name="Saída 2 9 25 3" xfId="40332" xr:uid="{66E0B08F-0D6D-4132-A638-738A7DF392BB}"/>
    <cellStyle name="Saída 2 9 26" xfId="6933" xr:uid="{642B8CAA-5801-471C-B3EB-C33AAD70E2FA}"/>
    <cellStyle name="Saída 2 9 26 2" xfId="24188" xr:uid="{A837C797-F30F-4854-A291-A36C319BE01B}"/>
    <cellStyle name="Saída 2 9 26 3" xfId="41210" xr:uid="{6F5A4930-52AF-4D81-8D5F-BD650AA26A38}"/>
    <cellStyle name="Saída 2 9 27" xfId="7242" xr:uid="{00FCD86D-5DCA-40DB-A503-EA86ABAB5DA1}"/>
    <cellStyle name="Saída 2 9 27 2" xfId="24497" xr:uid="{501FABDC-3AB0-49B3-A015-89DE3E465CFD}"/>
    <cellStyle name="Saída 2 9 27 3" xfId="41519" xr:uid="{1E3352B7-825C-49B9-AECC-A23673BB556B}"/>
    <cellStyle name="Saída 2 9 28" xfId="7552" xr:uid="{BF6CD0B7-F3D1-4D9E-B720-61FC6098DFF5}"/>
    <cellStyle name="Saída 2 9 28 2" xfId="24807" xr:uid="{A83A6108-F6CB-490C-BA8A-FBE085291C95}"/>
    <cellStyle name="Saída 2 9 28 3" xfId="41829" xr:uid="{B24F47AF-DDB5-4E2C-AE6E-7534A2C59326}"/>
    <cellStyle name="Saída 2 9 29" xfId="7913" xr:uid="{370F182B-3C8E-455E-BD17-7C47539C88BE}"/>
    <cellStyle name="Saída 2 9 29 2" xfId="25168" xr:uid="{4A077200-729F-4C17-95A9-407688318339}"/>
    <cellStyle name="Saída 2 9 29 3" xfId="42190" xr:uid="{CEC51AC2-15C9-4F59-854A-65CD4221F18C}"/>
    <cellStyle name="Saída 2 9 3" xfId="729" xr:uid="{48B8DFF4-4FCF-4479-8902-FA8602C51CDF}"/>
    <cellStyle name="Saída 2 9 3 10" xfId="3691" xr:uid="{10C1C299-6BBB-4DF7-A496-362D10C1F473}"/>
    <cellStyle name="Saída 2 9 3 10 2" xfId="20946" xr:uid="{07F92B1D-71C8-45BC-9CD0-C1A8F8C2E5B4}"/>
    <cellStyle name="Saída 2 9 3 10 3" xfId="37968" xr:uid="{3A967830-C92E-44D5-AE0C-FBE6116967A3}"/>
    <cellStyle name="Saída 2 9 3 11" xfId="3998" xr:uid="{830E20DD-6363-4116-8878-E64A18E9A7A3}"/>
    <cellStyle name="Saída 2 9 3 11 2" xfId="21253" xr:uid="{DE7E7F03-5720-4A0B-8B8B-3A8129A931C0}"/>
    <cellStyle name="Saída 2 9 3 11 3" xfId="38275" xr:uid="{A354D33C-527D-4E18-9E9F-AE08F6280C68}"/>
    <cellStyle name="Saída 2 9 3 12" xfId="4299" xr:uid="{F12B8FC1-3A25-470F-9B4B-A7F9E7377EAD}"/>
    <cellStyle name="Saída 2 9 3 12 2" xfId="21554" xr:uid="{47950F64-D690-489C-8A10-68163618893F}"/>
    <cellStyle name="Saída 2 9 3 12 3" xfId="38576" xr:uid="{2FC521E5-5FAD-439B-B84D-4581C424DD01}"/>
    <cellStyle name="Saída 2 9 3 13" xfId="4597" xr:uid="{DA28B5E8-3FCE-4BC5-B33F-399ACED07C69}"/>
    <cellStyle name="Saída 2 9 3 13 2" xfId="21852" xr:uid="{27FA66A5-E572-4636-8549-0E3633B80635}"/>
    <cellStyle name="Saída 2 9 3 13 3" xfId="38874" xr:uid="{B64C3104-BD96-486B-B9C9-A0127AC57ED9}"/>
    <cellStyle name="Saída 2 9 3 14" xfId="4896" xr:uid="{20BF1911-A43D-45C3-94DC-348BD8A234D6}"/>
    <cellStyle name="Saída 2 9 3 14 2" xfId="22151" xr:uid="{7C067381-25BB-48F6-9312-A6836D6126D6}"/>
    <cellStyle name="Saída 2 9 3 14 3" xfId="39173" xr:uid="{9F7EE9A3-07D5-4925-ADED-26A25E3A075B}"/>
    <cellStyle name="Saída 2 9 3 15" xfId="5178" xr:uid="{20A062F6-89EB-40AF-BDB5-5B21D905C327}"/>
    <cellStyle name="Saída 2 9 3 15 2" xfId="22433" xr:uid="{D271F7CB-1D75-4E8B-8412-10AA29738D03}"/>
    <cellStyle name="Saída 2 9 3 15 3" xfId="39455" xr:uid="{79340B3A-6743-4561-B2BA-A056E07129E9}"/>
    <cellStyle name="Saída 2 9 3 16" xfId="5565" xr:uid="{B4ACE31A-64B7-408B-B50E-B59C42DF91E0}"/>
    <cellStyle name="Saída 2 9 3 16 2" xfId="22820" xr:uid="{DA159F8E-BEF3-42A1-9284-981FB3998A56}"/>
    <cellStyle name="Saída 2 9 3 16 3" xfId="39842" xr:uid="{12FB7E99-117D-4116-AC32-A0444554CE85}"/>
    <cellStyle name="Saída 2 9 3 17" xfId="5390" xr:uid="{55C525BB-2A0E-4512-9541-2CCE6877E413}"/>
    <cellStyle name="Saída 2 9 3 17 2" xfId="22645" xr:uid="{49050C39-3DED-4795-8B7B-D4E63D3FC184}"/>
    <cellStyle name="Saída 2 9 3 17 3" xfId="39667" xr:uid="{89D8E633-B2D2-4490-826A-394D1C97D4F7}"/>
    <cellStyle name="Saída 2 9 3 18" xfId="6196" xr:uid="{D23140DE-714B-4A6E-9A74-FFB9D74D3094}"/>
    <cellStyle name="Saída 2 9 3 18 2" xfId="23451" xr:uid="{7BBB9E6C-1108-42F4-BCDE-8CE22C19B5A8}"/>
    <cellStyle name="Saída 2 9 3 18 3" xfId="40473" xr:uid="{ABA09CE1-FA92-435C-8D05-10FB9C4C8844}"/>
    <cellStyle name="Saída 2 9 3 19" xfId="6511" xr:uid="{AEDAEE55-7759-48A9-9815-AED52095511A}"/>
    <cellStyle name="Saída 2 9 3 19 2" xfId="23766" xr:uid="{34993F41-2A7F-4C25-8600-2B843CC4172A}"/>
    <cellStyle name="Saída 2 9 3 19 3" xfId="40788" xr:uid="{48859A55-A885-4694-A93C-9FEDB5F76F77}"/>
    <cellStyle name="Saída 2 9 3 2" xfId="1178" xr:uid="{E2DD1DE3-076B-4413-A6F4-9D1456579CAD}"/>
    <cellStyle name="Saída 2 9 3 2 2" xfId="18433" xr:uid="{9D9C8A85-61D0-401D-AEAB-F63D2740C778}"/>
    <cellStyle name="Saída 2 9 3 2 3" xfId="35455" xr:uid="{52E34526-510B-4000-8005-A264D9E19919}"/>
    <cellStyle name="Saída 2 9 3 20" xfId="6826" xr:uid="{25F6FA1F-E9F5-43AD-8916-ED1D889627B8}"/>
    <cellStyle name="Saída 2 9 3 20 2" xfId="24081" xr:uid="{FAA5C069-1B18-49E8-8D37-64CEFE81D784}"/>
    <cellStyle name="Saída 2 9 3 20 3" xfId="41103" xr:uid="{6445DBE5-64B9-4F83-A8E6-65874D5D59E5}"/>
    <cellStyle name="Saída 2 9 3 21" xfId="7137" xr:uid="{F5A2E931-7EB0-4F41-9279-D3F9858C2186}"/>
    <cellStyle name="Saída 2 9 3 21 2" xfId="24392" xr:uid="{460715A9-9AFE-4DA2-98AC-62BDD7E98062}"/>
    <cellStyle name="Saída 2 9 3 21 3" xfId="41414" xr:uid="{7A28D443-91F4-46AA-BD7E-6239DDBE5549}"/>
    <cellStyle name="Saída 2 9 3 22" xfId="7447" xr:uid="{AAD41275-DB44-403F-94D8-C9EA2698A36A}"/>
    <cellStyle name="Saída 2 9 3 22 2" xfId="24702" xr:uid="{C3F4BE8F-F1A6-4EF6-BE90-38CCA2C911DA}"/>
    <cellStyle name="Saída 2 9 3 22 3" xfId="41724" xr:uid="{6142DF73-04CB-4317-BAF5-567E7E5E4B07}"/>
    <cellStyle name="Saída 2 9 3 23" xfId="7757" xr:uid="{7907A660-95AD-4F49-8728-D00354517CB8}"/>
    <cellStyle name="Saída 2 9 3 23 2" xfId="25012" xr:uid="{B6366119-A071-4686-B58D-9A3191A8E063}"/>
    <cellStyle name="Saída 2 9 3 23 3" xfId="42034" xr:uid="{393853EC-CC77-4B9A-9145-6F484E155EBE}"/>
    <cellStyle name="Saída 2 9 3 24" xfId="8067" xr:uid="{18509A65-D39E-4D88-A4A0-72C792B0E099}"/>
    <cellStyle name="Saída 2 9 3 24 2" xfId="25322" xr:uid="{2908200E-21F8-43B5-B328-A4383F971F2B}"/>
    <cellStyle name="Saída 2 9 3 24 3" xfId="42344" xr:uid="{DFF4F397-DBD1-47F0-ACFB-69AF7200CEBD}"/>
    <cellStyle name="Saída 2 9 3 25" xfId="8380" xr:uid="{AAB5B5C0-32FA-43A7-8B36-154BC0FEF13B}"/>
    <cellStyle name="Saída 2 9 3 25 2" xfId="25635" xr:uid="{83979E12-4B47-4732-B313-4B4905CF805D}"/>
    <cellStyle name="Saída 2 9 3 25 3" xfId="42657" xr:uid="{98FC6C69-6F09-488B-86AD-978DCE54A7D5}"/>
    <cellStyle name="Saída 2 9 3 26" xfId="8688" xr:uid="{D0A4DACC-D6C5-44D2-B3CA-22CAFCF8E559}"/>
    <cellStyle name="Saída 2 9 3 26 2" xfId="25943" xr:uid="{C7A7D2DA-AFF7-4595-A818-0D32439BDAF1}"/>
    <cellStyle name="Saída 2 9 3 26 3" xfId="42965" xr:uid="{4BFFDFF8-2620-45BB-9BDA-5C0969615F7E}"/>
    <cellStyle name="Saída 2 9 3 27" xfId="8998" xr:uid="{768B07DA-5729-4E52-A4C1-9612964D2352}"/>
    <cellStyle name="Saída 2 9 3 27 2" xfId="26253" xr:uid="{87774A5D-A3B7-4AD6-BF0A-167CD524751B}"/>
    <cellStyle name="Saída 2 9 3 27 3" xfId="43275" xr:uid="{686677CA-4FDD-4A73-8D77-1A71A31AB0E8}"/>
    <cellStyle name="Saída 2 9 3 28" xfId="9293" xr:uid="{D9A7EBAE-0C60-4D51-9320-D48628E18DAA}"/>
    <cellStyle name="Saída 2 9 3 28 2" xfId="26548" xr:uid="{E142BB1F-F923-495F-B4F4-034154EC385F}"/>
    <cellStyle name="Saída 2 9 3 28 3" xfId="43570" xr:uid="{FC19A7CD-6F89-4499-8F88-1D0935510E96}"/>
    <cellStyle name="Saída 2 9 3 29" xfId="9620" xr:uid="{C2A369AB-26C9-45B5-9795-B5D8AB98AF5C}"/>
    <cellStyle name="Saída 2 9 3 29 2" xfId="26875" xr:uid="{CFC9EB69-B2BC-4349-8905-7F1B63215576}"/>
    <cellStyle name="Saída 2 9 3 29 3" xfId="43897" xr:uid="{F5C57FBA-A6C8-4E02-B0C1-68C08C586EE6}"/>
    <cellStyle name="Saída 2 9 3 3" xfId="1469" xr:uid="{2E534042-6A86-4900-BC18-CAC18F86BA72}"/>
    <cellStyle name="Saída 2 9 3 3 2" xfId="18724" xr:uid="{47777443-BA4E-415D-A788-8A456D4EFEEC}"/>
    <cellStyle name="Saída 2 9 3 3 3" xfId="35746" xr:uid="{67DF7D75-0EA3-4BE7-9DF6-788929DD3363}"/>
    <cellStyle name="Saída 2 9 3 30" xfId="9915" xr:uid="{DABF6702-B313-4EA1-B847-145F9E3B4A05}"/>
    <cellStyle name="Saída 2 9 3 30 2" xfId="27170" xr:uid="{5898BF76-BEE6-49F4-9B82-102F9C2A64C4}"/>
    <cellStyle name="Saída 2 9 3 30 3" xfId="44192" xr:uid="{CC749009-FC3F-43F6-B423-00BD13A63D30}"/>
    <cellStyle name="Saída 2 9 3 31" xfId="10215" xr:uid="{C20350A7-514B-4BC4-9487-051531921CBD}"/>
    <cellStyle name="Saída 2 9 3 31 2" xfId="27470" xr:uid="{C97EEA92-A733-4CDC-9BE8-AB59B5DC364D}"/>
    <cellStyle name="Saída 2 9 3 31 3" xfId="44492" xr:uid="{AC35C548-5432-45BC-B07F-4FFA925DE23F}"/>
    <cellStyle name="Saída 2 9 3 32" xfId="10503" xr:uid="{8C065D4E-6D69-4CF3-83D3-34AC18E64949}"/>
    <cellStyle name="Saída 2 9 3 32 2" xfId="27758" xr:uid="{9637E677-524A-4826-B001-E8BF7EFD5889}"/>
    <cellStyle name="Saída 2 9 3 32 3" xfId="44780" xr:uid="{261F0969-1BB8-4A35-8C79-FCD3B0969666}"/>
    <cellStyle name="Saída 2 9 3 33" xfId="10793" xr:uid="{0ECFB3CE-E497-49D3-AAED-60F3415F6E6B}"/>
    <cellStyle name="Saída 2 9 3 33 2" xfId="28048" xr:uid="{D010B9D9-B445-4652-A721-28A990259098}"/>
    <cellStyle name="Saída 2 9 3 33 3" xfId="45070" xr:uid="{94D80109-E65E-4A8C-81C6-C69E8158FD87}"/>
    <cellStyle name="Saída 2 9 3 34" xfId="11067" xr:uid="{5C0C69E0-2A31-46B6-9D84-96747C14987C}"/>
    <cellStyle name="Saída 2 9 3 34 2" xfId="28322" xr:uid="{CC3278B5-56A4-412B-8FA0-B09768F70350}"/>
    <cellStyle name="Saída 2 9 3 34 3" xfId="45344" xr:uid="{7837A153-FF7D-4DF8-8014-F51F13FF90FE}"/>
    <cellStyle name="Saída 2 9 3 35" xfId="11324" xr:uid="{FCFFE0E9-1E18-41A1-8E72-CB66AA45D409}"/>
    <cellStyle name="Saída 2 9 3 35 2" xfId="28579" xr:uid="{686C326D-34C2-46A8-9E4D-29CFBE2371E8}"/>
    <cellStyle name="Saída 2 9 3 35 3" xfId="45601" xr:uid="{D32A0C5B-B051-49E5-A898-861FD9F35C64}"/>
    <cellStyle name="Saída 2 9 3 36" xfId="11561" xr:uid="{3F78D0D8-D315-4A90-9BA0-9057C53F5828}"/>
    <cellStyle name="Saída 2 9 3 36 2" xfId="28816" xr:uid="{94E91B36-B30A-4A4E-AE14-A567201AE2D3}"/>
    <cellStyle name="Saída 2 9 3 36 3" xfId="45838" xr:uid="{81FB0919-5871-47D5-B4FF-CE2D3AFD54B2}"/>
    <cellStyle name="Saída 2 9 3 37" xfId="12124" xr:uid="{197AD3E1-E1D5-4102-9EBC-B0CFDAE8F98C}"/>
    <cellStyle name="Saída 2 9 3 37 2" xfId="29379" xr:uid="{D17E8B14-B592-4B48-80BD-F0BDA9F73A65}"/>
    <cellStyle name="Saída 2 9 3 37 3" xfId="46249" xr:uid="{446BBF2C-FC83-4DC6-A14C-7F2E61FB1C4E}"/>
    <cellStyle name="Saída 2 9 3 38" xfId="12591" xr:uid="{19C0DB17-9375-4AD3-BCDF-1B216B71C752}"/>
    <cellStyle name="Saída 2 9 3 38 2" xfId="29846" xr:uid="{C08EE4BB-D2EA-47D1-9D2E-D28592823803}"/>
    <cellStyle name="Saída 2 9 3 38 3" xfId="46716" xr:uid="{CEB906DE-4B58-40D3-AF4F-1870684FEBFA}"/>
    <cellStyle name="Saída 2 9 3 39" xfId="12901" xr:uid="{A4F97439-2C16-403C-9128-9A89DB99BCB9}"/>
    <cellStyle name="Saída 2 9 3 39 2" xfId="30156" xr:uid="{E485039C-9CAC-4651-B1EC-CA435BEC3EED}"/>
    <cellStyle name="Saída 2 9 3 39 3" xfId="47026" xr:uid="{26AAE6EE-B98D-42A0-9058-34FE426BE6F7}"/>
    <cellStyle name="Saída 2 9 3 4" xfId="1835" xr:uid="{445C9F3C-7290-46DE-B655-FAFB513C9B20}"/>
    <cellStyle name="Saída 2 9 3 4 2" xfId="19090" xr:uid="{867E501D-0629-4963-B435-17C98381B306}"/>
    <cellStyle name="Saída 2 9 3 4 3" xfId="36112" xr:uid="{E6693A72-5CEA-45A8-8682-32BBBE8EBE3B}"/>
    <cellStyle name="Saída 2 9 3 40" xfId="12827" xr:uid="{8138E3A8-3C15-40EB-A1A6-B7E70B7D5C4F}"/>
    <cellStyle name="Saída 2 9 3 40 2" xfId="30082" xr:uid="{1178DA22-46B6-4529-B8B3-7018819C2D22}"/>
    <cellStyle name="Saída 2 9 3 40 3" xfId="46952" xr:uid="{32B62E1D-37C6-459D-9509-12F73FF181DB}"/>
    <cellStyle name="Saída 2 9 3 41" xfId="13597" xr:uid="{7BE092F1-17CD-4B4A-987B-59E0D215DFA9}"/>
    <cellStyle name="Saída 2 9 3 41 2" xfId="30852" xr:uid="{70201629-0DE7-43F2-A2E0-969A324D25B6}"/>
    <cellStyle name="Saída 2 9 3 41 3" xfId="47722" xr:uid="{08E50BE3-437A-4607-B5D6-6E65F29B1DC3}"/>
    <cellStyle name="Saída 2 9 3 42" xfId="13841" xr:uid="{BAFB2277-235F-4FDA-9758-79E38C6E7AE8}"/>
    <cellStyle name="Saída 2 9 3 42 2" xfId="31096" xr:uid="{92BF87C2-72A5-4361-91FA-33BAAD15BA70}"/>
    <cellStyle name="Saída 2 9 3 42 3" xfId="47966" xr:uid="{205C0A4E-572D-48C3-90F6-DD6DD391AD65}"/>
    <cellStyle name="Saída 2 9 3 43" xfId="14151" xr:uid="{07AF72E1-FA02-43C1-A6FC-BAC9F7C929CD}"/>
    <cellStyle name="Saída 2 9 3 43 2" xfId="31406" xr:uid="{1D252FAF-7EF0-458E-ACD4-75DAE4542532}"/>
    <cellStyle name="Saída 2 9 3 43 3" xfId="48276" xr:uid="{A4AF6C19-0BE6-4308-B339-27C1DCFB5C3C}"/>
    <cellStyle name="Saída 2 9 3 44" xfId="14530" xr:uid="{AD77D871-7038-4944-906F-67370692E090}"/>
    <cellStyle name="Saída 2 9 3 44 2" xfId="31785" xr:uid="{07F4D44A-7BD2-47FD-98C8-271B1413D005}"/>
    <cellStyle name="Saída 2 9 3 44 3" xfId="48655" xr:uid="{77C46A8B-5476-46E6-88E9-923FC13732CA}"/>
    <cellStyle name="Saída 2 9 3 45" xfId="15041" xr:uid="{FD506A4F-D407-4C35-9CA3-BC803BDB58E6}"/>
    <cellStyle name="Saída 2 9 3 45 2" xfId="32296" xr:uid="{BFBDA271-64E4-4AA6-A5DB-AD3A8509977F}"/>
    <cellStyle name="Saída 2 9 3 45 3" xfId="49166" xr:uid="{142B25D0-8D17-491B-9EF2-D7E5C2409C76}"/>
    <cellStyle name="Saída 2 9 3 46" xfId="15350" xr:uid="{2E5598A9-D65D-4640-8D59-469EB6BBA83B}"/>
    <cellStyle name="Saída 2 9 3 46 2" xfId="32605" xr:uid="{C5A6361F-7614-453E-AA9F-EAD5C1099911}"/>
    <cellStyle name="Saída 2 9 3 46 3" xfId="49475" xr:uid="{0B2143F7-D196-4BA6-89A2-3361CAEEB84D}"/>
    <cellStyle name="Saída 2 9 3 47" xfId="15655" xr:uid="{C2D5A8FC-C3FA-4AEC-8DAE-F340F33E1721}"/>
    <cellStyle name="Saída 2 9 3 47 2" xfId="32910" xr:uid="{F219B27A-0BC8-4AC9-8FC3-29488CE18186}"/>
    <cellStyle name="Saída 2 9 3 47 3" xfId="49780" xr:uid="{CB418F61-54D1-4658-B213-E18B67519B93}"/>
    <cellStyle name="Saída 2 9 3 48" xfId="15951" xr:uid="{144D6CEC-E47E-4A67-8065-5C7D7FA3815D}"/>
    <cellStyle name="Saída 2 9 3 48 2" xfId="33206" xr:uid="{787D24D9-870F-4E46-9B94-5469DEBFAEF5}"/>
    <cellStyle name="Saída 2 9 3 48 3" xfId="50076" xr:uid="{522AE2F0-E026-4FF2-B4D6-7CA756682661}"/>
    <cellStyle name="Saída 2 9 3 49" xfId="16243" xr:uid="{DC7CF6E5-5350-45D2-80E6-84744B5E2148}"/>
    <cellStyle name="Saída 2 9 3 49 2" xfId="33498" xr:uid="{89E0A9B4-87DD-4C01-9E30-3B5923D7A41B}"/>
    <cellStyle name="Saída 2 9 3 49 3" xfId="50368" xr:uid="{01F875CE-D4B4-424A-AC5E-B1D0131D16D6}"/>
    <cellStyle name="Saída 2 9 3 5" xfId="2148" xr:uid="{A22BC2C6-5E5C-45B0-8D19-2275DE6C00C0}"/>
    <cellStyle name="Saída 2 9 3 5 2" xfId="19403" xr:uid="{69139735-018C-481D-AE0A-5B74607C3775}"/>
    <cellStyle name="Saída 2 9 3 5 3" xfId="36425" xr:uid="{459DA6A4-8379-43C4-8A99-1C5F3F087E76}"/>
    <cellStyle name="Saída 2 9 3 50" xfId="16521" xr:uid="{685548FC-27B9-48E0-B892-63A0436F2114}"/>
    <cellStyle name="Saída 2 9 3 50 2" xfId="33776" xr:uid="{ACD15F3E-C954-472D-91C2-7FC3953BB37A}"/>
    <cellStyle name="Saída 2 9 3 50 3" xfId="50646" xr:uid="{294BD96E-3ECA-4FFA-84EE-61D2D5E01D21}"/>
    <cellStyle name="Saída 2 9 3 51" xfId="16789" xr:uid="{91F54324-B739-4E3C-B63A-ED846D4B4ECD}"/>
    <cellStyle name="Saída 2 9 3 51 2" xfId="34044" xr:uid="{76F768D4-1F01-4B79-9E1E-B7EDB980D710}"/>
    <cellStyle name="Saída 2 9 3 51 3" xfId="50914" xr:uid="{90798D9A-47F5-4F29-A5A0-5D1D6549BCBF}"/>
    <cellStyle name="Saída 2 9 3 52" xfId="17041" xr:uid="{B29AD828-DF49-448B-AE85-AFC0E98E3625}"/>
    <cellStyle name="Saída 2 9 3 52 2" xfId="34296" xr:uid="{DD50DCBA-767F-4E29-9074-1E4185F8426B}"/>
    <cellStyle name="Saída 2 9 3 52 3" xfId="51166" xr:uid="{ABDD433D-37F1-4840-B490-ACF04FAE0CED}"/>
    <cellStyle name="Saída 2 9 3 53" xfId="17278" xr:uid="{59C3E43E-A9AD-440B-9792-A296D8CB5A93}"/>
    <cellStyle name="Saída 2 9 3 53 2" xfId="34533" xr:uid="{CB185B07-F26B-4959-877A-A99AD6EB22E5}"/>
    <cellStyle name="Saída 2 9 3 53 3" xfId="51403" xr:uid="{6AC12AFD-DB0B-49CE-BD4A-D6DB88A6CCED}"/>
    <cellStyle name="Saída 2 9 3 54" xfId="17984" xr:uid="{CDBF7F9A-FDA6-45E3-95AA-3446FFCBA83B}"/>
    <cellStyle name="Saída 2 9 3 55" xfId="35006" xr:uid="{FE0F1162-5472-4949-862D-3069C2A837BD}"/>
    <cellStyle name="Saída 2 9 3 6" xfId="2458" xr:uid="{899D6C75-0E43-4598-A70B-0E3BD8F474A9}"/>
    <cellStyle name="Saída 2 9 3 6 2" xfId="19713" xr:uid="{C9637708-55FD-475F-A061-1BF0BDEBD0C5}"/>
    <cellStyle name="Saída 2 9 3 6 3" xfId="36735" xr:uid="{C8BA54EE-9581-4025-9A50-1297B1972B4A}"/>
    <cellStyle name="Saída 2 9 3 7" xfId="2767" xr:uid="{57BCE37F-3A6F-4E0C-8F74-DB37E9CA971D}"/>
    <cellStyle name="Saída 2 9 3 7 2" xfId="20022" xr:uid="{7E3F0EEC-C893-4149-96BB-56DA4FBFA985}"/>
    <cellStyle name="Saída 2 9 3 7 3" xfId="37044" xr:uid="{BF465691-2229-4735-8533-016285A27FE2}"/>
    <cellStyle name="Saída 2 9 3 8" xfId="3073" xr:uid="{0F9CD4E9-54EC-46AF-A098-D4AD27BCD90B}"/>
    <cellStyle name="Saída 2 9 3 8 2" xfId="20328" xr:uid="{3D2BC73D-4291-441D-BF73-EDC0F57878CD}"/>
    <cellStyle name="Saída 2 9 3 8 3" xfId="37350" xr:uid="{18BE5496-46BB-4A98-9C9D-1432C7DBF7EC}"/>
    <cellStyle name="Saída 2 9 3 9" xfId="3383" xr:uid="{A810ADF9-00D7-4208-829E-FA1753173CAA}"/>
    <cellStyle name="Saída 2 9 3 9 2" xfId="20638" xr:uid="{FA0C267A-9E37-4EF1-AE3F-848642D81C3F}"/>
    <cellStyle name="Saída 2 9 3 9 3" xfId="37660" xr:uid="{F646B012-D31D-4956-A97E-70AF6781A4F6}"/>
    <cellStyle name="Saída 2 9 30" xfId="8175" xr:uid="{C51E3994-285E-46EC-B8B7-E41D6FF5A0B9}"/>
    <cellStyle name="Saída 2 9 30 2" xfId="25430" xr:uid="{DF5BE0A6-27D8-40AE-ABF5-A239ACA41827}"/>
    <cellStyle name="Saída 2 9 30 3" xfId="42452" xr:uid="{A0EE2246-5A9B-49BA-9B72-F693F28023DC}"/>
    <cellStyle name="Saída 2 9 31" xfId="8485" xr:uid="{FFA90D4C-E0C7-4418-A3F9-3069FE491862}"/>
    <cellStyle name="Saída 2 9 31 2" xfId="25740" xr:uid="{80E0D732-2152-4AA9-ACF8-998C914C189E}"/>
    <cellStyle name="Saída 2 9 31 3" xfId="42762" xr:uid="{C37A9323-9863-4FB5-A857-9D837FCA5370}"/>
    <cellStyle name="Saída 2 9 32" xfId="7583" xr:uid="{AB630D0B-F9E0-4AA4-8B58-FE54A7CE576B}"/>
    <cellStyle name="Saída 2 9 32 2" xfId="24838" xr:uid="{CF2B004E-204A-4BAA-AE6E-1E104C9FFFDC}"/>
    <cellStyle name="Saída 2 9 32 3" xfId="41860" xr:uid="{C46A1513-72AD-4E19-A169-A481D3B77183}"/>
    <cellStyle name="Saída 2 9 33" xfId="9159" xr:uid="{BE09B82D-FCE7-4F8A-9AC4-F74704890D45}"/>
    <cellStyle name="Saída 2 9 33 2" xfId="26414" xr:uid="{842C60D9-6734-488F-943D-FE39C76875C1}"/>
    <cellStyle name="Saída 2 9 33 3" xfId="43436" xr:uid="{2CE089BC-2852-44D6-BD13-D76CF3EF7DB7}"/>
    <cellStyle name="Saída 2 9 34" xfId="9417" xr:uid="{5ADB558B-1BC6-43AC-9A7D-750452E113C6}"/>
    <cellStyle name="Saída 2 9 34 2" xfId="26672" xr:uid="{C74FBAE0-D201-46F1-AF05-F34FF549510F}"/>
    <cellStyle name="Saída 2 9 34 3" xfId="43694" xr:uid="{D99E9AE2-F006-4C23-A4DE-83AC0084127C}"/>
    <cellStyle name="Saída 2 9 35" xfId="9723" xr:uid="{02F75916-EFEC-4031-9393-54614100735C}"/>
    <cellStyle name="Saída 2 9 35 2" xfId="26978" xr:uid="{6B257844-4195-4C3D-8378-595C07A57D8A}"/>
    <cellStyle name="Saída 2 9 35 3" xfId="44000" xr:uid="{CC6DB518-A383-4336-A2D4-EC8A464FC85A}"/>
    <cellStyle name="Saída 2 9 36" xfId="10020" xr:uid="{0E714516-62D6-449F-A5C1-204682F150F9}"/>
    <cellStyle name="Saída 2 9 36 2" xfId="27275" xr:uid="{A55CDDA5-29A2-42B4-83F5-FEE2A355CFB3}"/>
    <cellStyle name="Saída 2 9 36 3" xfId="44297" xr:uid="{E82AF9CB-C36D-4833-B666-0BCAFC9CBABB}"/>
    <cellStyle name="Saída 2 9 37" xfId="10362" xr:uid="{4398979C-8CDA-4BC3-A8A3-E095A8236216}"/>
    <cellStyle name="Saída 2 9 37 2" xfId="27617" xr:uid="{C4806069-F856-4896-A162-E70C88C2585B}"/>
    <cellStyle name="Saída 2 9 37 3" xfId="44639" xr:uid="{6BCF53E1-AEE8-4125-9C4C-CC7C68C2EDFE}"/>
    <cellStyle name="Saída 2 9 38" xfId="9840" xr:uid="{80E0C376-DE5A-4AAE-BDDB-FF11625274F1}"/>
    <cellStyle name="Saída 2 9 38 2" xfId="27095" xr:uid="{77417500-71DF-4D3F-B4AE-9803B1BDC755}"/>
    <cellStyle name="Saída 2 9 38 3" xfId="44117" xr:uid="{86EEFFAE-6D59-4B61-B9E7-D31406B77E7E}"/>
    <cellStyle name="Saída 2 9 39" xfId="10938" xr:uid="{C63919E3-DCAB-4868-A848-8E27B68237FF}"/>
    <cellStyle name="Saída 2 9 39 2" xfId="28193" xr:uid="{37CC2C0B-90C6-4DF9-8127-8875FEAA1FA4}"/>
    <cellStyle name="Saída 2 9 39 3" xfId="45215" xr:uid="{3F7C0030-4918-4673-A8A0-C8DF0E4E868E}"/>
    <cellStyle name="Saída 2 9 4" xfId="771" xr:uid="{718D03E2-3A93-4FE8-BD60-5D90CA0A5AF3}"/>
    <cellStyle name="Saída 2 9 4 10" xfId="3733" xr:uid="{8ACACA29-9ACA-4EB6-A5D1-45C82E34292D}"/>
    <cellStyle name="Saída 2 9 4 10 2" xfId="20988" xr:uid="{EDD35AED-FAF2-4A3E-AEBF-2BFF2678F6B8}"/>
    <cellStyle name="Saída 2 9 4 10 3" xfId="38010" xr:uid="{3D6BAF98-E725-4886-818F-2B71802075FA}"/>
    <cellStyle name="Saída 2 9 4 11" xfId="4040" xr:uid="{CA21B911-57BF-4770-B7FA-DA6238927A9E}"/>
    <cellStyle name="Saída 2 9 4 11 2" xfId="21295" xr:uid="{31F6BAF6-2E64-4469-9FE5-514624AF94BC}"/>
    <cellStyle name="Saída 2 9 4 11 3" xfId="38317" xr:uid="{FC471263-0CF1-4FCB-8B10-ADDD6D5A62C4}"/>
    <cellStyle name="Saída 2 9 4 12" xfId="4341" xr:uid="{96F0E883-13ED-4337-BC4A-3B643B9C27CF}"/>
    <cellStyle name="Saída 2 9 4 12 2" xfId="21596" xr:uid="{0644D4BB-B9E9-433F-A5D3-B8E3C2CC4578}"/>
    <cellStyle name="Saída 2 9 4 12 3" xfId="38618" xr:uid="{6A4C8394-702F-46C9-B950-3DC9B24F0620}"/>
    <cellStyle name="Saída 2 9 4 13" xfId="4639" xr:uid="{6FEAFCE6-5C3F-4DFF-8B4C-C0242A33D07B}"/>
    <cellStyle name="Saída 2 9 4 13 2" xfId="21894" xr:uid="{01727505-1918-4655-9CF3-8153399E665A}"/>
    <cellStyle name="Saída 2 9 4 13 3" xfId="38916" xr:uid="{9B3E4A26-595C-4D33-8B15-750F7A7A225B}"/>
    <cellStyle name="Saída 2 9 4 14" xfId="4938" xr:uid="{45FD63BE-E28F-4770-9012-706EB42BFD43}"/>
    <cellStyle name="Saída 2 9 4 14 2" xfId="22193" xr:uid="{30D1F252-7D31-4C50-AFA7-709DDFC1FA41}"/>
    <cellStyle name="Saída 2 9 4 14 3" xfId="39215" xr:uid="{874534E0-7085-4359-A1F5-D831C3FE324D}"/>
    <cellStyle name="Saída 2 9 4 15" xfId="5220" xr:uid="{2C5DB856-8F2D-4501-96E8-42B85BFEAA68}"/>
    <cellStyle name="Saída 2 9 4 15 2" xfId="22475" xr:uid="{4F13C440-FF9A-43DF-B932-FB394FC36272}"/>
    <cellStyle name="Saída 2 9 4 15 3" xfId="39497" xr:uid="{8294DEC9-614B-427A-84F2-88BA159B6893}"/>
    <cellStyle name="Saída 2 9 4 16" xfId="5607" xr:uid="{5BD8B4C3-5E0E-456F-97A7-58FD4368F2C3}"/>
    <cellStyle name="Saída 2 9 4 16 2" xfId="22862" xr:uid="{0AA434F7-D713-4DB6-B8F7-22E8768F33ED}"/>
    <cellStyle name="Saída 2 9 4 16 3" xfId="39884" xr:uid="{F674C0A1-3526-4D34-AE3E-1C2864D63E30}"/>
    <cellStyle name="Saída 2 9 4 17" xfId="5914" xr:uid="{3AD500E7-507C-4259-B087-BCDC45F3C43B}"/>
    <cellStyle name="Saída 2 9 4 17 2" xfId="23169" xr:uid="{6CFA267D-D77B-4C40-957B-134D604C34D3}"/>
    <cellStyle name="Saída 2 9 4 17 3" xfId="40191" xr:uid="{BF13D130-37CA-4D79-A1EA-5D5005C7474F}"/>
    <cellStyle name="Saída 2 9 4 18" xfId="6238" xr:uid="{AF329809-37C0-492C-951C-03A2E2A21098}"/>
    <cellStyle name="Saída 2 9 4 18 2" xfId="23493" xr:uid="{EC0F259E-F271-48F3-AE06-FB9029205851}"/>
    <cellStyle name="Saída 2 9 4 18 3" xfId="40515" xr:uid="{5A69DCC1-29F4-4317-A80A-B02D24153BC4}"/>
    <cellStyle name="Saída 2 9 4 19" xfId="6553" xr:uid="{29A71142-1286-49D0-B270-2F830CFAA2D0}"/>
    <cellStyle name="Saída 2 9 4 19 2" xfId="23808" xr:uid="{8CC9BAEE-31A4-4AB2-A28F-DC75E190E6C7}"/>
    <cellStyle name="Saída 2 9 4 19 3" xfId="40830" xr:uid="{6DED4A99-B763-4D5C-A30B-743086DA443A}"/>
    <cellStyle name="Saída 2 9 4 2" xfId="1220" xr:uid="{76C7075C-C6F6-4079-B73A-64455E0BC5E9}"/>
    <cellStyle name="Saída 2 9 4 2 2" xfId="18475" xr:uid="{AA28EF41-442E-45E3-BF28-C3EA639225E1}"/>
    <cellStyle name="Saída 2 9 4 2 3" xfId="35497" xr:uid="{389C2F13-AB9A-4AD0-AE5B-02477E5F6C88}"/>
    <cellStyle name="Saída 2 9 4 20" xfId="6868" xr:uid="{C381AB51-E6BA-4C88-87C7-550CFD3659BD}"/>
    <cellStyle name="Saída 2 9 4 20 2" xfId="24123" xr:uid="{A4DAE6DB-6BE5-48F2-BC0A-23957D5EDA37}"/>
    <cellStyle name="Saída 2 9 4 20 3" xfId="41145" xr:uid="{0EFBD2E9-F122-4A4B-98CB-9E36CBDF6AFE}"/>
    <cellStyle name="Saída 2 9 4 21" xfId="7179" xr:uid="{B24FACC9-E52A-45C8-9FFD-88773C093C3D}"/>
    <cellStyle name="Saída 2 9 4 21 2" xfId="24434" xr:uid="{7098A2B4-745A-4F93-93F8-438501F45B97}"/>
    <cellStyle name="Saída 2 9 4 21 3" xfId="41456" xr:uid="{1CE7429F-4A7B-4A51-84B8-359084DFF6E7}"/>
    <cellStyle name="Saída 2 9 4 22" xfId="7489" xr:uid="{245E578D-EB70-4B4A-8F08-E9A2BC49A28B}"/>
    <cellStyle name="Saída 2 9 4 22 2" xfId="24744" xr:uid="{76D10095-4F9D-4170-914D-A52B5DC851E1}"/>
    <cellStyle name="Saída 2 9 4 22 3" xfId="41766" xr:uid="{867D5196-779E-49D1-AC24-CA024628D3CE}"/>
    <cellStyle name="Saída 2 9 4 23" xfId="7799" xr:uid="{C33B00BE-C337-4242-A914-6E0A099AF7FD}"/>
    <cellStyle name="Saída 2 9 4 23 2" xfId="25054" xr:uid="{BF2AD572-E77D-488A-9CD6-8707BEB812EC}"/>
    <cellStyle name="Saída 2 9 4 23 3" xfId="42076" xr:uid="{B09271F6-9EF0-40D1-92DB-645F5BA431B6}"/>
    <cellStyle name="Saída 2 9 4 24" xfId="8109" xr:uid="{9F66E10A-EDE8-4D85-9306-4139BA5DD60F}"/>
    <cellStyle name="Saída 2 9 4 24 2" xfId="25364" xr:uid="{EAE78953-A84E-46A0-A4DD-24BF1F7610F7}"/>
    <cellStyle name="Saída 2 9 4 24 3" xfId="42386" xr:uid="{C3BB1A0F-5095-47B4-AE26-E6D7A0016028}"/>
    <cellStyle name="Saída 2 9 4 25" xfId="8422" xr:uid="{8DE841F9-6317-471D-B975-C7FD5DA4588E}"/>
    <cellStyle name="Saída 2 9 4 25 2" xfId="25677" xr:uid="{E4C5A2A0-5876-4E12-B02E-F780EBB7819B}"/>
    <cellStyle name="Saída 2 9 4 25 3" xfId="42699" xr:uid="{1921141A-4FD2-4361-BC97-709BE8B00645}"/>
    <cellStyle name="Saída 2 9 4 26" xfId="8730" xr:uid="{3CFDC10A-C0AE-4746-A439-CB0987921193}"/>
    <cellStyle name="Saída 2 9 4 26 2" xfId="25985" xr:uid="{B46F3D28-55F5-45EA-B8B7-0C43093BC9B0}"/>
    <cellStyle name="Saída 2 9 4 26 3" xfId="43007" xr:uid="{1BA0AC1C-87B9-4D23-BBBC-3E422184375A}"/>
    <cellStyle name="Saída 2 9 4 27" xfId="9040" xr:uid="{1471FC39-46A5-43BC-9C4C-B9E23B135216}"/>
    <cellStyle name="Saída 2 9 4 27 2" xfId="26295" xr:uid="{A66E97DD-595F-43B5-B5D0-F2693875D021}"/>
    <cellStyle name="Saída 2 9 4 27 3" xfId="43317" xr:uid="{7071B0C5-F2EA-49B3-A7DE-110073D887AE}"/>
    <cellStyle name="Saída 2 9 4 28" xfId="9372" xr:uid="{10E16E4B-4C24-4903-AF71-D21B9FA2D1B5}"/>
    <cellStyle name="Saída 2 9 4 28 2" xfId="26627" xr:uid="{AB6C380B-986B-46B2-A827-BE155311A0C4}"/>
    <cellStyle name="Saída 2 9 4 28 3" xfId="43649" xr:uid="{54FF4C2B-7DE7-47B9-A285-94B1CCC1F3A8}"/>
    <cellStyle name="Saída 2 9 4 29" xfId="9662" xr:uid="{42D62FE2-00BD-4355-BF98-6191A3A2B767}"/>
    <cellStyle name="Saída 2 9 4 29 2" xfId="26917" xr:uid="{DB1A1ABD-38DC-44C8-96EB-4E6C53387B07}"/>
    <cellStyle name="Saída 2 9 4 29 3" xfId="43939" xr:uid="{40D4A5C8-F8E1-44F6-8019-E4C2F10B15DE}"/>
    <cellStyle name="Saída 2 9 4 3" xfId="1511" xr:uid="{35538686-E9A4-4AF8-A91C-8732FD58E0A3}"/>
    <cellStyle name="Saída 2 9 4 3 2" xfId="18766" xr:uid="{7192C7C0-F0E4-4D7C-8906-A7894CADAB45}"/>
    <cellStyle name="Saída 2 9 4 3 3" xfId="35788" xr:uid="{1014CEDA-DADF-44FF-AD32-E7E80EC00234}"/>
    <cellStyle name="Saída 2 9 4 30" xfId="9957" xr:uid="{CD1207A6-5B55-4502-8CF1-072712274517}"/>
    <cellStyle name="Saída 2 9 4 30 2" xfId="27212" xr:uid="{5DF27B53-D4D1-4468-8CE9-81E698F8DE49}"/>
    <cellStyle name="Saída 2 9 4 30 3" xfId="44234" xr:uid="{62B78A62-F17B-48A5-9999-4C765EE6D23A}"/>
    <cellStyle name="Saída 2 9 4 31" xfId="10257" xr:uid="{D425AFE6-0C1D-4020-85B1-E9E80968A5F4}"/>
    <cellStyle name="Saída 2 9 4 31 2" xfId="27512" xr:uid="{BB442C29-3C72-4732-860D-54AA52AA9EAD}"/>
    <cellStyle name="Saída 2 9 4 31 3" xfId="44534" xr:uid="{42172EE5-5D93-431C-9412-8C0C8F238F1C}"/>
    <cellStyle name="Saída 2 9 4 32" xfId="10545" xr:uid="{DCC11C18-2937-4230-A57E-85262A0054E5}"/>
    <cellStyle name="Saída 2 9 4 32 2" xfId="27800" xr:uid="{CD592063-F223-45B0-8B3B-3706224C4988}"/>
    <cellStyle name="Saída 2 9 4 32 3" xfId="44822" xr:uid="{89A68137-0C16-414D-9376-3281EC33DCF2}"/>
    <cellStyle name="Saída 2 9 4 33" xfId="10835" xr:uid="{BC498C4A-6710-4ED3-A43A-6B301D39D922}"/>
    <cellStyle name="Saída 2 9 4 33 2" xfId="28090" xr:uid="{0253DA40-ED34-426D-A622-127B9750F644}"/>
    <cellStyle name="Saída 2 9 4 33 3" xfId="45112" xr:uid="{BA91E1D5-9342-42C7-A824-607748726C10}"/>
    <cellStyle name="Saída 2 9 4 34" xfId="11109" xr:uid="{67A92AA8-7E70-4B67-AB93-19A45B2284CA}"/>
    <cellStyle name="Saída 2 9 4 34 2" xfId="28364" xr:uid="{A0606B76-1050-4E7F-A455-20ECF3D8D375}"/>
    <cellStyle name="Saída 2 9 4 34 3" xfId="45386" xr:uid="{68AA1A4A-1969-47D9-8520-141CD73CF3DB}"/>
    <cellStyle name="Saída 2 9 4 35" xfId="11366" xr:uid="{CE99A821-6A08-406B-BCB3-38F9C28EF711}"/>
    <cellStyle name="Saída 2 9 4 35 2" xfId="28621" xr:uid="{6FAF915A-FAED-4A07-8D90-86AAA736F70E}"/>
    <cellStyle name="Saída 2 9 4 35 3" xfId="45643" xr:uid="{90C4E942-6158-41DA-A4EE-8C953853985A}"/>
    <cellStyle name="Saída 2 9 4 36" xfId="11603" xr:uid="{8E75EB69-70D4-4164-9407-29B43BE4DFAC}"/>
    <cellStyle name="Saída 2 9 4 36 2" xfId="28858" xr:uid="{97D4A9F4-CCB6-478C-B0CE-B6585D075E2E}"/>
    <cellStyle name="Saída 2 9 4 36 3" xfId="45880" xr:uid="{A3087199-AB92-4222-ADA6-0D04E7B70F7D}"/>
    <cellStyle name="Saída 2 9 4 37" xfId="12166" xr:uid="{90A8BFBB-B77D-4202-BA75-C3066F386C9A}"/>
    <cellStyle name="Saída 2 9 4 37 2" xfId="29421" xr:uid="{FC71FECD-9985-41AB-906A-D400148A9DFD}"/>
    <cellStyle name="Saída 2 9 4 37 3" xfId="46291" xr:uid="{9104C99B-4844-497E-AB33-75C67D9B0F3C}"/>
    <cellStyle name="Saída 2 9 4 38" xfId="12633" xr:uid="{AAFE3017-F52D-4602-815F-93ADD85E0F61}"/>
    <cellStyle name="Saída 2 9 4 38 2" xfId="29888" xr:uid="{88488AD3-95E0-4935-9D8C-81C4148B0CE6}"/>
    <cellStyle name="Saída 2 9 4 38 3" xfId="46758" xr:uid="{A4F5C7EA-0519-449C-8EF9-B0BDD500F671}"/>
    <cellStyle name="Saída 2 9 4 39" xfId="12943" xr:uid="{C04A43B9-9B48-40E2-8004-7CFAFC1D84D8}"/>
    <cellStyle name="Saída 2 9 4 39 2" xfId="30198" xr:uid="{534C953D-E36C-49A3-B8CF-B15F3F2EBD21}"/>
    <cellStyle name="Saída 2 9 4 39 3" xfId="47068" xr:uid="{EBE737ED-AD21-4044-BA89-E25D76D0B39D}"/>
    <cellStyle name="Saída 2 9 4 4" xfId="1877" xr:uid="{A20D00DA-E0B0-4A01-875B-11D7344DAC43}"/>
    <cellStyle name="Saída 2 9 4 4 2" xfId="19132" xr:uid="{5ECB7AA0-533D-47DC-80F9-9164DFCE2C94}"/>
    <cellStyle name="Saída 2 9 4 4 3" xfId="36154" xr:uid="{FB6567EE-F2F9-490B-84E7-49F308129747}"/>
    <cellStyle name="Saída 2 9 4 40" xfId="13194" xr:uid="{FD013DE8-35C2-4BB4-B162-D76F75FB577D}"/>
    <cellStyle name="Saída 2 9 4 40 2" xfId="30449" xr:uid="{508BD036-3C6A-4FC0-970C-5337D3601971}"/>
    <cellStyle name="Saída 2 9 4 40 3" xfId="47319" xr:uid="{E969DFE7-EEA8-4600-A3F7-7ED8399FBF4E}"/>
    <cellStyle name="Saída 2 9 4 41" xfId="13456" xr:uid="{AD0CAE71-61B4-4EF0-9E9A-64DE2FEA268E}"/>
    <cellStyle name="Saída 2 9 4 41 2" xfId="30711" xr:uid="{8FDDF787-BFE1-46D9-9F1C-4C03156CA83A}"/>
    <cellStyle name="Saída 2 9 4 41 3" xfId="47581" xr:uid="{4110F13F-76A6-421A-B9A6-6BA0946905A8}"/>
    <cellStyle name="Saída 2 9 4 42" xfId="13883" xr:uid="{1A39EBC5-06EF-49BB-B2FA-971A4E4C3A7D}"/>
    <cellStyle name="Saída 2 9 4 42 2" xfId="31138" xr:uid="{79A088D9-6A8C-4A3F-AB45-63482A9A11AD}"/>
    <cellStyle name="Saída 2 9 4 42 3" xfId="48008" xr:uid="{AFB568BC-5345-48A3-9B3B-87262BE75E38}"/>
    <cellStyle name="Saída 2 9 4 43" xfId="14193" xr:uid="{C16F6ABA-2BE5-4407-B455-58D8C58B08DA}"/>
    <cellStyle name="Saída 2 9 4 43 2" xfId="31448" xr:uid="{63879703-6CB3-407F-B57D-D658DBA296AE}"/>
    <cellStyle name="Saída 2 9 4 43 3" xfId="48318" xr:uid="{5EAB802F-FBBF-4EAB-8419-E6CE9C2CD669}"/>
    <cellStyle name="Saída 2 9 4 44" xfId="14389" xr:uid="{34E754D2-5B3B-4FB5-9F77-5039A5FDE505}"/>
    <cellStyle name="Saída 2 9 4 44 2" xfId="31644" xr:uid="{9FF7C2AF-F2AB-4998-8788-0001E94075BA}"/>
    <cellStyle name="Saída 2 9 4 44 3" xfId="48514" xr:uid="{3EB3B7E7-773B-4C34-9F19-04A480E5C03C}"/>
    <cellStyle name="Saída 2 9 4 45" xfId="15083" xr:uid="{A961CB48-FE4E-4D36-9B40-3968EB28DFB4}"/>
    <cellStyle name="Saída 2 9 4 45 2" xfId="32338" xr:uid="{7B23960F-7DD8-4D63-B478-F10043358975}"/>
    <cellStyle name="Saída 2 9 4 45 3" xfId="49208" xr:uid="{9A000076-86F6-4C85-BF60-D94986176814}"/>
    <cellStyle name="Saída 2 9 4 46" xfId="15392" xr:uid="{0AA40A27-D3CF-46D7-B2B2-18AC735F4BCB}"/>
    <cellStyle name="Saída 2 9 4 46 2" xfId="32647" xr:uid="{B34C9372-BCB4-4455-8F58-BCB52FCC074C}"/>
    <cellStyle name="Saída 2 9 4 46 3" xfId="49517" xr:uid="{CF7A5BC4-10A4-4AD2-9C5F-04AD239622CF}"/>
    <cellStyle name="Saída 2 9 4 47" xfId="15697" xr:uid="{3D46A171-6979-441F-8C5F-CEE8B5E23A43}"/>
    <cellStyle name="Saída 2 9 4 47 2" xfId="32952" xr:uid="{4CAC6586-0B1B-45DC-90CF-67AA77B11AAF}"/>
    <cellStyle name="Saída 2 9 4 47 3" xfId="49822" xr:uid="{0507750B-B53B-48DE-9192-9E8AB569B38F}"/>
    <cellStyle name="Saída 2 9 4 48" xfId="15993" xr:uid="{32882C20-5F52-40B9-8971-F7B312FD3877}"/>
    <cellStyle name="Saída 2 9 4 48 2" xfId="33248" xr:uid="{1076549A-D9D3-42FE-8FE7-036A45272A71}"/>
    <cellStyle name="Saída 2 9 4 48 3" xfId="50118" xr:uid="{215FF0E0-B518-4E35-8E1B-46034B1C2489}"/>
    <cellStyle name="Saída 2 9 4 49" xfId="16285" xr:uid="{EA84916B-9B19-45B7-B542-AEBEC43E2472}"/>
    <cellStyle name="Saída 2 9 4 49 2" xfId="33540" xr:uid="{C6170262-5C7C-419B-B10D-FB58C62C516A}"/>
    <cellStyle name="Saída 2 9 4 49 3" xfId="50410" xr:uid="{E830336F-3C59-447B-B1A9-E0A04FE0D1CB}"/>
    <cellStyle name="Saída 2 9 4 5" xfId="2190" xr:uid="{FDFC1206-2860-42A3-8F15-C8AF55819251}"/>
    <cellStyle name="Saída 2 9 4 5 2" xfId="19445" xr:uid="{554B7DF4-1135-405E-99F1-44CD6EFB518A}"/>
    <cellStyle name="Saída 2 9 4 5 3" xfId="36467" xr:uid="{A04C4F4B-0651-4B9C-837D-3EA4DFD2D162}"/>
    <cellStyle name="Saída 2 9 4 50" xfId="16563" xr:uid="{133EBF7E-3359-465F-B26E-95A2E7822E9E}"/>
    <cellStyle name="Saída 2 9 4 50 2" xfId="33818" xr:uid="{F243CE69-7396-48F3-BAD6-78DEC4A9677E}"/>
    <cellStyle name="Saída 2 9 4 50 3" xfId="50688" xr:uid="{C9AF4BE5-70E3-4E5D-BC46-A941A96985DC}"/>
    <cellStyle name="Saída 2 9 4 51" xfId="16831" xr:uid="{0B549653-0560-43B9-8D4F-6668AF922B9C}"/>
    <cellStyle name="Saída 2 9 4 51 2" xfId="34086" xr:uid="{8DF33B14-714D-4562-AA04-2B99A195A9A8}"/>
    <cellStyle name="Saída 2 9 4 51 3" xfId="50956" xr:uid="{6FE1CD69-1F3B-4B0B-958C-19F8F0296FE3}"/>
    <cellStyle name="Saída 2 9 4 52" xfId="17083" xr:uid="{703A72A5-57C2-4D57-9868-C02C17A0B796}"/>
    <cellStyle name="Saída 2 9 4 52 2" xfId="34338" xr:uid="{D894780F-5245-4975-A01D-7834EDF2E252}"/>
    <cellStyle name="Saída 2 9 4 52 3" xfId="51208" xr:uid="{FF60B74A-EA4F-449E-9602-21390FD3CE54}"/>
    <cellStyle name="Saída 2 9 4 53" xfId="17320" xr:uid="{DC231D7B-A69A-48DD-9EAC-D185DCF35B5D}"/>
    <cellStyle name="Saída 2 9 4 53 2" xfId="34575" xr:uid="{5A673E5B-2D07-4ECD-9F0A-D2E13F83DE58}"/>
    <cellStyle name="Saída 2 9 4 53 3" xfId="51445" xr:uid="{1C93927C-F023-4281-9AB9-A89A40CEEEAF}"/>
    <cellStyle name="Saída 2 9 4 54" xfId="18026" xr:uid="{5456B8AF-96A9-473D-8303-64823A15229C}"/>
    <cellStyle name="Saída 2 9 4 55" xfId="35048" xr:uid="{B96596B2-AE8B-4CD1-8052-98433F819F8B}"/>
    <cellStyle name="Saída 2 9 4 6" xfId="2500" xr:uid="{B690B9A5-B4A0-4768-B247-6A0B821FFBC1}"/>
    <cellStyle name="Saída 2 9 4 6 2" xfId="19755" xr:uid="{D78F47D5-0D53-4EF2-BAC7-28F88E2E27DB}"/>
    <cellStyle name="Saída 2 9 4 6 3" xfId="36777" xr:uid="{67488BF7-4A33-4BAD-BEC7-4B0ED0759E8A}"/>
    <cellStyle name="Saída 2 9 4 7" xfId="2809" xr:uid="{3DA02F1B-EA5F-4597-B363-7BD0A05DB804}"/>
    <cellStyle name="Saída 2 9 4 7 2" xfId="20064" xr:uid="{099E234E-CFCA-456C-BF62-4E53F1E62F8D}"/>
    <cellStyle name="Saída 2 9 4 7 3" xfId="37086" xr:uid="{83B966DA-9C83-4070-B1CC-C4D398A41031}"/>
    <cellStyle name="Saída 2 9 4 8" xfId="3115" xr:uid="{23F2A6A3-2E05-4CB4-A18A-46523176485F}"/>
    <cellStyle name="Saída 2 9 4 8 2" xfId="20370" xr:uid="{8B3CE92A-3081-4042-B3E5-5237329CDD2E}"/>
    <cellStyle name="Saída 2 9 4 8 3" xfId="37392" xr:uid="{83B5E827-2556-4DAC-BEFE-CFCE2D514B6A}"/>
    <cellStyle name="Saída 2 9 4 9" xfId="3425" xr:uid="{928B3538-6BAB-4F52-B75A-0DA61D8C3E48}"/>
    <cellStyle name="Saída 2 9 4 9 2" xfId="20680" xr:uid="{89E9D5EE-D0E6-4869-91B4-632B39222A48}"/>
    <cellStyle name="Saída 2 9 4 9 3" xfId="37702" xr:uid="{737C17C7-9619-4176-A8E9-5C59E26F0DC3}"/>
    <cellStyle name="Saída 2 9 40" xfId="11208" xr:uid="{2995A5E8-B937-4E04-A3E2-AEB35421DAEE}"/>
    <cellStyle name="Saída 2 9 40 2" xfId="28463" xr:uid="{AA798046-6B4E-48E5-A903-F2B49FB45090}"/>
    <cellStyle name="Saída 2 9 40 3" xfId="45485" xr:uid="{9AA60F28-2ACD-46AB-B410-EF43C187F2FD}"/>
    <cellStyle name="Saída 2 9 41" xfId="11827" xr:uid="{E46DAA03-7D29-42E6-B083-73EEBD866074}"/>
    <cellStyle name="Saída 2 9 41 2" xfId="29082" xr:uid="{9B9E36D5-CECC-43FC-818C-CAB1DCA1C99A}"/>
    <cellStyle name="Saída 2 9 41 3" xfId="46056" xr:uid="{E308DDC6-2864-4132-89D4-E63F053CFA35}"/>
    <cellStyle name="Saída 2 9 42" xfId="12294" xr:uid="{9FE9BA5A-D8A5-4C95-8F3C-89D4E6D8E1C8}"/>
    <cellStyle name="Saída 2 9 42 2" xfId="29549" xr:uid="{14EE6880-19C3-4C08-A1F5-C6BD2B5A9CC5}"/>
    <cellStyle name="Saída 2 9 42 3" xfId="46419" xr:uid="{FC6D04A7-C359-4FC4-84D5-677D8296FA7E}"/>
    <cellStyle name="Saída 2 9 43" xfId="12386" xr:uid="{5D1C3F31-431B-45B5-9F72-A383C3F16EF9}"/>
    <cellStyle name="Saída 2 9 43 2" xfId="29641" xr:uid="{E8F0BB6F-53C6-4E86-9D3A-455145818B96}"/>
    <cellStyle name="Saída 2 9 43 3" xfId="46511" xr:uid="{4A5D61C1-DFC0-4C80-86BC-843693AF6C1B}"/>
    <cellStyle name="Saída 2 9 44" xfId="13143" xr:uid="{9D851A07-43E6-45D0-AA93-2FE199C353C7}"/>
    <cellStyle name="Saída 2 9 44 2" xfId="30398" xr:uid="{A98C4771-2818-4B79-861A-81DDE779A953}"/>
    <cellStyle name="Saída 2 9 44 3" xfId="47268" xr:uid="{97692BD8-7355-495C-9FB6-33F079A1E65B}"/>
    <cellStyle name="Saída 2 9 45" xfId="13292" xr:uid="{B77DF30B-BF69-4344-8CA1-719126DCE737}"/>
    <cellStyle name="Saída 2 9 45 2" xfId="30547" xr:uid="{BA78C4B8-A449-4239-8886-C67048E31F5D}"/>
    <cellStyle name="Saída 2 9 45 3" xfId="47417" xr:uid="{B9516856-ADCB-49AA-80AF-FC0800FC700D}"/>
    <cellStyle name="Saída 2 9 46" xfId="13263" xr:uid="{D1AAE858-97AC-40C2-80B9-9FF1B85C1791}"/>
    <cellStyle name="Saída 2 9 46 2" xfId="30518" xr:uid="{61701CD7-31B6-4D4E-98D2-997F1C63B85F}"/>
    <cellStyle name="Saída 2 9 46 3" xfId="47388" xr:uid="{447710A7-303D-4479-9DAA-EAF3DFDB0B64}"/>
    <cellStyle name="Saída 2 9 47" xfId="13636" xr:uid="{99413695-17D2-42CA-AEE2-3CA2630084DE}"/>
    <cellStyle name="Saída 2 9 47 2" xfId="30891" xr:uid="{1445CC36-7600-4EC5-8FDA-6DFFD8E53AD2}"/>
    <cellStyle name="Saída 2 9 47 3" xfId="47761" xr:uid="{2AB75049-5A4E-4322-A90A-F335A3E8DE1C}"/>
    <cellStyle name="Saída 2 9 48" xfId="13015" xr:uid="{BCB50D86-EA52-4E73-ACF9-11F15885BAA6}"/>
    <cellStyle name="Saída 2 9 48 2" xfId="30270" xr:uid="{5804F72E-847A-4CEA-ACA0-C1C4C1DFF454}"/>
    <cellStyle name="Saída 2 9 48 3" xfId="47140" xr:uid="{74BC110C-0E65-477E-9520-3935C8D5AF80}"/>
    <cellStyle name="Saída 2 9 49" xfId="14323" xr:uid="{0DB42354-A18B-473D-96AC-9DB4BBECD2FC}"/>
    <cellStyle name="Saída 2 9 49 2" xfId="31578" xr:uid="{80FC33A5-0155-4A2A-8FC0-095E15D5433D}"/>
    <cellStyle name="Saída 2 9 49 3" xfId="48448" xr:uid="{2ABB7774-CAB1-4323-BFA9-FF99E49F3DCE}"/>
    <cellStyle name="Saída 2 9 5" xfId="432" xr:uid="{FAE44219-ED38-48BC-8E21-B741E36CC3FD}"/>
    <cellStyle name="Saída 2 9 5 2" xfId="17687" xr:uid="{BC6C2FB5-DCCC-4B33-A9F9-8266FAFCCCE2}"/>
    <cellStyle name="Saída 2 9 5 3" xfId="34813" xr:uid="{50965A52-9E3E-4B2F-9B82-99089278CCA5}"/>
    <cellStyle name="Saída 2 9 50" xfId="14545" xr:uid="{1855DEC4-7FB7-4F73-9D96-DB9E1260BA57}"/>
    <cellStyle name="Saída 2 9 50 2" xfId="31800" xr:uid="{EF15BA74-2DFD-40AD-82C7-92DCC9D303C7}"/>
    <cellStyle name="Saída 2 9 50 3" xfId="48670" xr:uid="{78506DE1-F4A7-498B-920D-6162BD1A025A}"/>
    <cellStyle name="Saída 2 9 51" xfId="14887" xr:uid="{991C5FA0-2C1B-4E13-900B-0FC0E5E26FCF}"/>
    <cellStyle name="Saída 2 9 51 2" xfId="32142" xr:uid="{31137C75-AEA7-4A70-A17D-55050D2AA037}"/>
    <cellStyle name="Saída 2 9 51 3" xfId="49012" xr:uid="{C0D6DCF0-2F7D-4DD1-9E40-1659A9E4C3D6}"/>
    <cellStyle name="Saída 2 9 52" xfId="15239" xr:uid="{659DBE89-9187-49B1-96D8-92600927C3A6}"/>
    <cellStyle name="Saída 2 9 52 2" xfId="32494" xr:uid="{5C4BB2BC-A1EA-417F-A54D-34FF94021EB1}"/>
    <cellStyle name="Saída 2 9 52 3" xfId="49364" xr:uid="{9EA8976A-9C8D-44FF-A47D-7F70AFF29C7F}"/>
    <cellStyle name="Saída 2 9 53" xfId="15456" xr:uid="{6107BE20-C3DA-4359-8082-AF12E9635842}"/>
    <cellStyle name="Saída 2 9 53 2" xfId="32711" xr:uid="{BD61A6A1-8C58-4BA4-B1CA-4DA69BE87490}"/>
    <cellStyle name="Saída 2 9 53 3" xfId="49581" xr:uid="{3CB2BB59-21C8-4AAA-91BB-7C1107ED2224}"/>
    <cellStyle name="Saída 2 9 54" xfId="15757" xr:uid="{D10773A1-D4E8-4E76-867C-A7FD8F4AD0E0}"/>
    <cellStyle name="Saída 2 9 54 2" xfId="33012" xr:uid="{87391AA8-B315-45DE-B5AA-454320B7D4A2}"/>
    <cellStyle name="Saída 2 9 54 3" xfId="49882" xr:uid="{0B8D6159-6A10-45ED-9BC4-E57FFADAFE2F}"/>
    <cellStyle name="Saída 2 9 55" xfId="16054" xr:uid="{AEA5E350-0672-4DBF-9DD5-2D328548FDD0}"/>
    <cellStyle name="Saída 2 9 55 2" xfId="33309" xr:uid="{11E11AE6-22FF-4A82-9CCC-CADD3BE9C27E}"/>
    <cellStyle name="Saída 2 9 55 3" xfId="50179" xr:uid="{9CA57548-4DFE-46A1-99D7-F7DE8E1782C5}"/>
    <cellStyle name="Saída 2 9 56" xfId="16345" xr:uid="{A5D18997-B14F-428D-96C6-31FCD47CF162}"/>
    <cellStyle name="Saída 2 9 56 2" xfId="33600" xr:uid="{ECC02CA5-96DE-455E-A8D0-C1E9F9FF2CDC}"/>
    <cellStyle name="Saída 2 9 56 3" xfId="50470" xr:uid="{BE1EA65B-9F78-4D29-BE15-90EA244D8F79}"/>
    <cellStyle name="Saída 2 9 57" xfId="16622" xr:uid="{3EBCC1D9-E637-4B3C-87F8-BD296F42FE23}"/>
    <cellStyle name="Saída 2 9 57 2" xfId="33877" xr:uid="{59DD4050-E4F8-4153-A2F5-1F7F0ADB7A17}"/>
    <cellStyle name="Saída 2 9 57 3" xfId="50747" xr:uid="{BED4E7DB-E71C-49A4-AD6C-AB865F6CD014}"/>
    <cellStyle name="Saída 2 9 58" xfId="16925" xr:uid="{D13FE43E-0A1F-4C75-8B3D-21DD5FFEE061}"/>
    <cellStyle name="Saída 2 9 58 2" xfId="34180" xr:uid="{B6D28029-36CB-49D0-9D74-7A2C47C5563E}"/>
    <cellStyle name="Saída 2 9 58 3" xfId="51050" xr:uid="{0C8C4267-5701-485C-BA43-D377D6CE2ECB}"/>
    <cellStyle name="Saída 2 9 59" xfId="17449" xr:uid="{B50515DA-9CB7-467D-A5DA-CD22A859371A}"/>
    <cellStyle name="Saída 2 9 6" xfId="893" xr:uid="{EA30EC98-BA0A-46A2-809F-2164A1000805}"/>
    <cellStyle name="Saída 2 9 6 2" xfId="18148" xr:uid="{F0C119CA-C2F5-4B74-9532-2655D63C573A}"/>
    <cellStyle name="Saída 2 9 6 3" xfId="35170" xr:uid="{F64D06A7-22C5-4A55-9FAC-8A5A90D26C0D}"/>
    <cellStyle name="Saída 2 9 60" xfId="34651" xr:uid="{5985805E-B0EC-4D4E-AADE-E2E3C0D03267}"/>
    <cellStyle name="Saída 2 9 7" xfId="1030" xr:uid="{4934F05C-8B6D-4891-9479-FF61E2734D86}"/>
    <cellStyle name="Saída 2 9 7 2" xfId="18285" xr:uid="{4DFCFE17-5708-4709-B203-E26E8CB1AA3B}"/>
    <cellStyle name="Saída 2 9 7 3" xfId="35307" xr:uid="{275C18AB-DF24-41D9-8A60-CC0A63E2F546}"/>
    <cellStyle name="Saída 2 9 8" xfId="904" xr:uid="{38371373-4CD4-44BB-ABD6-2568A95F86DB}"/>
    <cellStyle name="Saída 2 9 8 2" xfId="18159" xr:uid="{653668A8-10DD-469F-A349-1AE4557207BA}"/>
    <cellStyle name="Saída 2 9 8 3" xfId="35181" xr:uid="{B2799736-B753-454B-93D3-111FA7DE0CA0}"/>
    <cellStyle name="Saída 2 9 9" xfId="1681" xr:uid="{CD5648E3-1EBE-443F-B939-2821EA71C0BB}"/>
    <cellStyle name="Saída 2 9 9 2" xfId="18936" xr:uid="{868D84FF-47FC-4F2E-9256-3972FF2CCAC5}"/>
    <cellStyle name="Saída 2 9 9 3" xfId="35958" xr:uid="{1528DBA7-41E1-4D42-9233-C3823E6CFFBE}"/>
    <cellStyle name="Separador de milhares 10" xfId="100" xr:uid="{B67CE096-035B-4BF8-BC73-B8AAAC3851D9}"/>
    <cellStyle name="Separador de milhares 11" xfId="101" xr:uid="{9779AA6C-BF97-47FC-940A-6EB277030762}"/>
    <cellStyle name="Separador de milhares 12" xfId="102" xr:uid="{9B8DC28C-A89A-4C0C-88A7-E18515D19243}"/>
    <cellStyle name="Separador de milhares 12 2" xfId="158" xr:uid="{4C262A17-CE28-4A70-8EF1-C0AC68311D15}"/>
    <cellStyle name="Separador de milhares 12 2 2" xfId="236" xr:uid="{5143313F-3488-4BF9-8F94-225398061521}"/>
    <cellStyle name="Separador de milhares 12 2 2 2" xfId="662" xr:uid="{A534B9F8-40F5-4E77-A556-8800017EFD8D}"/>
    <cellStyle name="Separador de milhares 12 2 2 2 2" xfId="12057" xr:uid="{71824DC2-71AE-428A-BF81-45A6ABA234E5}"/>
    <cellStyle name="Separador de milhares 12 2 2 2 2 2" xfId="29312" xr:uid="{A40F5133-8D93-4385-B6DF-AFFEA5CD6933}"/>
    <cellStyle name="Separador de milhares 12 2 2 2 3" xfId="17917" xr:uid="{80CCE024-F760-451B-8275-A7A49FDB0B77}"/>
    <cellStyle name="Separador de milhares 12 2 2 3" xfId="474" xr:uid="{51DD98A2-51C0-4F65-A469-919993599747}"/>
    <cellStyle name="Separador de milhares 12 2 2 3 2" xfId="17729" xr:uid="{D17947F5-4F6D-4C06-8DED-1E2D376A702F}"/>
    <cellStyle name="Separador de milhares 12 2 2 4" xfId="11869" xr:uid="{48DED605-EC06-42B4-A0ED-5A221936A1A5}"/>
    <cellStyle name="Separador de milhares 12 2 2 4 2" xfId="29124" xr:uid="{972EE8D4-327D-40B5-B43F-93F5E3962071}"/>
    <cellStyle name="Separador de milhares 12 2 2 5" xfId="17491" xr:uid="{C8C849C0-9D29-407C-9959-24BE9BAC30B1}"/>
    <cellStyle name="Separador de milhares 12 2 3" xfId="584" xr:uid="{B80A5C6E-6D60-453E-8A14-F5F8B5986FD4}"/>
    <cellStyle name="Separador de milhares 12 2 3 2" xfId="11979" xr:uid="{02735F91-D805-47E9-92D9-F367C8E7071D}"/>
    <cellStyle name="Separador de milhares 12 2 3 2 2" xfId="29234" xr:uid="{EF610296-52C7-472C-8931-7BE701DFD309}"/>
    <cellStyle name="Separador de milhares 12 2 3 3" xfId="17839" xr:uid="{9FA2F56C-DF21-41A4-BF45-74630FE53CA8}"/>
    <cellStyle name="Separador de milhares 12 2 4" xfId="396" xr:uid="{B21B94AD-5BA1-4766-AE83-595FC446FA72}"/>
    <cellStyle name="Separador de milhares 12 2 4 2" xfId="17651" xr:uid="{4D846ED3-1A98-43BD-B407-93E322271F4B}"/>
    <cellStyle name="Separador de milhares 12 2 5" xfId="11791" xr:uid="{C7AB84A4-ED01-4DDC-8E5E-7CE39E0314F0}"/>
    <cellStyle name="Separador de milhares 12 2 5 2" xfId="29046" xr:uid="{8C898327-9228-4D45-8E08-CBCD131A9D40}"/>
    <cellStyle name="Separador de milhares 12 2 6" xfId="17413" xr:uid="{83E4C82A-0F92-4825-A346-7FFF43200EE0}"/>
    <cellStyle name="Separador de milhares 12 3" xfId="195" xr:uid="{D5C02CE2-9865-4BAA-812F-9BD940FD99FC}"/>
    <cellStyle name="Separador de milhares 12 3 2" xfId="621" xr:uid="{ECFBCBDC-4D3F-49BB-B3CB-1CDC8D050AF7}"/>
    <cellStyle name="Separador de milhares 12 3 2 2" xfId="12016" xr:uid="{C790180D-209D-486A-8AA5-11F2EB2C2666}"/>
    <cellStyle name="Separador de milhares 12 3 2 2 2" xfId="29271" xr:uid="{033E6AB7-F52E-4C4E-8B46-140747AC4D50}"/>
    <cellStyle name="Separador de milhares 12 3 2 3" xfId="17876" xr:uid="{490D27DC-DEB7-4E3D-A88C-E1A3B8B2EB53}"/>
    <cellStyle name="Separador de milhares 12 3 3" xfId="433" xr:uid="{0DE7D456-ACEE-402B-9F1C-7C54D4E4D1CD}"/>
    <cellStyle name="Separador de milhares 12 3 3 2" xfId="17688" xr:uid="{E57278A1-1D4B-4C2D-9BE4-5707088A379A}"/>
    <cellStyle name="Separador de milhares 12 3 4" xfId="11828" xr:uid="{AE509EB0-5F79-46CD-BC06-0831C0F93823}"/>
    <cellStyle name="Separador de milhares 12 3 4 2" xfId="29083" xr:uid="{5FDCD87B-58FC-4026-94CF-CDFE34AB6FAB}"/>
    <cellStyle name="Separador de milhares 12 3 5" xfId="17450" xr:uid="{DBCEE73C-029D-4260-9628-1593819DEABE}"/>
    <cellStyle name="Separador de milhares 12 4" xfId="540" xr:uid="{3940CC40-7A59-4D14-903F-F73AD3FF5949}"/>
    <cellStyle name="Separador de milhares 12 4 2" xfId="11935" xr:uid="{CB7193B6-3723-4AF0-88D3-11E6908B7377}"/>
    <cellStyle name="Separador de milhares 12 4 2 2" xfId="29190" xr:uid="{1B6EA9BE-EDC6-4D77-B80F-D2AC923D7D8A}"/>
    <cellStyle name="Separador de milhares 12 4 3" xfId="17795" xr:uid="{E3BA6BB8-09FA-4008-8C91-C8E4E23D8496}"/>
    <cellStyle name="Separador de milhares 12 5" xfId="340" xr:uid="{8AB31BB0-82F5-4C85-866F-9326B5DC60D1}"/>
    <cellStyle name="Separador de milhares 12 5 2" xfId="17595" xr:uid="{F9788693-F12A-4CA3-8225-05F6F062AE59}"/>
    <cellStyle name="Separador de milhares 12 6" xfId="11731" xr:uid="{8F1088FC-3EFC-4D83-8087-EC00D032AD84}"/>
    <cellStyle name="Separador de milhares 12 6 2" xfId="28986" xr:uid="{7CC4E7AC-BAA8-4E4D-8AFF-0E7ECD928BFE}"/>
    <cellStyle name="Separador de milhares 12 7" xfId="17372" xr:uid="{9EA59E22-165F-445C-850D-0E4265968BFC}"/>
    <cellStyle name="Separador de milhares 2" xfId="4" xr:uid="{00000000-0005-0000-0000-00000C000000}"/>
    <cellStyle name="Separador de milhares 2 2" xfId="104" xr:uid="{7A111BB8-EB62-42FE-8908-F607AF98E473}"/>
    <cellStyle name="Separador de milhares 2 3" xfId="105" xr:uid="{98141A62-06D4-46E4-A50D-14F63E295BF6}"/>
    <cellStyle name="Separador de milhares 2 3 2" xfId="160" xr:uid="{CFE7B43A-52B0-438E-B218-17B243BD5508}"/>
    <cellStyle name="Separador de milhares 2 3 2 2" xfId="238" xr:uid="{7D6218EC-E1C2-4239-93E4-91D93E299C48}"/>
    <cellStyle name="Separador de milhares 2 3 2 2 2" xfId="664" xr:uid="{00135BC8-372E-40BD-AC3A-2A1F44EFEDD0}"/>
    <cellStyle name="Separador de milhares 2 3 2 2 2 2" xfId="12059" xr:uid="{2BBAB186-E428-4847-8418-1E58F96D92D6}"/>
    <cellStyle name="Separador de milhares 2 3 2 2 2 2 2" xfId="29314" xr:uid="{AEE303C7-8D0F-4471-9ADC-519622A4BAE4}"/>
    <cellStyle name="Separador de milhares 2 3 2 2 2 3" xfId="17919" xr:uid="{BBB5F580-A8FB-4FA4-BCDA-EB6D68F72EEC}"/>
    <cellStyle name="Separador de milhares 2 3 2 2 3" xfId="476" xr:uid="{513D4BF9-C869-4B79-B06C-EEDC14D7CD01}"/>
    <cellStyle name="Separador de milhares 2 3 2 2 3 2" xfId="17731" xr:uid="{7203C127-3392-4592-AFAF-990320853CD0}"/>
    <cellStyle name="Separador de milhares 2 3 2 2 4" xfId="11871" xr:uid="{BC076CBD-BC56-41ED-84AD-3F5C6AE933EB}"/>
    <cellStyle name="Separador de milhares 2 3 2 2 4 2" xfId="29126" xr:uid="{FB341155-680D-45A6-887F-71600FF78FDE}"/>
    <cellStyle name="Separador de milhares 2 3 2 2 5" xfId="17493" xr:uid="{C4A89941-C34C-427C-BC45-AF1AEA5A0344}"/>
    <cellStyle name="Separador de milhares 2 3 2 3" xfId="586" xr:uid="{F0B87F0D-5D92-4EC6-B6E4-363156DCE231}"/>
    <cellStyle name="Separador de milhares 2 3 2 3 2" xfId="11981" xr:uid="{86AD4589-1383-4CD1-8E18-D8C3FF2788E9}"/>
    <cellStyle name="Separador de milhares 2 3 2 3 2 2" xfId="29236" xr:uid="{EEC16080-4915-429B-88BA-E520D049E206}"/>
    <cellStyle name="Separador de milhares 2 3 2 3 3" xfId="17841" xr:uid="{3281E310-8B6C-4F72-917D-E91F9D87CC42}"/>
    <cellStyle name="Separador de milhares 2 3 2 4" xfId="398" xr:uid="{5811CED1-8F66-4DBA-86F0-1F63F9C9473B}"/>
    <cellStyle name="Separador de milhares 2 3 2 4 2" xfId="17653" xr:uid="{FE9CD56F-CC56-4F02-ACBC-9730CC3AF732}"/>
    <cellStyle name="Separador de milhares 2 3 2 5" xfId="11793" xr:uid="{084EEC5A-66E0-4198-8467-9FD53ECF0629}"/>
    <cellStyle name="Separador de milhares 2 3 2 5 2" xfId="29048" xr:uid="{8A8B31E8-8F25-48CC-B74D-AEEA90F08AA0}"/>
    <cellStyle name="Separador de milhares 2 3 2 6" xfId="17415" xr:uid="{389410BB-3C21-4EDE-835D-7B09387E816E}"/>
    <cellStyle name="Separador de milhares 2 3 3" xfId="197" xr:uid="{D12C5ADC-F0D5-4118-8072-80DD498B9AED}"/>
    <cellStyle name="Separador de milhares 2 3 3 2" xfId="623" xr:uid="{6F8AD5D9-E716-4709-9015-AE579716B763}"/>
    <cellStyle name="Separador de milhares 2 3 3 2 2" xfId="12018" xr:uid="{9A9517C7-BF8E-435D-ACC2-1D2A84EE014F}"/>
    <cellStyle name="Separador de milhares 2 3 3 2 2 2" xfId="29273" xr:uid="{80210036-6A85-4DB7-994A-0CE4B6F325E5}"/>
    <cellStyle name="Separador de milhares 2 3 3 2 3" xfId="17878" xr:uid="{BC377FDE-540E-45EE-8D7D-F56BBF99C606}"/>
    <cellStyle name="Separador de milhares 2 3 3 3" xfId="435" xr:uid="{0C76F5D6-ED1E-4166-AC21-55B00B4628DB}"/>
    <cellStyle name="Separador de milhares 2 3 3 3 2" xfId="17690" xr:uid="{FD1F28B6-9945-4AFC-A3C4-868398AF8718}"/>
    <cellStyle name="Separador de milhares 2 3 3 4" xfId="11830" xr:uid="{A2DD8A99-BE32-4DF4-8E6D-BF95CAA60080}"/>
    <cellStyle name="Separador de milhares 2 3 3 4 2" xfId="29085" xr:uid="{0078CEC8-3B8B-4BCA-AAD6-B219725F2474}"/>
    <cellStyle name="Separador de milhares 2 3 3 5" xfId="17452" xr:uid="{60467203-639E-472D-8AAB-1202F35F2C1E}"/>
    <cellStyle name="Separador de milhares 2 3 4" xfId="542" xr:uid="{14362E0C-C076-4EF9-8C3C-191487FA4C01}"/>
    <cellStyle name="Separador de milhares 2 3 4 2" xfId="11937" xr:uid="{480DBE38-295B-4028-9FC7-9AEF3054DEF6}"/>
    <cellStyle name="Separador de milhares 2 3 4 2 2" xfId="29192" xr:uid="{2629AA11-0C00-44F8-AF2B-4002BAD2652C}"/>
    <cellStyle name="Separador de milhares 2 3 4 3" xfId="17797" xr:uid="{227E2BC2-42B1-4FEA-B1C7-E7EC21792ADB}"/>
    <cellStyle name="Separador de milhares 2 3 5" xfId="343" xr:uid="{E89F999B-B1DB-4889-93F8-1A339933E335}"/>
    <cellStyle name="Separador de milhares 2 3 5 2" xfId="17598" xr:uid="{87420421-5CB4-4B63-AC28-53A5EE2933E9}"/>
    <cellStyle name="Separador de milhares 2 3 6" xfId="11734" xr:uid="{5134F509-0D31-42B4-BC15-E041CE846F31}"/>
    <cellStyle name="Separador de milhares 2 3 6 2" xfId="28989" xr:uid="{E789450B-8233-4472-B332-C26CFCA6F8AF}"/>
    <cellStyle name="Separador de milhares 2 3 7" xfId="17374" xr:uid="{F1EA9492-C405-4569-9684-CEBE5CB18B17}"/>
    <cellStyle name="Separador de milhares 2 4" xfId="103" xr:uid="{CFA96DE5-ED74-4BB9-AB87-B5C0F29EF08C}"/>
    <cellStyle name="Separador de milhares 2 4 2" xfId="159" xr:uid="{48F4E753-C90D-4CDC-8DF3-7C4F35DD22E2}"/>
    <cellStyle name="Separador de milhares 2 4 2 2" xfId="237" xr:uid="{F296C695-FEBB-4B49-AF81-8AF66DDF527F}"/>
    <cellStyle name="Separador de milhares 2 4 2 2 2" xfId="663" xr:uid="{3775A27D-6726-4416-9C1B-AA949B812118}"/>
    <cellStyle name="Separador de milhares 2 4 2 2 2 2" xfId="12058" xr:uid="{AB12114F-2184-47CA-9D88-F7F5658537B1}"/>
    <cellStyle name="Separador de milhares 2 4 2 2 2 2 2" xfId="29313" xr:uid="{2C582A6E-3B05-4C1E-9195-9D4B73BE7B9A}"/>
    <cellStyle name="Separador de milhares 2 4 2 2 2 3" xfId="17918" xr:uid="{9995F0AB-A8E9-4E07-8C16-1E02C8BF5F5B}"/>
    <cellStyle name="Separador de milhares 2 4 2 2 3" xfId="475" xr:uid="{CD7AD423-200F-40C6-B994-18F5FDE52FC9}"/>
    <cellStyle name="Separador de milhares 2 4 2 2 3 2" xfId="17730" xr:uid="{B2B1695A-1702-4680-80E2-E80A01245BEC}"/>
    <cellStyle name="Separador de milhares 2 4 2 2 4" xfId="11870" xr:uid="{25365987-7E14-421A-9E3F-196A172FBD4E}"/>
    <cellStyle name="Separador de milhares 2 4 2 2 4 2" xfId="29125" xr:uid="{D28D9F78-9FE2-4AE2-8F11-11D83CCA02DE}"/>
    <cellStyle name="Separador de milhares 2 4 2 2 5" xfId="17492" xr:uid="{683F047D-B3B7-4CFE-94F6-9414CD2397D1}"/>
    <cellStyle name="Separador de milhares 2 4 2 3" xfId="585" xr:uid="{AC5D9D15-880F-47DD-A105-807533195166}"/>
    <cellStyle name="Separador de milhares 2 4 2 3 2" xfId="11980" xr:uid="{E8A1254F-D704-4F00-8638-8B67B5008BBE}"/>
    <cellStyle name="Separador de milhares 2 4 2 3 2 2" xfId="29235" xr:uid="{D8C334BA-4CD9-4BF1-80E9-F82C4040BDBA}"/>
    <cellStyle name="Separador de milhares 2 4 2 3 3" xfId="17840" xr:uid="{79790C24-02F6-4175-8F25-EC246C9AA2FF}"/>
    <cellStyle name="Separador de milhares 2 4 2 4" xfId="397" xr:uid="{915DB9BB-AB77-4B97-9A62-321923B49793}"/>
    <cellStyle name="Separador de milhares 2 4 2 4 2" xfId="17652" xr:uid="{79F5E4F3-2BEC-4A40-ABC3-D6CF0ACA5975}"/>
    <cellStyle name="Separador de milhares 2 4 2 5" xfId="11792" xr:uid="{9191B399-D947-4C29-81C6-EB3C1C8CD990}"/>
    <cellStyle name="Separador de milhares 2 4 2 5 2" xfId="29047" xr:uid="{D8020196-1ABC-4196-8E4B-12C8D67771C0}"/>
    <cellStyle name="Separador de milhares 2 4 2 6" xfId="17414" xr:uid="{63867820-CE51-49DE-8B11-31D7B4EBF814}"/>
    <cellStyle name="Separador de milhares 2 4 3" xfId="196" xr:uid="{B44BB1C6-E262-4A67-9AE6-285CB82A76FC}"/>
    <cellStyle name="Separador de milhares 2 4 3 2" xfId="622" xr:uid="{315BC417-AC61-4C4E-86F4-B75097B844DA}"/>
    <cellStyle name="Separador de milhares 2 4 3 2 2" xfId="12017" xr:uid="{AA2D5D20-3ABE-494D-830F-31DE4A121C23}"/>
    <cellStyle name="Separador de milhares 2 4 3 2 2 2" xfId="29272" xr:uid="{1B291280-043F-4D5C-A8B5-E3597D24AC0D}"/>
    <cellStyle name="Separador de milhares 2 4 3 2 3" xfId="17877" xr:uid="{1599C894-9F51-4A0A-B284-A0494D90F348}"/>
    <cellStyle name="Separador de milhares 2 4 3 3" xfId="434" xr:uid="{FD49E48E-164A-43CB-B25E-BB7B248465DE}"/>
    <cellStyle name="Separador de milhares 2 4 3 3 2" xfId="17689" xr:uid="{F3E60DC5-D26A-460A-8627-7ADACF20AA9B}"/>
    <cellStyle name="Separador de milhares 2 4 3 4" xfId="11829" xr:uid="{ED29603B-99EE-45BA-83BA-161DFF75ACF7}"/>
    <cellStyle name="Separador de milhares 2 4 3 4 2" xfId="29084" xr:uid="{C5BF1A32-7741-4A99-BC4B-F4EE007F7D67}"/>
    <cellStyle name="Separador de milhares 2 4 3 5" xfId="17451" xr:uid="{889614CE-3C74-488F-89D7-E7B875FDCEAE}"/>
    <cellStyle name="Separador de milhares 2 4 4" xfId="541" xr:uid="{B3053745-978B-426D-A6E7-15989E301E04}"/>
    <cellStyle name="Separador de milhares 2 4 4 2" xfId="11936" xr:uid="{34FCB409-4B04-446C-A938-15FFC4B1FB49}"/>
    <cellStyle name="Separador de milhares 2 4 4 2 2" xfId="29191" xr:uid="{51DC4993-9389-4A9E-A0F1-00566D9BF691}"/>
    <cellStyle name="Separador de milhares 2 4 4 3" xfId="17796" xr:uid="{6994033F-FE58-4BE6-845C-EBA3490C39BA}"/>
    <cellStyle name="Separador de milhares 2 4 5" xfId="341" xr:uid="{7D2DBA47-7DBB-4B90-8BA9-A7BCF550078F}"/>
    <cellStyle name="Separador de milhares 2 4 5 2" xfId="17596" xr:uid="{537F40AA-5331-48A7-8CEF-1E26D07E3EA7}"/>
    <cellStyle name="Separador de milhares 2 4 6" xfId="11732" xr:uid="{4B344ACC-8AFF-4EE5-BC65-0FEE2D7EA93F}"/>
    <cellStyle name="Separador de milhares 2 4 6 2" xfId="28987" xr:uid="{19F3DAB5-E71D-480F-BBAB-D0A17F294D3B}"/>
    <cellStyle name="Separador de milhares 2 4 7" xfId="17373" xr:uid="{9B0519BC-297C-4737-A65F-EB9D31CCD4DC}"/>
    <cellStyle name="Separador de milhares 3" xfId="106" xr:uid="{3653CA67-EE3C-44D0-B95C-EB5958F58D53}"/>
    <cellStyle name="Separador de milhares 4" xfId="107" xr:uid="{2D7AE342-3BE9-475F-85F0-A6C17A2F6942}"/>
    <cellStyle name="Separador de milhares 5" xfId="108" xr:uid="{A84E0E0C-7994-478B-9914-CE7A3647ACD8}"/>
    <cellStyle name="Separador de milhares 5 2" xfId="162" xr:uid="{0EEB244A-CB2E-4D6D-86A4-67EB20A5C5DD}"/>
    <cellStyle name="Separador de milhares 5 2 2" xfId="240" xr:uid="{160FB709-3D68-4B47-B13A-B8572F898CD2}"/>
    <cellStyle name="Separador de milhares 5 2 2 2" xfId="666" xr:uid="{5E34CD9C-BCC0-45A0-8031-C45D2FB04CB0}"/>
    <cellStyle name="Separador de milhares 5 2 2 2 2" xfId="12061" xr:uid="{CFE0D627-7F1A-41ED-A7E6-AA75401032D5}"/>
    <cellStyle name="Separador de milhares 5 2 2 2 2 2" xfId="29316" xr:uid="{91209C96-9396-4E49-855F-2684BD38C7C9}"/>
    <cellStyle name="Separador de milhares 5 2 2 2 3" xfId="17921" xr:uid="{33785F13-74AF-45CC-8BEF-4851CA151BBE}"/>
    <cellStyle name="Separador de milhares 5 2 2 3" xfId="478" xr:uid="{54CD98BA-8A9E-4D2A-996C-51A7EE2204A1}"/>
    <cellStyle name="Separador de milhares 5 2 2 3 2" xfId="17733" xr:uid="{EE3979E0-11A4-46AC-80DB-9912E9A5F3B1}"/>
    <cellStyle name="Separador de milhares 5 2 2 4" xfId="11873" xr:uid="{7848AA96-F5B1-45F7-9CC0-7C57A09A75FE}"/>
    <cellStyle name="Separador de milhares 5 2 2 4 2" xfId="29128" xr:uid="{39237B0C-E157-4D62-A7CB-65AA12EEAAB5}"/>
    <cellStyle name="Separador de milhares 5 2 2 5" xfId="17495" xr:uid="{3E7A3E29-5CC5-4378-AD83-36AE6C4BF400}"/>
    <cellStyle name="Separador de milhares 5 2 3" xfId="588" xr:uid="{102BD2D5-3E79-4A41-A524-32A1E6093FA3}"/>
    <cellStyle name="Separador de milhares 5 2 3 2" xfId="11983" xr:uid="{7F87BAA6-5997-49C4-A796-420214865D8B}"/>
    <cellStyle name="Separador de milhares 5 2 3 2 2" xfId="29238" xr:uid="{282EE5DA-BF84-4724-957E-A10F4AD7C385}"/>
    <cellStyle name="Separador de milhares 5 2 3 3" xfId="17843" xr:uid="{963CB9D5-828B-4DF4-9692-6E88D63EFF6F}"/>
    <cellStyle name="Separador de milhares 5 2 4" xfId="400" xr:uid="{952482A9-ED04-4775-B295-880BDD232747}"/>
    <cellStyle name="Separador de milhares 5 2 4 2" xfId="17655" xr:uid="{00B8E222-C3F2-4833-BADA-7B83ABE95DFB}"/>
    <cellStyle name="Separador de milhares 5 2 5" xfId="11795" xr:uid="{A1A619E4-2171-4627-ACED-79F51D3780B0}"/>
    <cellStyle name="Separador de milhares 5 2 5 2" xfId="29050" xr:uid="{7C092B6D-D58F-459E-AB74-113F6D7C28D2}"/>
    <cellStyle name="Separador de milhares 5 2 6" xfId="17417" xr:uid="{05FE0E47-A038-4265-85CA-E07CC5651895}"/>
    <cellStyle name="Separador de milhares 5 3" xfId="198" xr:uid="{8CE72072-6EF7-499D-981E-4D83963AB53B}"/>
    <cellStyle name="Separador de milhares 5 3 2" xfId="624" xr:uid="{1887692B-DB8C-4AAC-BCA6-13334AE7E62C}"/>
    <cellStyle name="Separador de milhares 5 3 2 2" xfId="12019" xr:uid="{FE2BC132-87C6-4CED-AF31-88E1D6862A53}"/>
    <cellStyle name="Separador de milhares 5 3 2 2 2" xfId="29274" xr:uid="{D37B4483-B28C-4B01-8634-5BE5B8E71433}"/>
    <cellStyle name="Separador de milhares 5 3 2 3" xfId="17879" xr:uid="{112FD75D-CC66-4C97-93A5-82C3B0E5B877}"/>
    <cellStyle name="Separador de milhares 5 3 3" xfId="436" xr:uid="{E9839529-DA7F-4926-BAC4-C6674B85D36F}"/>
    <cellStyle name="Separador de milhares 5 3 3 2" xfId="17691" xr:uid="{59D857FB-079D-41EB-ADC6-CC774522BC7D}"/>
    <cellStyle name="Separador de milhares 5 3 4" xfId="11831" xr:uid="{9EAC76E0-9462-412E-B927-9BD019DD0E01}"/>
    <cellStyle name="Separador de milhares 5 3 4 2" xfId="29086" xr:uid="{DDFFA5ED-AAB2-4172-AC74-89327B624636}"/>
    <cellStyle name="Separador de milhares 5 3 5" xfId="17453" xr:uid="{D3079270-B01C-4553-85B4-59BC1846A8F3}"/>
    <cellStyle name="Separador de milhares 5 4" xfId="543" xr:uid="{F61F8DA4-7F8C-4BC9-A4E7-F497CD8E931E}"/>
    <cellStyle name="Separador de milhares 5 4 2" xfId="11938" xr:uid="{52A86930-69D4-4C88-8507-775DFEF62638}"/>
    <cellStyle name="Separador de milhares 5 4 2 2" xfId="29193" xr:uid="{FD93CE07-4F70-498B-8C8D-4BB18A4B76B9}"/>
    <cellStyle name="Separador de milhares 5 4 3" xfId="17798" xr:uid="{5D7C2B6E-F48F-4C38-928D-7DF42EAD301E}"/>
    <cellStyle name="Separador de milhares 5 5" xfId="344" xr:uid="{6DE82570-4D04-4BB2-9C96-4FF6E2D9496C}"/>
    <cellStyle name="Separador de milhares 5 5 2" xfId="17599" xr:uid="{060D959F-E4A3-4A4E-8921-B626E7F0486F}"/>
    <cellStyle name="Separador de milhares 5 6" xfId="11737" xr:uid="{46B257F1-4439-49DD-8388-061FDB78A781}"/>
    <cellStyle name="Separador de milhares 5 6 2" xfId="28992" xr:uid="{45A105D7-CFB8-4415-BE1C-2FDDC1F4EB2B}"/>
    <cellStyle name="Separador de milhares 5 7" xfId="17375" xr:uid="{30894489-F0C2-4554-96C2-25FFF4234F18}"/>
    <cellStyle name="Separador de milhares 6" xfId="109" xr:uid="{FA36BAD5-603D-48C0-A0B0-87C2216E7EF9}"/>
    <cellStyle name="Separador de milhares 7" xfId="110" xr:uid="{BC9C63BA-F639-4269-B088-BF25FB69EB8B}"/>
    <cellStyle name="Separador de milhares 8" xfId="111" xr:uid="{B583B3F3-940C-4C53-8F57-5A21CC9C5DE2}"/>
    <cellStyle name="Separador de milhares 9" xfId="112" xr:uid="{32F087C2-C596-41EA-B8C1-8DBD26D98E6F}"/>
    <cellStyle name="Separador de milhares 9 2" xfId="164" xr:uid="{53ACFD9A-689C-433A-AEE5-FCE57D5DAD66}"/>
    <cellStyle name="Separador de milhares 9 2 2" xfId="242" xr:uid="{4BDE37C8-CE84-43EC-AACB-FDF1133A2515}"/>
    <cellStyle name="Separador de milhares 9 2 2 2" xfId="668" xr:uid="{32A36457-7509-4DDE-A3A2-796E5F1FEB05}"/>
    <cellStyle name="Separador de milhares 9 2 2 2 2" xfId="12063" xr:uid="{25EA16C5-78EF-4D9B-8A9C-F1E91B3AF192}"/>
    <cellStyle name="Separador de milhares 9 2 2 2 2 2" xfId="29318" xr:uid="{00179F99-D1CC-4754-87E8-2870722EF4F2}"/>
    <cellStyle name="Separador de milhares 9 2 2 2 3" xfId="17923" xr:uid="{33199236-BE6B-4A07-814A-E9E814AF68C9}"/>
    <cellStyle name="Separador de milhares 9 2 2 3" xfId="480" xr:uid="{08F38B31-16D5-4153-AB1A-944C341916FC}"/>
    <cellStyle name="Separador de milhares 9 2 2 3 2" xfId="17735" xr:uid="{11058351-9355-4E5D-A8BD-DEEB35BBCD98}"/>
    <cellStyle name="Separador de milhares 9 2 2 4" xfId="11875" xr:uid="{242EB925-9F11-4CA1-8E46-629B0C46DE68}"/>
    <cellStyle name="Separador de milhares 9 2 2 4 2" xfId="29130" xr:uid="{CE273760-7C1D-421D-8DA0-92379E992AA4}"/>
    <cellStyle name="Separador de milhares 9 2 2 5" xfId="17497" xr:uid="{1E7B5719-9E46-4383-975D-FA4A86B59CB2}"/>
    <cellStyle name="Separador de milhares 9 2 3" xfId="590" xr:uid="{B3A7F652-BB94-4D54-822B-BCDFD26680B8}"/>
    <cellStyle name="Separador de milhares 9 2 3 2" xfId="11985" xr:uid="{C1E84AC5-13BF-40E1-AC31-6AE63ECDE3C9}"/>
    <cellStyle name="Separador de milhares 9 2 3 2 2" xfId="29240" xr:uid="{AF55F957-9974-4EC0-8DD2-6758FDF07BE3}"/>
    <cellStyle name="Separador de milhares 9 2 3 3" xfId="17845" xr:uid="{A5C58D04-653D-415F-9D60-8ED4A24703B6}"/>
    <cellStyle name="Separador de milhares 9 2 4" xfId="402" xr:uid="{9B5B8CB3-2BBC-4D64-9191-715B7BE661A9}"/>
    <cellStyle name="Separador de milhares 9 2 4 2" xfId="17657" xr:uid="{21CA7CC9-4FC3-405A-8796-79954FEF6D47}"/>
    <cellStyle name="Separador de milhares 9 2 5" xfId="11797" xr:uid="{3A4DDDA8-EA31-4834-97E4-ADFD3D07ECBD}"/>
    <cellStyle name="Separador de milhares 9 2 5 2" xfId="29052" xr:uid="{E459A875-60EE-465E-96CB-E13E50FC89C9}"/>
    <cellStyle name="Separador de milhares 9 2 6" xfId="17419" xr:uid="{C3C79929-D2D6-4D8C-A93A-D05EA9F20270}"/>
    <cellStyle name="Separador de milhares 9 3" xfId="199" xr:uid="{7E17C650-BC1E-4ABC-B240-DC4FB63D1055}"/>
    <cellStyle name="Separador de milhares 9 3 2" xfId="625" xr:uid="{0A7DAFCF-0367-4242-89FD-66F5B8F67E87}"/>
    <cellStyle name="Separador de milhares 9 3 2 2" xfId="12020" xr:uid="{DEA7CF73-55EE-43AE-9332-882D235D16E3}"/>
    <cellStyle name="Separador de milhares 9 3 2 2 2" xfId="29275" xr:uid="{586FF9B6-61C8-4EE4-BA94-856BBC91CDFA}"/>
    <cellStyle name="Separador de milhares 9 3 2 3" xfId="17880" xr:uid="{6E2C3AE8-9060-4582-A6A1-D57A8C619E42}"/>
    <cellStyle name="Separador de milhares 9 3 3" xfId="437" xr:uid="{AE954E0E-C967-43E2-ABE7-8E64E3686FD7}"/>
    <cellStyle name="Separador de milhares 9 3 3 2" xfId="17692" xr:uid="{25164A0F-0E0D-4638-92E2-828E9F4A5A40}"/>
    <cellStyle name="Separador de milhares 9 3 4" xfId="11832" xr:uid="{ACC71418-2335-43AE-8F52-004791C35DE6}"/>
    <cellStyle name="Separador de milhares 9 3 4 2" xfId="29087" xr:uid="{A22ED037-5EBB-41E9-9583-39446DEFDE90}"/>
    <cellStyle name="Separador de milhares 9 3 5" xfId="17454" xr:uid="{88DE12E8-2ADF-4D42-89E0-1BD45D4B08AE}"/>
    <cellStyle name="Separador de milhares 9 4" xfId="544" xr:uid="{81C88E79-F0AF-43C6-A79A-BA2C4746B0C0}"/>
    <cellStyle name="Separador de milhares 9 4 2" xfId="11939" xr:uid="{3D8C32FF-054B-4EFC-813D-0E62692D7B10}"/>
    <cellStyle name="Separador de milhares 9 4 2 2" xfId="29194" xr:uid="{7E00A0B4-3B35-4282-B696-B8FD67F69938}"/>
    <cellStyle name="Separador de milhares 9 4 3" xfId="17799" xr:uid="{2FFA6712-DB4E-42A8-B32E-52524BB8F1DB}"/>
    <cellStyle name="Separador de milhares 9 5" xfId="348" xr:uid="{C65830A8-3BA9-425D-A90E-3501BF113684}"/>
    <cellStyle name="Separador de milhares 9 5 2" xfId="17603" xr:uid="{25E4A6BF-E331-4449-B011-18BCB094E56B}"/>
    <cellStyle name="Separador de milhares 9 6" xfId="11741" xr:uid="{CB39D301-3489-4672-AA02-3DD23E27D0A7}"/>
    <cellStyle name="Separador de milhares 9 6 2" xfId="28996" xr:uid="{E7DFAFD7-6200-4DE5-A20A-6C0F039BCBA1}"/>
    <cellStyle name="Separador de milhares 9 7" xfId="17376" xr:uid="{D597012C-B99F-411C-B2AC-E3C83A6813C2}"/>
    <cellStyle name="Texto de Aviso 2" xfId="113" xr:uid="{94F97FFC-8468-45B8-8602-6EBC99A2805D}"/>
    <cellStyle name="Texto Explicativo 2" xfId="114" xr:uid="{D0DC7FC8-AC16-4314-8D52-70BDFB4F911C}"/>
    <cellStyle name="Título 1 2" xfId="115" xr:uid="{A18A7AD5-081C-442C-BC66-BEC56683C31D}"/>
    <cellStyle name="Título 2 2" xfId="116" xr:uid="{F44528CF-8F4E-4576-829C-DD5CA46F572A}"/>
    <cellStyle name="Título 3 2" xfId="117" xr:uid="{78E424E1-EF8F-4450-99A4-DA595BAED193}"/>
    <cellStyle name="Título 4 2" xfId="118" xr:uid="{E34BBF0E-E73B-4457-8CAD-C4EB4F343236}"/>
    <cellStyle name="Título 5" xfId="119" xr:uid="{6C58F6A4-14DA-489B-9A7E-8EE31CCAD3F3}"/>
    <cellStyle name="Total 2" xfId="120" xr:uid="{93214DCF-778F-4EB0-A911-332C7AB12BC2}"/>
    <cellStyle name="Total 2 10" xfId="546" xr:uid="{7F147C8E-6221-41FB-85C0-D79946D84909}"/>
    <cellStyle name="Total 2 10 10" xfId="3510" xr:uid="{B6D5DDFD-EE92-4B7D-A512-115DFD5B18E0}"/>
    <cellStyle name="Total 2 10 10 2" xfId="20765" xr:uid="{9F8B9F4D-8C45-495F-91AE-E97C2907D894}"/>
    <cellStyle name="Total 2 10 10 3" xfId="37787" xr:uid="{7C7F77A4-3BA7-433E-9EC3-BD750AC65F4C}"/>
    <cellStyle name="Total 2 10 11" xfId="3817" xr:uid="{D58EBFD1-9A61-4830-B784-606B38475EB7}"/>
    <cellStyle name="Total 2 10 11 2" xfId="21072" xr:uid="{5ED3FE95-A1CF-4A94-9C8F-523B9E4016B9}"/>
    <cellStyle name="Total 2 10 11 3" xfId="38094" xr:uid="{E7FA00DB-6097-4BD2-95BA-8B1D81947803}"/>
    <cellStyle name="Total 2 10 12" xfId="4123" xr:uid="{BFBCEAF8-3223-4A46-AE89-A1EEEB147CF2}"/>
    <cellStyle name="Total 2 10 12 2" xfId="21378" xr:uid="{01603032-2AA4-4168-BBFC-B180B57E113D}"/>
    <cellStyle name="Total 2 10 12 3" xfId="38400" xr:uid="{91CD2E98-BAC0-4829-B14A-336212B4E7AF}"/>
    <cellStyle name="Total 2 10 13" xfId="4425" xr:uid="{F343E5F0-F249-44AF-96F5-C565E2105289}"/>
    <cellStyle name="Total 2 10 13 2" xfId="21680" xr:uid="{32C174C6-13DB-4CFD-B2A1-4F369D54AE8F}"/>
    <cellStyle name="Total 2 10 13 3" xfId="38702" xr:uid="{6006F272-E075-42E9-B270-B1994452B6AE}"/>
    <cellStyle name="Total 2 10 14" xfId="4723" xr:uid="{8CF2B506-EB3F-4A98-9F78-66274105C792}"/>
    <cellStyle name="Total 2 10 14 2" xfId="21978" xr:uid="{030B8635-B0C0-4A72-8D14-5B9CA61CD85A}"/>
    <cellStyle name="Total 2 10 14 3" xfId="39000" xr:uid="{14E22421-CA9F-431D-BFE8-710A067771A3}"/>
    <cellStyle name="Total 2 10 15" xfId="5019" xr:uid="{4729F9BC-2521-4490-A9A1-AFD98B150488}"/>
    <cellStyle name="Total 2 10 15 2" xfId="22274" xr:uid="{4B8D892D-878A-4BF9-B453-254E03C63C6A}"/>
    <cellStyle name="Total 2 10 15 3" xfId="39296" xr:uid="{B429B436-E120-4172-9244-309FA653C6F9}"/>
    <cellStyle name="Total 2 10 16" xfId="5382" xr:uid="{0CA94002-CFE1-4593-A3AF-6AFE35710D98}"/>
    <cellStyle name="Total 2 10 16 2" xfId="22637" xr:uid="{022021DA-DAA7-42EA-9C84-5BC24C208F0A}"/>
    <cellStyle name="Total 2 10 16 3" xfId="39659" xr:uid="{C4DECFA4-5E26-4DA2-AD9F-B8A389A65FAC}"/>
    <cellStyle name="Total 2 10 17" xfId="5121" xr:uid="{DDE78DD3-FAAB-46CF-9419-1BFC3EC0D53D}"/>
    <cellStyle name="Total 2 10 17 2" xfId="22376" xr:uid="{640C058C-EE60-46EE-BF48-A1DCD557E90A}"/>
    <cellStyle name="Total 2 10 17 3" xfId="39398" xr:uid="{22081DA7-3508-4E45-8B02-15BFFCE76ABD}"/>
    <cellStyle name="Total 2 10 18" xfId="6013" xr:uid="{149F0953-AE9E-4CF8-9D97-0463253BA482}"/>
    <cellStyle name="Total 2 10 18 2" xfId="23268" xr:uid="{13938F58-9BA0-43D7-8017-D262E342A6BF}"/>
    <cellStyle name="Total 2 10 18 3" xfId="40290" xr:uid="{48AABA4A-ABB1-4694-B58F-9C3580AB2727}"/>
    <cellStyle name="Total 2 10 19" xfId="6328" xr:uid="{DFFD8066-502F-464E-A99A-B62EB0D80A74}"/>
    <cellStyle name="Total 2 10 19 2" xfId="23583" xr:uid="{FDCE1843-40CE-495E-8D37-1D9179AAD25F}"/>
    <cellStyle name="Total 2 10 19 3" xfId="40605" xr:uid="{896F67D0-3783-4E0D-9084-920E4F026F53}"/>
    <cellStyle name="Total 2 10 2" xfId="1004" xr:uid="{DE7D774C-5DF0-4715-A0B1-DBCE2202CED3}"/>
    <cellStyle name="Total 2 10 2 2" xfId="18259" xr:uid="{B3901FEE-2E90-40F9-9DB1-DAA8244BFB1D}"/>
    <cellStyle name="Total 2 10 2 3" xfId="35281" xr:uid="{019C2FC4-3147-44C9-B3C7-D3E32ADEBF12}"/>
    <cellStyle name="Total 2 10 20" xfId="6643" xr:uid="{178DC5B0-349F-467C-BB82-939C7496B8E9}"/>
    <cellStyle name="Total 2 10 20 2" xfId="23898" xr:uid="{540556DF-EA72-44CE-97E6-B6A9AB688FDE}"/>
    <cellStyle name="Total 2 10 20 3" xfId="40920" xr:uid="{9AAC9003-573E-4162-9323-630C50F3045A}"/>
    <cellStyle name="Total 2 10 21" xfId="6955" xr:uid="{E92DBC32-A7FE-4881-8EC8-79CC996C236C}"/>
    <cellStyle name="Total 2 10 21 2" xfId="24210" xr:uid="{DD34E03D-A647-48B0-A4B8-A3A31CDF852D}"/>
    <cellStyle name="Total 2 10 21 3" xfId="41232" xr:uid="{6428AD6D-F5C8-4368-A7AF-CE0290310E1F}"/>
    <cellStyle name="Total 2 10 22" xfId="7264" xr:uid="{AB49563C-10A7-4E97-B64C-4C5ADA2232E5}"/>
    <cellStyle name="Total 2 10 22 2" xfId="24519" xr:uid="{A4D9F2B3-2E7C-4E45-A5AF-8F1B5E53586C}"/>
    <cellStyle name="Total 2 10 22 3" xfId="41541" xr:uid="{36ABEED6-2C72-4892-8FE5-743A2C7AFFA3}"/>
    <cellStyle name="Total 2 10 23" xfId="7574" xr:uid="{9B8B4CCA-2508-468F-A91D-B288F12F1543}"/>
    <cellStyle name="Total 2 10 23 2" xfId="24829" xr:uid="{13DC1F9C-5CF5-409A-860D-699284F6AF7C}"/>
    <cellStyle name="Total 2 10 23 3" xfId="41851" xr:uid="{2A663880-8A42-4B01-BE57-C10984250C44}"/>
    <cellStyle name="Total 2 10 24" xfId="7884" xr:uid="{EFC39786-5D3D-4EF6-8DFF-0D64B6CA67AC}"/>
    <cellStyle name="Total 2 10 24 2" xfId="25139" xr:uid="{EAB508A5-7F03-431F-8E8C-358EAF0335F4}"/>
    <cellStyle name="Total 2 10 24 3" xfId="42161" xr:uid="{298312D3-6954-496B-9268-E44713BF78C4}"/>
    <cellStyle name="Total 2 10 25" xfId="8197" xr:uid="{43BA53EF-F17B-4BFB-A70B-ABF58C299356}"/>
    <cellStyle name="Total 2 10 25 2" xfId="25452" xr:uid="{BA57BC83-375D-4378-A97C-BE67644D054D}"/>
    <cellStyle name="Total 2 10 25 3" xfId="42474" xr:uid="{3EDFB1C2-82E0-4FF4-862D-09A521DD4F34}"/>
    <cellStyle name="Total 2 10 26" xfId="8507" xr:uid="{3B7FC3B1-7929-4154-AF2A-3132D76102CA}"/>
    <cellStyle name="Total 2 10 26 2" xfId="25762" xr:uid="{3324DD9D-5D1C-4391-A2ED-76FDAEC7C33B}"/>
    <cellStyle name="Total 2 10 26 3" xfId="42784" xr:uid="{C7117D41-9F93-46D9-84B0-574A355D029D}"/>
    <cellStyle name="Total 2 10 27" xfId="8815" xr:uid="{9972AD86-6218-4E63-9D8B-68A4E06FEFCB}"/>
    <cellStyle name="Total 2 10 27 2" xfId="26070" xr:uid="{FB127165-2F5B-4CA7-9C3B-403EE032945A}"/>
    <cellStyle name="Total 2 10 27 3" xfId="43092" xr:uid="{FE1583D5-A4C0-4606-9570-2AC7016B4B2E}"/>
    <cellStyle name="Total 2 10 28" xfId="8771" xr:uid="{D34C4AF5-45D5-4A68-A21E-2EBB2547CE3A}"/>
    <cellStyle name="Total 2 10 28 2" xfId="26026" xr:uid="{C5385FE5-CE70-4B41-A109-B0434E0CC787}"/>
    <cellStyle name="Total 2 10 28 3" xfId="43048" xr:uid="{411AB825-9BFC-4E5B-B41E-A28A0AA8AE71}"/>
    <cellStyle name="Total 2 10 29" xfId="9439" xr:uid="{284F4662-789F-472A-A009-ADE847F183EE}"/>
    <cellStyle name="Total 2 10 29 2" xfId="26694" xr:uid="{69C352E2-AA8B-4E79-B639-D7DF41CF5A71}"/>
    <cellStyle name="Total 2 10 29 3" xfId="43716" xr:uid="{4C0ECA48-DF40-4888-BE5A-E0B302454B35}"/>
    <cellStyle name="Total 2 10 3" xfId="1306" xr:uid="{919340A1-47AC-45CD-ACBD-FA6CF1326793}"/>
    <cellStyle name="Total 2 10 3 2" xfId="18561" xr:uid="{FFD65E6C-5396-4349-8760-0BAF25F0D718}"/>
    <cellStyle name="Total 2 10 3 3" xfId="35583" xr:uid="{830389DA-F535-441A-B173-BDFB49CB8650}"/>
    <cellStyle name="Total 2 10 30" xfId="9744" xr:uid="{2EEA0C3B-C348-4C16-84D2-D1465A79EC20}"/>
    <cellStyle name="Total 2 10 30 2" xfId="26999" xr:uid="{16A53981-3896-4C6D-BF8D-DFC5F1D57E46}"/>
    <cellStyle name="Total 2 10 30 3" xfId="44021" xr:uid="{5ED318A8-AC26-44C6-B0D9-35DCA1DB660D}"/>
    <cellStyle name="Total 2 10 31" xfId="10042" xr:uid="{84D72D66-165D-4A80-9782-A64033F47A7B}"/>
    <cellStyle name="Total 2 10 31 2" xfId="27297" xr:uid="{48E01291-9BFE-493D-AAFE-ADCD8225ACCA}"/>
    <cellStyle name="Total 2 10 31 3" xfId="44319" xr:uid="{8B30F3CF-E887-44F9-9E6B-E9C70B62E0EE}"/>
    <cellStyle name="Total 2 10 32" xfId="10337" xr:uid="{18488517-98F2-4728-B8FB-2A77C0DC0D96}"/>
    <cellStyle name="Total 2 10 32 2" xfId="27592" xr:uid="{5FA982A5-3CC8-44C0-8E3E-678E4A6CAAF1}"/>
    <cellStyle name="Total 2 10 32 3" xfId="44614" xr:uid="{363B91B9-0C1F-4F26-902A-770037FB7799}"/>
    <cellStyle name="Total 2 10 33" xfId="10627" xr:uid="{F56344D8-C885-443E-BD65-6A819906C604}"/>
    <cellStyle name="Total 2 10 33 2" xfId="27882" xr:uid="{80D49B0B-0228-4007-A896-7DFFE029D63E}"/>
    <cellStyle name="Total 2 10 33 3" xfId="44904" xr:uid="{67359108-5ECF-4F0E-8FF0-77EE1FFD56B8}"/>
    <cellStyle name="Total 2 10 34" xfId="10916" xr:uid="{A036F8CA-F8EE-4CD4-B805-030E6DDF0EF9}"/>
    <cellStyle name="Total 2 10 34 2" xfId="28171" xr:uid="{497552E3-D576-4340-879A-559BB0E62F80}"/>
    <cellStyle name="Total 2 10 34 3" xfId="45193" xr:uid="{EA2E9C1B-C445-4F0F-8E5B-2FE56CAD2D6B}"/>
    <cellStyle name="Total 2 10 35" xfId="11187" xr:uid="{AA4DB43F-6338-4A8E-B160-7D3954E5A96A}"/>
    <cellStyle name="Total 2 10 35 2" xfId="28442" xr:uid="{6FC4DBB7-B411-4FB1-8131-3BCE5387DBFA}"/>
    <cellStyle name="Total 2 10 35 3" xfId="45464" xr:uid="{126B6D56-413C-48A6-8608-91618DB6BFAA}"/>
    <cellStyle name="Total 2 10 36" xfId="11439" xr:uid="{A48B113D-2090-4DF0-9EDF-58726FC86F6D}"/>
    <cellStyle name="Total 2 10 36 2" xfId="28694" xr:uid="{58846BB9-85AE-44B6-90C4-687B4BE2891D}"/>
    <cellStyle name="Total 2 10 36 3" xfId="45716" xr:uid="{ED145D52-F10F-4FA1-B345-C12B94644AF2}"/>
    <cellStyle name="Total 2 10 37" xfId="11941" xr:uid="{9E985627-2970-4F48-B763-A42AE87C5DE1}"/>
    <cellStyle name="Total 2 10 37 2" xfId="29196" xr:uid="{AEE4D5E8-1EC9-4D65-80E3-C2B894AEC1A8}"/>
    <cellStyle name="Total 2 10 37 3" xfId="46127" xr:uid="{8EC395FF-67E7-458D-94D4-36DA467A91AF}"/>
    <cellStyle name="Total 2 10 38" xfId="12408" xr:uid="{71AE8632-6E40-40D1-92FC-8AA0393B8B6A}"/>
    <cellStyle name="Total 2 10 38 2" xfId="29663" xr:uid="{70C9689A-A385-4B6B-A45B-B25CB4A636A8}"/>
    <cellStyle name="Total 2 10 38 3" xfId="46533" xr:uid="{1E3438E2-9D1A-43AB-AEE3-AC38EAB9DC21}"/>
    <cellStyle name="Total 2 10 39" xfId="12718" xr:uid="{B3C5D2CA-BC6B-4937-9E0E-49A6F36037AE}"/>
    <cellStyle name="Total 2 10 39 2" xfId="29973" xr:uid="{DCA2462D-8B11-4FA5-805B-B82339950715}"/>
    <cellStyle name="Total 2 10 39 3" xfId="46843" xr:uid="{1CE04459-B372-42DF-9A21-886AADAF4879}"/>
    <cellStyle name="Total 2 10 4" xfId="1652" xr:uid="{02E2AD5B-3E89-4EDF-BD93-475C3F15C036}"/>
    <cellStyle name="Total 2 10 4 2" xfId="18907" xr:uid="{21BDBF40-3134-455C-B51F-1A34FA65A637}"/>
    <cellStyle name="Total 2 10 4 3" xfId="35929" xr:uid="{EDDCBA0E-D31E-4985-A3F3-8E524DA122F8}"/>
    <cellStyle name="Total 2 10 40" xfId="12795" xr:uid="{92DCC813-F3A7-44A3-B350-D6C7CA4A614C}"/>
    <cellStyle name="Total 2 10 40 2" xfId="30050" xr:uid="{73C14524-8B26-40A6-9F52-91588E302150}"/>
    <cellStyle name="Total 2 10 40 3" xfId="46920" xr:uid="{BFB95DC8-E00A-4EBD-8781-1E74071D6352}"/>
    <cellStyle name="Total 2 10 41" xfId="13027" xr:uid="{415A7B2B-E641-4FBC-A91A-F2A4C7F294F6}"/>
    <cellStyle name="Total 2 10 41 2" xfId="30282" xr:uid="{57B3A5FF-1E37-4392-ACF5-6B3AA3634FA0}"/>
    <cellStyle name="Total 2 10 41 3" xfId="47152" xr:uid="{93180246-EA9E-438A-8E3A-2E9281E969A8}"/>
    <cellStyle name="Total 2 10 42" xfId="13658" xr:uid="{332426C8-A062-4B4E-8CD5-ECE3A9403658}"/>
    <cellStyle name="Total 2 10 42 2" xfId="30913" xr:uid="{C80B3FCE-3E2F-4551-A549-F8A86FEFEE8E}"/>
    <cellStyle name="Total 2 10 42 3" xfId="47783" xr:uid="{E7C41A75-E3B3-4146-A97D-5BDF2EE47ACE}"/>
    <cellStyle name="Total 2 10 43" xfId="13968" xr:uid="{81CF25BB-7B82-4963-A32F-F085CCD82F79}"/>
    <cellStyle name="Total 2 10 43 2" xfId="31223" xr:uid="{4F013596-7AA8-4F7D-B9BD-CACAE12B2816}"/>
    <cellStyle name="Total 2 10 43 3" xfId="48093" xr:uid="{3F4097B3-2100-4EC4-9179-03FD0A5C3D25}"/>
    <cellStyle name="Total 2 10 44" xfId="13743" xr:uid="{E3DFE1F9-9271-4679-8E44-BFE9EA0BFA9D}"/>
    <cellStyle name="Total 2 10 44 2" xfId="30998" xr:uid="{4A31B9BC-6706-49DA-8352-704B1F655306}"/>
    <cellStyle name="Total 2 10 44 3" xfId="47868" xr:uid="{B3B58FD6-6F24-49D5-BFA5-A8E301498FEA}"/>
    <cellStyle name="Total 2 10 45" xfId="14596" xr:uid="{0BBD0AE1-06DD-4965-8199-2103005553A9}"/>
    <cellStyle name="Total 2 10 45 2" xfId="31851" xr:uid="{BAB36FB5-4BDF-45D8-99C0-A277530DE1A7}"/>
    <cellStyle name="Total 2 10 45 3" xfId="48721" xr:uid="{BD982A22-DA7B-430D-A07E-9DBE9AC0C53D}"/>
    <cellStyle name="Total 2 10 46" xfId="14858" xr:uid="{E58A00C3-832F-47ED-9902-0CE93DFDF8FB}"/>
    <cellStyle name="Total 2 10 46 2" xfId="32113" xr:uid="{8F9C69FF-4E2C-4216-9527-3114330B1DC1}"/>
    <cellStyle name="Total 2 10 46 3" xfId="48983" xr:uid="{2E24719C-0D9B-4D78-A1C3-C9D745E6EE89}"/>
    <cellStyle name="Total 2 10 47" xfId="15170" xr:uid="{CB9FE652-849F-4606-814A-B0B04CA87E3A}"/>
    <cellStyle name="Total 2 10 47 2" xfId="32425" xr:uid="{F6B9A8BD-C84B-4882-B7E4-0E4A944DB3C9}"/>
    <cellStyle name="Total 2 10 47 3" xfId="49295" xr:uid="{F879E6E0-0D60-4AD4-BF5A-1CBE3802B9FD}"/>
    <cellStyle name="Total 2 10 48" xfId="15477" xr:uid="{9A0744A5-8C3B-4360-ACF7-346D84F89302}"/>
    <cellStyle name="Total 2 10 48 2" xfId="32732" xr:uid="{BBC72B38-F85E-495C-ACAE-A6A63BE4FB5A}"/>
    <cellStyle name="Total 2 10 48 3" xfId="49602" xr:uid="{34E9E324-493C-4EE4-A175-1B78B4205486}"/>
    <cellStyle name="Total 2 10 49" xfId="15777" xr:uid="{C2AF8892-A5E4-442B-AA7E-FA3F2F62DEA4}"/>
    <cellStyle name="Total 2 10 49 2" xfId="33032" xr:uid="{B3840B03-09FD-4FD1-B7C4-840C3BD845AD}"/>
    <cellStyle name="Total 2 10 49 3" xfId="49902" xr:uid="{B7C7D75D-6112-4C35-BE30-F5C6E1C08ABF}"/>
    <cellStyle name="Total 2 10 5" xfId="1965" xr:uid="{98DA745F-3876-4EF8-9949-1F57C067AB66}"/>
    <cellStyle name="Total 2 10 5 2" xfId="19220" xr:uid="{0572271D-360B-44E4-8537-B70BF496C68A}"/>
    <cellStyle name="Total 2 10 5 3" xfId="36242" xr:uid="{7581FEF4-6ED1-4D52-A1D7-B860DF2BF1F0}"/>
    <cellStyle name="Total 2 10 50" xfId="16074" xr:uid="{307F74B6-DB60-4993-BBC6-122607EA5684}"/>
    <cellStyle name="Total 2 10 50 2" xfId="33329" xr:uid="{CED3DA53-37F5-4FE6-AAB9-94A3C19BF325}"/>
    <cellStyle name="Total 2 10 50 3" xfId="50199" xr:uid="{DDFC6163-097F-40F2-888E-1B67D3114EED}"/>
    <cellStyle name="Total 2 10 51" xfId="16363" xr:uid="{62E53169-32C1-47D2-AAE2-42331EDDFC63}"/>
    <cellStyle name="Total 2 10 51 2" xfId="33618" xr:uid="{8E21009B-AF17-4576-A8D0-5368C408DF0A}"/>
    <cellStyle name="Total 2 10 51 3" xfId="50488" xr:uid="{EE07ED01-5F36-4D07-ADA0-547FBD853D52}"/>
    <cellStyle name="Total 2 10 52" xfId="16640" xr:uid="{0449AFF7-1935-428E-942B-B91A40B576B4}"/>
    <cellStyle name="Total 2 10 52 2" xfId="33895" xr:uid="{100B47AD-4DF2-49B6-B882-55E5061F802C}"/>
    <cellStyle name="Total 2 10 52 3" xfId="50765" xr:uid="{04A7EA7F-6801-4362-91D2-D0396D2971A0}"/>
    <cellStyle name="Total 2 10 53" xfId="16904" xr:uid="{12100AC8-B343-4F0F-8EFC-E94E658CA206}"/>
    <cellStyle name="Total 2 10 53 2" xfId="34159" xr:uid="{A86FF058-0619-464C-8E8C-8C4282788DFF}"/>
    <cellStyle name="Total 2 10 53 3" xfId="51029" xr:uid="{D73A37E8-C708-4790-9197-742316981215}"/>
    <cellStyle name="Total 2 10 54" xfId="17156" xr:uid="{76A24488-21B7-49B2-9C61-3795322582C5}"/>
    <cellStyle name="Total 2 10 54 2" xfId="34411" xr:uid="{0F22A021-B598-44F5-A695-AF66B386B88E}"/>
    <cellStyle name="Total 2 10 54 3" xfId="51281" xr:uid="{1F87EED1-40F0-4A2F-A26A-F2142A9FDBE0}"/>
    <cellStyle name="Total 2 10 55" xfId="17801" xr:uid="{DDE2CFAB-161A-4C03-BBE8-2708D47D9A56}"/>
    <cellStyle name="Total 2 10 56" xfId="34884" xr:uid="{AF0B9DD9-8888-4770-B630-85E0C244F741}"/>
    <cellStyle name="Total 2 10 6" xfId="2275" xr:uid="{4F81C49C-4A4A-4377-BCCA-ADC06C854F16}"/>
    <cellStyle name="Total 2 10 6 2" xfId="19530" xr:uid="{FE8C072E-D967-4F41-A3DC-6FC290AD175D}"/>
    <cellStyle name="Total 2 10 6 3" xfId="36552" xr:uid="{4C335CA6-1111-4C04-93A8-E6C061C0935D}"/>
    <cellStyle name="Total 2 10 7" xfId="2585" xr:uid="{E149DEBF-8FB1-4E41-8783-13E2565858CC}"/>
    <cellStyle name="Total 2 10 7 2" xfId="19840" xr:uid="{CBED8CD2-91B5-45A2-9BBE-96C31C4245F3}"/>
    <cellStyle name="Total 2 10 7 3" xfId="36862" xr:uid="{EA5273AE-4646-4644-B718-3D7FE749F6DE}"/>
    <cellStyle name="Total 2 10 8" xfId="2893" xr:uid="{EF198DC7-188A-489F-AC59-4818290403B7}"/>
    <cellStyle name="Total 2 10 8 2" xfId="20148" xr:uid="{2ECB2910-DA0E-4E81-8214-AAA272D2943A}"/>
    <cellStyle name="Total 2 10 8 3" xfId="37170" xr:uid="{64CC0B2E-561A-4DA8-9053-CD84B18DC7A5}"/>
    <cellStyle name="Total 2 10 9" xfId="3200" xr:uid="{4987AC46-0569-4129-8A26-5F9B3F4F0B98}"/>
    <cellStyle name="Total 2 10 9 2" xfId="20455" xr:uid="{DB7E6489-C990-4E1F-81A4-0925EFE535FA}"/>
    <cellStyle name="Total 2 10 9 3" xfId="37477" xr:uid="{B304E306-8194-452B-8C60-DBD3834FEF49}"/>
    <cellStyle name="Total 2 11" xfId="727" xr:uid="{F26229E3-79E8-4672-B97F-7B2CF74B244C}"/>
    <cellStyle name="Total 2 11 10" xfId="3689" xr:uid="{854D4ABF-86E4-4794-859B-36BBF3A66A1A}"/>
    <cellStyle name="Total 2 11 10 2" xfId="20944" xr:uid="{090B01ED-E9CB-4A30-8AF3-A6DBE87768EF}"/>
    <cellStyle name="Total 2 11 10 3" xfId="37966" xr:uid="{FAA86237-9B87-4AAF-8C1C-966865CD57C7}"/>
    <cellStyle name="Total 2 11 11" xfId="3996" xr:uid="{F8002F54-5609-4BC3-B3B9-84DAE54A35E8}"/>
    <cellStyle name="Total 2 11 11 2" xfId="21251" xr:uid="{B1552DB7-7FE7-47A8-988F-BD47E023CEEB}"/>
    <cellStyle name="Total 2 11 11 3" xfId="38273" xr:uid="{3300E724-6781-48A3-BB05-CDA055568AC2}"/>
    <cellStyle name="Total 2 11 12" xfId="4297" xr:uid="{B5C06CC6-D9BD-4F70-9D3C-0BDDC1209323}"/>
    <cellStyle name="Total 2 11 12 2" xfId="21552" xr:uid="{3E678169-AB09-4846-A8B3-4522EC3065DD}"/>
    <cellStyle name="Total 2 11 12 3" xfId="38574" xr:uid="{68B3EC04-B30A-4AB8-BCCD-59A0E4F4C371}"/>
    <cellStyle name="Total 2 11 13" xfId="4595" xr:uid="{B4686E68-DF8C-415A-8473-6D623E078C65}"/>
    <cellStyle name="Total 2 11 13 2" xfId="21850" xr:uid="{C3D00A38-80C4-4D5A-A825-A198155C6A7E}"/>
    <cellStyle name="Total 2 11 13 3" xfId="38872" xr:uid="{89BF66BE-D454-41F2-A43C-1CA4EA012CBA}"/>
    <cellStyle name="Total 2 11 14" xfId="4894" xr:uid="{7116ABAB-52D7-425D-89F2-C7CA8784774D}"/>
    <cellStyle name="Total 2 11 14 2" xfId="22149" xr:uid="{5DA8DE02-B573-49F6-ABAA-01D5BF234345}"/>
    <cellStyle name="Total 2 11 14 3" xfId="39171" xr:uid="{7DD66074-C6CE-4785-AB53-242130DAA21A}"/>
    <cellStyle name="Total 2 11 15" xfId="5176" xr:uid="{B99E79A3-2B2D-405F-BA5B-EA28D201E8D0}"/>
    <cellStyle name="Total 2 11 15 2" xfId="22431" xr:uid="{F395C3EB-D2F6-485A-BF68-8FB0090F8ABE}"/>
    <cellStyle name="Total 2 11 15 3" xfId="39453" xr:uid="{FD1660AA-5264-42A9-B8A9-64672CA35036}"/>
    <cellStyle name="Total 2 11 16" xfId="5563" xr:uid="{92F01072-A40D-4027-B6A2-0561DA6E9546}"/>
    <cellStyle name="Total 2 11 16 2" xfId="22818" xr:uid="{B923FA6D-25A7-4CCD-B925-5AF10BAAF176}"/>
    <cellStyle name="Total 2 11 16 3" xfId="39840" xr:uid="{B0A45E73-8694-4789-B1A6-1900B81DB951}"/>
    <cellStyle name="Total 2 11 17" xfId="5441" xr:uid="{2690741D-F725-41C1-A70D-0BDE010A2FD3}"/>
    <cellStyle name="Total 2 11 17 2" xfId="22696" xr:uid="{661F93F0-C201-4772-8B75-0C8F77E08E2C}"/>
    <cellStyle name="Total 2 11 17 3" xfId="39718" xr:uid="{7675B916-B78D-431E-AEDF-2661A4DB51B6}"/>
    <cellStyle name="Total 2 11 18" xfId="6194" xr:uid="{F72054FE-8BBB-489E-BD2F-92D7424B63A8}"/>
    <cellStyle name="Total 2 11 18 2" xfId="23449" xr:uid="{3BC5A57C-EC10-46D2-8B25-EF392336D3F2}"/>
    <cellStyle name="Total 2 11 18 3" xfId="40471" xr:uid="{C495CD95-56B0-4B0A-B7C2-6D46FFF73C3A}"/>
    <cellStyle name="Total 2 11 19" xfId="6509" xr:uid="{B51A6DC3-1ADE-4406-937E-F7DA74BAAE89}"/>
    <cellStyle name="Total 2 11 19 2" xfId="23764" xr:uid="{1C954045-FA17-4A18-84F5-4464F9D6961D}"/>
    <cellStyle name="Total 2 11 19 3" xfId="40786" xr:uid="{6E3420ED-6129-45AC-976C-92C36EE9CF09}"/>
    <cellStyle name="Total 2 11 2" xfId="1176" xr:uid="{9D991DED-0BEE-4631-BC25-CC7DE88B82D5}"/>
    <cellStyle name="Total 2 11 2 2" xfId="18431" xr:uid="{063AC619-D12E-4D64-A17A-A6999E9BDAC0}"/>
    <cellStyle name="Total 2 11 2 3" xfId="35453" xr:uid="{04873257-1EC6-4D83-BCA2-0AC0A5B7ED90}"/>
    <cellStyle name="Total 2 11 20" xfId="6824" xr:uid="{81DD7D40-0E8B-42E1-958B-F9B34C015D90}"/>
    <cellStyle name="Total 2 11 20 2" xfId="24079" xr:uid="{D176AB96-56FD-43F4-9D24-7DC9BE14C0F5}"/>
    <cellStyle name="Total 2 11 20 3" xfId="41101" xr:uid="{D2B2DDC5-6DE4-451B-9FD8-51AEA56B3174}"/>
    <cellStyle name="Total 2 11 21" xfId="7135" xr:uid="{C5E59B29-ECAE-4199-9C9D-D4DBBA16F3B0}"/>
    <cellStyle name="Total 2 11 21 2" xfId="24390" xr:uid="{C136C322-9D7A-441C-A82D-F0123A4F86AE}"/>
    <cellStyle name="Total 2 11 21 3" xfId="41412" xr:uid="{150858AA-3FC3-40BF-8F8F-42E09E08D472}"/>
    <cellStyle name="Total 2 11 22" xfId="7445" xr:uid="{C6771C01-0DFB-4352-8E53-20F0697F18E9}"/>
    <cellStyle name="Total 2 11 22 2" xfId="24700" xr:uid="{3572A10E-2007-4E51-9044-42A68B099F3A}"/>
    <cellStyle name="Total 2 11 22 3" xfId="41722" xr:uid="{91CB32CA-9E4F-4F2C-9E16-4C3A1193AB23}"/>
    <cellStyle name="Total 2 11 23" xfId="7755" xr:uid="{AB2E4223-3780-422C-8B1E-A77EA1913526}"/>
    <cellStyle name="Total 2 11 23 2" xfId="25010" xr:uid="{3ED48035-27DE-4DD6-A75E-60243B6A1485}"/>
    <cellStyle name="Total 2 11 23 3" xfId="42032" xr:uid="{901D352B-6D2E-405B-B4F7-6FE2BFC5C9DE}"/>
    <cellStyle name="Total 2 11 24" xfId="8065" xr:uid="{298F41BC-8E60-4FC2-B2D6-0196C86AB40A}"/>
    <cellStyle name="Total 2 11 24 2" xfId="25320" xr:uid="{DA37ABCF-9390-4A20-9610-09F479AAB2F9}"/>
    <cellStyle name="Total 2 11 24 3" xfId="42342" xr:uid="{4CC83B33-1D7D-4431-8F46-0DE4238B19B7}"/>
    <cellStyle name="Total 2 11 25" xfId="8378" xr:uid="{876591F3-8036-4157-A5E0-BCD967BCDB65}"/>
    <cellStyle name="Total 2 11 25 2" xfId="25633" xr:uid="{E9139351-D9B6-46E9-8F43-54C89A34B8CF}"/>
    <cellStyle name="Total 2 11 25 3" xfId="42655" xr:uid="{740F236E-86A7-42B1-B2E9-DC83AA904CD2}"/>
    <cellStyle name="Total 2 11 26" xfId="8686" xr:uid="{EC1540D8-4833-40A5-9D69-B50D6E70C15F}"/>
    <cellStyle name="Total 2 11 26 2" xfId="25941" xr:uid="{4D3642F2-08E4-478A-925D-DD35914420E2}"/>
    <cellStyle name="Total 2 11 26 3" xfId="42963" xr:uid="{50127630-F239-4C04-AAC4-AD060B68D4C4}"/>
    <cellStyle name="Total 2 11 27" xfId="8996" xr:uid="{EEC651E7-3BA1-45E7-8C19-2CDD6EF17480}"/>
    <cellStyle name="Total 2 11 27 2" xfId="26251" xr:uid="{C0469A5E-E02A-449F-BC18-E752B1F57B3E}"/>
    <cellStyle name="Total 2 11 27 3" xfId="43273" xr:uid="{E5092AC2-E15C-48C8-B369-E9C98F9E65D8}"/>
    <cellStyle name="Total 2 11 28" xfId="8924" xr:uid="{E38E7521-324D-4398-BE1D-3ED008C63ECA}"/>
    <cellStyle name="Total 2 11 28 2" xfId="26179" xr:uid="{A2E1023E-ABF3-4FF2-9E04-4A4D07BA69FA}"/>
    <cellStyle name="Total 2 11 28 3" xfId="43201" xr:uid="{82C7F54D-B7DE-4926-B5C2-BC3706B07BC3}"/>
    <cellStyle name="Total 2 11 29" xfId="9618" xr:uid="{6D47BBC0-840A-40A3-B738-1C07BE24500D}"/>
    <cellStyle name="Total 2 11 29 2" xfId="26873" xr:uid="{426B6F61-9E7A-42C8-9BCB-EA56553E18EA}"/>
    <cellStyle name="Total 2 11 29 3" xfId="43895" xr:uid="{3C7B9598-B4B7-4731-8B3D-B1E4AA34D50C}"/>
    <cellStyle name="Total 2 11 3" xfId="1467" xr:uid="{26D7516D-17B1-476A-B5DF-458EA9D82585}"/>
    <cellStyle name="Total 2 11 3 2" xfId="18722" xr:uid="{FEE8F706-C99E-449D-8DB0-874A9745D44E}"/>
    <cellStyle name="Total 2 11 3 3" xfId="35744" xr:uid="{43E70D2F-5828-4684-995F-090368AF7E70}"/>
    <cellStyle name="Total 2 11 30" xfId="9913" xr:uid="{2BC2C53F-FA38-4CB6-9607-FFF776357C03}"/>
    <cellStyle name="Total 2 11 30 2" xfId="27168" xr:uid="{12D2CAA9-6D8F-4B78-B849-B0D6D78626CB}"/>
    <cellStyle name="Total 2 11 30 3" xfId="44190" xr:uid="{B9A2E096-6222-4B57-AED5-1BC0693DA7CA}"/>
    <cellStyle name="Total 2 11 31" xfId="10213" xr:uid="{07986699-3C0E-48FA-8DEA-38E92598C8F1}"/>
    <cellStyle name="Total 2 11 31 2" xfId="27468" xr:uid="{4F0D78E5-0F9C-4D12-876C-956F192EE52A}"/>
    <cellStyle name="Total 2 11 31 3" xfId="44490" xr:uid="{43538695-7933-4D3A-95B4-065D1480E40C}"/>
    <cellStyle name="Total 2 11 32" xfId="10501" xr:uid="{208852AD-674C-4F23-8617-782D8E6D1A59}"/>
    <cellStyle name="Total 2 11 32 2" xfId="27756" xr:uid="{58990F55-BD6A-4560-B09F-1BEE3160E7D4}"/>
    <cellStyle name="Total 2 11 32 3" xfId="44778" xr:uid="{381487C8-AAAD-43F2-AA0F-26797DA1B88A}"/>
    <cellStyle name="Total 2 11 33" xfId="10791" xr:uid="{5D7AE591-1FEA-41DF-8272-51D0DC79DEDD}"/>
    <cellStyle name="Total 2 11 33 2" xfId="28046" xr:uid="{025BB8BF-BD36-4716-B133-979F1BA9D7B2}"/>
    <cellStyle name="Total 2 11 33 3" xfId="45068" xr:uid="{290A3D75-7964-468C-AD4D-37287663E1A6}"/>
    <cellStyle name="Total 2 11 34" xfId="11065" xr:uid="{6499ADCF-B257-482A-90CB-DE8BC5092709}"/>
    <cellStyle name="Total 2 11 34 2" xfId="28320" xr:uid="{61ED5155-116C-4C47-B59F-AE85CE014374}"/>
    <cellStyle name="Total 2 11 34 3" xfId="45342" xr:uid="{73604F3A-C520-4927-B49D-98D3F1EA552F}"/>
    <cellStyle name="Total 2 11 35" xfId="11322" xr:uid="{13A66DA7-8221-46AC-A079-AA13FB869BC5}"/>
    <cellStyle name="Total 2 11 35 2" xfId="28577" xr:uid="{C34C5B25-4742-494F-AAC2-6DB430E7E2A7}"/>
    <cellStyle name="Total 2 11 35 3" xfId="45599" xr:uid="{2F9941A5-90E3-46DC-9895-3666C8A1B034}"/>
    <cellStyle name="Total 2 11 36" xfId="11559" xr:uid="{0B2CB248-6CFE-4059-95DF-D83C90B60F36}"/>
    <cellStyle name="Total 2 11 36 2" xfId="28814" xr:uid="{AFBC138A-E0BC-415B-B63A-5FB991A1F90E}"/>
    <cellStyle name="Total 2 11 36 3" xfId="45836" xr:uid="{6D020673-3113-4F32-B875-53F6BB902D79}"/>
    <cellStyle name="Total 2 11 37" xfId="12122" xr:uid="{749CF761-484C-45F1-9BBD-8CD5B35A0617}"/>
    <cellStyle name="Total 2 11 37 2" xfId="29377" xr:uid="{1658C662-A23A-4322-8C45-A6F8B9750ECA}"/>
    <cellStyle name="Total 2 11 37 3" xfId="46247" xr:uid="{9ADED37B-C018-4528-BED9-803DA92500FB}"/>
    <cellStyle name="Total 2 11 38" xfId="12589" xr:uid="{78DED6BF-9139-431A-8F0B-2DB9E36FC812}"/>
    <cellStyle name="Total 2 11 38 2" xfId="29844" xr:uid="{5BEBC20B-88CC-46CF-9ACF-897CEC9908A1}"/>
    <cellStyle name="Total 2 11 38 3" xfId="46714" xr:uid="{56424942-8621-4329-982C-638B829DFBC4}"/>
    <cellStyle name="Total 2 11 39" xfId="12899" xr:uid="{0F60A206-09DA-4105-9A7C-BD87915E0392}"/>
    <cellStyle name="Total 2 11 39 2" xfId="30154" xr:uid="{4CFB43FA-BF53-4EF9-96C0-5A9924CD5511}"/>
    <cellStyle name="Total 2 11 39 3" xfId="47024" xr:uid="{CE8C5131-04BF-4EFC-8E16-2777E085B189}"/>
    <cellStyle name="Total 2 11 4" xfId="1833" xr:uid="{30D6071C-4ED3-400D-87EC-017AB3D3ABE1}"/>
    <cellStyle name="Total 2 11 4 2" xfId="19088" xr:uid="{E7B6D557-0AF6-483C-8A33-6BCACC702655}"/>
    <cellStyle name="Total 2 11 4 3" xfId="36110" xr:uid="{828EC8F5-BAF5-4105-B9D1-919ED01A08E9}"/>
    <cellStyle name="Total 2 11 40" xfId="13211" xr:uid="{7DA97BDA-5485-4A6C-9F90-7B296E2E076E}"/>
    <cellStyle name="Total 2 11 40 2" xfId="30466" xr:uid="{70486A4F-DEA2-4FC2-BE5E-D55A7FE02FD8}"/>
    <cellStyle name="Total 2 11 40 3" xfId="47336" xr:uid="{03C32FBF-7A3A-4854-A270-273151C48F28}"/>
    <cellStyle name="Total 2 11 41" xfId="13511" xr:uid="{9CE94C8A-FEEC-4F43-8803-2FF4451CE0D9}"/>
    <cellStyle name="Total 2 11 41 2" xfId="30766" xr:uid="{B962DFE3-69DB-461F-90E9-FE299F00159B}"/>
    <cellStyle name="Total 2 11 41 3" xfId="47636" xr:uid="{1F79DE4E-5048-40C5-B16B-CE474AD528CF}"/>
    <cellStyle name="Total 2 11 42" xfId="13839" xr:uid="{DD634667-6818-4BDA-BD4C-FAE93CE34EC1}"/>
    <cellStyle name="Total 2 11 42 2" xfId="31094" xr:uid="{0574A8DD-2E97-4916-93F9-1FD10662331E}"/>
    <cellStyle name="Total 2 11 42 3" xfId="47964" xr:uid="{E348A3D3-43B8-40BD-8207-13D87CD609F9}"/>
    <cellStyle name="Total 2 11 43" xfId="14149" xr:uid="{4BCDCCF2-885A-46F3-A344-5A41EF613627}"/>
    <cellStyle name="Total 2 11 43 2" xfId="31404" xr:uid="{69BDDCDF-1974-44C1-9CE0-23CA38D59193}"/>
    <cellStyle name="Total 2 11 43 3" xfId="48274" xr:uid="{59495A01-3A73-4789-AC67-2CB27DB2CD05}"/>
    <cellStyle name="Total 2 11 44" xfId="14444" xr:uid="{CACDC048-67DF-43E0-9BA0-9F1C1A506A19}"/>
    <cellStyle name="Total 2 11 44 2" xfId="31699" xr:uid="{F2A3DA1B-34DA-457F-8DAC-05673C20CB8F}"/>
    <cellStyle name="Total 2 11 44 3" xfId="48569" xr:uid="{30A1C11F-5F8A-48C7-9853-21C12C9816C3}"/>
    <cellStyle name="Total 2 11 45" xfId="14777" xr:uid="{8B076DC8-0663-4EE2-A2C3-28DFD28FCFD0}"/>
    <cellStyle name="Total 2 11 45 2" xfId="32032" xr:uid="{A94B5E37-3477-43D0-A6D3-47EAE1510D10}"/>
    <cellStyle name="Total 2 11 45 3" xfId="48902" xr:uid="{761E908C-5C43-4AC4-8E93-46A04E9F04C3}"/>
    <cellStyle name="Total 2 11 46" xfId="15039" xr:uid="{8BBE5596-070B-46CE-84A5-F804EFEE8173}"/>
    <cellStyle name="Total 2 11 46 2" xfId="32294" xr:uid="{0D03FBCD-044D-4000-B79D-47749E34EE5A}"/>
    <cellStyle name="Total 2 11 46 3" xfId="49164" xr:uid="{71A5A270-6FFE-4D7C-AAF3-8A7ECE91D71C}"/>
    <cellStyle name="Total 2 11 47" xfId="15348" xr:uid="{0EBE0499-5DA8-496A-BC75-5113DA2E2B2E}"/>
    <cellStyle name="Total 2 11 47 2" xfId="32603" xr:uid="{051CB935-23A2-4063-8204-B150EF7948B1}"/>
    <cellStyle name="Total 2 11 47 3" xfId="49473" xr:uid="{4CD913E9-12BA-465E-8A27-D0788C1D972F}"/>
    <cellStyle name="Total 2 11 48" xfId="15653" xr:uid="{09FA821E-ADF9-42BB-A98B-B302129B601D}"/>
    <cellStyle name="Total 2 11 48 2" xfId="32908" xr:uid="{C4078328-773A-4FF8-987C-8FD5C121C618}"/>
    <cellStyle name="Total 2 11 48 3" xfId="49778" xr:uid="{852B3D45-9DFD-42D6-B575-78FFD64BF3C9}"/>
    <cellStyle name="Total 2 11 49" xfId="15949" xr:uid="{6A29D2BF-F193-454B-9E7D-D92C0372E2FE}"/>
    <cellStyle name="Total 2 11 49 2" xfId="33204" xr:uid="{3D5D8E83-5A55-46FC-8B98-016DD30F7D02}"/>
    <cellStyle name="Total 2 11 49 3" xfId="50074" xr:uid="{D9A81403-3813-409A-BBCB-FA0DF25C49DE}"/>
    <cellStyle name="Total 2 11 5" xfId="2146" xr:uid="{24717DC1-2642-4015-BFCB-FC3E485A87A4}"/>
    <cellStyle name="Total 2 11 5 2" xfId="19401" xr:uid="{D5B5FA3A-3195-4AB6-BD4B-51A3050007C8}"/>
    <cellStyle name="Total 2 11 5 3" xfId="36423" xr:uid="{42268DA9-6B7C-4440-83C2-15B60388A181}"/>
    <cellStyle name="Total 2 11 50" xfId="16241" xr:uid="{FD75082D-8C0B-47E2-8900-1492E7B027B0}"/>
    <cellStyle name="Total 2 11 50 2" xfId="33496" xr:uid="{264D5C8C-7D96-45EA-B48B-BAB5C1B1B6C9}"/>
    <cellStyle name="Total 2 11 50 3" xfId="50366" xr:uid="{E45F574C-48B4-44C4-ACD9-B2112051953B}"/>
    <cellStyle name="Total 2 11 51" xfId="16519" xr:uid="{08F110B9-BDE6-43CB-9B46-B8BA8F45A0B2}"/>
    <cellStyle name="Total 2 11 51 2" xfId="33774" xr:uid="{BD94535F-71BA-424E-9765-165C27CA91A1}"/>
    <cellStyle name="Total 2 11 51 3" xfId="50644" xr:uid="{0D203DD0-F715-40DC-81DD-8614EF65FB62}"/>
    <cellStyle name="Total 2 11 52" xfId="16787" xr:uid="{36090A5D-08B7-4FC5-839E-F9F69999F043}"/>
    <cellStyle name="Total 2 11 52 2" xfId="34042" xr:uid="{E246EEFD-7FB0-482D-ADB4-8FB10AF4F259}"/>
    <cellStyle name="Total 2 11 52 3" xfId="50912" xr:uid="{FDD0E663-6E8C-444C-B68B-74095599A589}"/>
    <cellStyle name="Total 2 11 53" xfId="17039" xr:uid="{E2AA1070-1C62-46FC-A85B-6F21965452B2}"/>
    <cellStyle name="Total 2 11 53 2" xfId="34294" xr:uid="{C0C4EF4B-17F0-4D0B-A349-35E18D411F0B}"/>
    <cellStyle name="Total 2 11 53 3" xfId="51164" xr:uid="{931506AA-3F7B-4946-9B2F-BD0A5CDCF80F}"/>
    <cellStyle name="Total 2 11 54" xfId="17276" xr:uid="{0E55706F-FE9A-4145-BFAA-05E5D6305BA1}"/>
    <cellStyle name="Total 2 11 54 2" xfId="34531" xr:uid="{77D61D7C-3D23-4C39-9A19-E8463D54710A}"/>
    <cellStyle name="Total 2 11 54 3" xfId="51401" xr:uid="{FFACB3EC-C56C-43BD-978E-4313E5480D6C}"/>
    <cellStyle name="Total 2 11 55" xfId="17982" xr:uid="{41DE049E-18E2-4D0B-B10C-F6E1074BAE2F}"/>
    <cellStyle name="Total 2 11 56" xfId="35004" xr:uid="{3BAA7E82-FEE4-4836-A5A6-DE596FA50D4E}"/>
    <cellStyle name="Total 2 11 6" xfId="2456" xr:uid="{87410756-AEC2-441E-AC37-B019FB1FE61F}"/>
    <cellStyle name="Total 2 11 6 2" xfId="19711" xr:uid="{FE5A72B9-DD0D-410C-A160-0FED2F4635E2}"/>
    <cellStyle name="Total 2 11 6 3" xfId="36733" xr:uid="{8E651C43-5041-4190-BAE0-89DE51AEFBB1}"/>
    <cellStyle name="Total 2 11 7" xfId="2765" xr:uid="{C7F7E093-D9FE-414F-ADE2-21B611DD4B84}"/>
    <cellStyle name="Total 2 11 7 2" xfId="20020" xr:uid="{A9FD2052-35C7-4054-847F-AAF42EA8392E}"/>
    <cellStyle name="Total 2 11 7 3" xfId="37042" xr:uid="{29845EE0-3DC3-4775-B272-C00445E52F28}"/>
    <cellStyle name="Total 2 11 8" xfId="3071" xr:uid="{434DACF2-6A26-4E2C-AB57-53E5215695DE}"/>
    <cellStyle name="Total 2 11 8 2" xfId="20326" xr:uid="{2F45C87D-2405-4C50-ADEB-E1B523E92E72}"/>
    <cellStyle name="Total 2 11 8 3" xfId="37348" xr:uid="{A0F56608-805F-4AE8-87B6-97801877AF6B}"/>
    <cellStyle name="Total 2 11 9" xfId="3381" xr:uid="{0AAE6847-95D6-4AEA-91D0-4261A3BD7A51}"/>
    <cellStyle name="Total 2 11 9 2" xfId="20636" xr:uid="{4175FCE9-96FC-4CE8-94C7-9457FC448553}"/>
    <cellStyle name="Total 2 11 9 3" xfId="37658" xr:uid="{E749299A-5B2D-42BC-8A60-3CF927976744}"/>
    <cellStyle name="Total 2 12" xfId="354" xr:uid="{86BFDEAF-B2E1-40A4-9B84-A3DF61B18FF5}"/>
    <cellStyle name="Total 2 12 2" xfId="17609" xr:uid="{8C6A686E-881A-42D0-9C8A-9179986424A1}"/>
    <cellStyle name="Total 2 12 3" xfId="34768" xr:uid="{9206841A-00CC-4E9E-8E9F-99B9797D5386}"/>
    <cellStyle name="Total 2 13" xfId="821" xr:uid="{F5AF2CFF-CB32-45C1-92E8-4E3D2E93A8FE}"/>
    <cellStyle name="Total 2 13 2" xfId="18076" xr:uid="{812097F0-CB89-431D-B0CF-63C65E532F61}"/>
    <cellStyle name="Total 2 13 3" xfId="35098" xr:uid="{31CF81DA-B8B7-407E-9226-1F6E85674144}"/>
    <cellStyle name="Total 2 14" xfId="1364" xr:uid="{B5E16592-302F-4966-94F8-B9FC8471DCB6}"/>
    <cellStyle name="Total 2 14 2" xfId="18619" xr:uid="{C1BBD88F-A09C-4872-AE71-48A35583BBCF}"/>
    <cellStyle name="Total 2 14 3" xfId="35641" xr:uid="{12A77C05-7C09-4D65-9F3D-A3436CC151EF}"/>
    <cellStyle name="Total 2 15" xfId="3550" xr:uid="{EE2C8A31-BE15-423A-A981-DF73595ED702}"/>
    <cellStyle name="Total 2 15 2" xfId="20805" xr:uid="{1BC736EF-5A37-466B-80BB-C3DAD96DCDE1}"/>
    <cellStyle name="Total 2 15 3" xfId="37827" xr:uid="{4D35E388-80FD-45C9-9A61-99B3F3A884DF}"/>
    <cellStyle name="Total 2 16" xfId="4235" xr:uid="{3020D4EA-2FAA-4514-A8AA-ED6F2438B345}"/>
    <cellStyle name="Total 2 16 2" xfId="21490" xr:uid="{2713C047-01BD-4D32-92BE-7C4CFFE41293}"/>
    <cellStyle name="Total 2 16 3" xfId="38512" xr:uid="{004C138A-1ADF-49F7-BDB9-BCB4054B5EC8}"/>
    <cellStyle name="Total 2 17" xfId="4765" xr:uid="{02123C8D-55A8-44A4-A248-6F4B0CA10F23}"/>
    <cellStyle name="Total 2 17 2" xfId="22020" xr:uid="{58ABA6A9-1FE0-46EA-9319-3AAD9FFE4667}"/>
    <cellStyle name="Total 2 17 3" xfId="39042" xr:uid="{FBCAC215-204C-4977-97D9-75BA9C4AC5FB}"/>
    <cellStyle name="Total 2 18" xfId="5088" xr:uid="{7A806C22-BF77-4B92-8BEB-A0CE7A07CE08}"/>
    <cellStyle name="Total 2 18 2" xfId="22343" xr:uid="{CD737742-4E0E-437D-9F77-DF9B6A0D0EE8}"/>
    <cellStyle name="Total 2 18 3" xfId="39365" xr:uid="{145D4E39-0C38-4AAA-9115-C4FE75B6D914}"/>
    <cellStyle name="Total 2 19" xfId="5664" xr:uid="{1C0DFD7A-9644-4E3C-9882-308234B782BA}"/>
    <cellStyle name="Total 2 19 2" xfId="22919" xr:uid="{E896B3AE-CFF4-4A08-9A27-365A6F2CEA05}"/>
    <cellStyle name="Total 2 19 3" xfId="39941" xr:uid="{40F84D36-B44A-4113-8238-60BAEEA3B08B}"/>
    <cellStyle name="Total 2 2" xfId="168" xr:uid="{EAA17D82-7307-429E-9D1E-35B3C9873979}"/>
    <cellStyle name="Total 2 2 10" xfId="1629" xr:uid="{74DB3955-D953-427A-A37D-393E296F3A5A}"/>
    <cellStyle name="Total 2 2 10 2" xfId="18884" xr:uid="{5C811D2A-2C12-459D-B076-AA611113F69B}"/>
    <cellStyle name="Total 2 2 10 3" xfId="35906" xr:uid="{27202971-226B-471D-870C-FA53B0E01E4D}"/>
    <cellStyle name="Total 2 2 11" xfId="825" xr:uid="{508718A8-0F71-4D71-BABE-4F4342561849}"/>
    <cellStyle name="Total 2 2 11 2" xfId="18080" xr:uid="{FA6FD029-D886-42E1-9BA2-FF3132367D93}"/>
    <cellStyle name="Total 2 2 11 3" xfId="35102" xr:uid="{2483AC3E-1073-4BD7-ABC7-5F8BDB105D00}"/>
    <cellStyle name="Total 2 2 12" xfId="1551" xr:uid="{250393B2-80A6-4516-8AF6-BC828517EAF1}"/>
    <cellStyle name="Total 2 2 12 2" xfId="18806" xr:uid="{C333183D-2EA7-497B-8F08-C9D44F1E99AB}"/>
    <cellStyle name="Total 2 2 12 3" xfId="35828" xr:uid="{8FC6A72A-986F-491C-8B5C-3AC9F5D058AF}"/>
    <cellStyle name="Total 2 2 13" xfId="1075" xr:uid="{52087BE7-A26C-4E6C-82C3-98FC3C5F2699}"/>
    <cellStyle name="Total 2 2 13 2" xfId="18330" xr:uid="{0D8C7000-F034-4CFB-A2A3-C9BA65AE8CBB}"/>
    <cellStyle name="Total 2 2 13 3" xfId="35352" xr:uid="{352E27B1-6293-4C3F-A3F1-838ED9D8E7DB}"/>
    <cellStyle name="Total 2 2 14" xfId="1991" xr:uid="{B00A46A7-98CA-4377-A733-91A28F0D79F5}"/>
    <cellStyle name="Total 2 2 14 2" xfId="19246" xr:uid="{4CAE6B2C-374A-4D00-B683-B26EA6420EE2}"/>
    <cellStyle name="Total 2 2 14 3" xfId="36268" xr:uid="{00348737-79A1-482B-9972-CD46B17BF275}"/>
    <cellStyle name="Total 2 2 15" xfId="2301" xr:uid="{EC513B36-0BF5-4276-BB8D-5BC764458504}"/>
    <cellStyle name="Total 2 2 15 2" xfId="19556" xr:uid="{D57AA7A8-46FE-49AB-9CAD-45036F7B1A37}"/>
    <cellStyle name="Total 2 2 15 3" xfId="36578" xr:uid="{3DAE5FC9-1A28-4D0E-B7D8-1EF1C1E72023}"/>
    <cellStyle name="Total 2 2 16" xfId="2611" xr:uid="{FDF8D458-05B9-456A-B610-71647F1C0AA9}"/>
    <cellStyle name="Total 2 2 16 2" xfId="19866" xr:uid="{F6BD85C7-B81A-497A-BA3C-B293831F0540}"/>
    <cellStyle name="Total 2 2 16 3" xfId="36888" xr:uid="{E1A28B8E-0CF6-425A-8147-C80785F62ACF}"/>
    <cellStyle name="Total 2 2 17" xfId="2918" xr:uid="{ACADB539-F7F3-4F90-9D00-13DA4CEB8A64}"/>
    <cellStyle name="Total 2 2 17 2" xfId="20173" xr:uid="{1B09BBD6-E32C-46B9-9ACA-E27D9D7A02C1}"/>
    <cellStyle name="Total 2 2 17 3" xfId="37195" xr:uid="{859604B3-97F5-4E2D-9CC8-E1348B54DB7F}"/>
    <cellStyle name="Total 2 2 18" xfId="4100" xr:uid="{95A3AEB3-AA57-4B6C-9754-986E89309B35}"/>
    <cellStyle name="Total 2 2 18 2" xfId="21355" xr:uid="{D4F806A7-B193-4556-B85A-B238705A22F1}"/>
    <cellStyle name="Total 2 2 18 3" xfId="38377" xr:uid="{769DEFB8-1DF2-4B08-B6A1-96FD8B264D5E}"/>
    <cellStyle name="Total 2 2 19" xfId="3540" xr:uid="{A1D7B35A-398A-44CB-B088-32993657BAD3}"/>
    <cellStyle name="Total 2 2 19 2" xfId="20795" xr:uid="{4E04B80E-4051-480E-A171-A3444502F863}"/>
    <cellStyle name="Total 2 2 19 3" xfId="37817" xr:uid="{468F49DD-C1E9-4465-9B79-68BD99D1CAF6}"/>
    <cellStyle name="Total 2 2 2" xfId="246" xr:uid="{878C38E7-AED8-4138-84F9-668AA50ABEED}"/>
    <cellStyle name="Total 2 2 2 10" xfId="1733" xr:uid="{D164F82E-FC2F-461E-86C0-BFE1B0056226}"/>
    <cellStyle name="Total 2 2 2 10 2" xfId="18988" xr:uid="{1B4CB40B-3470-4F89-909D-D302E6D2C834}"/>
    <cellStyle name="Total 2 2 2 10 3" xfId="36010" xr:uid="{45C1E272-8D98-4291-9078-80E25AACF96A}"/>
    <cellStyle name="Total 2 2 2 11" xfId="2046" xr:uid="{E0247F51-0901-46CA-9E46-02F717F32F8A}"/>
    <cellStyle name="Total 2 2 2 11 2" xfId="19301" xr:uid="{CF93839B-E30D-4DB2-BFF7-2EEF091DFC1B}"/>
    <cellStyle name="Total 2 2 2 11 3" xfId="36323" xr:uid="{C6A2DFB7-E2B3-4CDC-9F1D-120893C5BF2E}"/>
    <cellStyle name="Total 2 2 2 12" xfId="2356" xr:uid="{5C602D8C-3ED7-4664-875E-0B6EFADEA1AE}"/>
    <cellStyle name="Total 2 2 2 12 2" xfId="19611" xr:uid="{3814C854-0211-4440-A245-B14CD16E7C31}"/>
    <cellStyle name="Total 2 2 2 12 3" xfId="36633" xr:uid="{3B2145A8-A172-4186-9083-7FBC72A52CC1}"/>
    <cellStyle name="Total 2 2 2 13" xfId="2665" xr:uid="{9A8340B7-1464-47AC-A454-1EB3DC15B01D}"/>
    <cellStyle name="Total 2 2 2 13 2" xfId="19920" xr:uid="{2DE5BDB1-3677-4181-A966-CA845828BCD0}"/>
    <cellStyle name="Total 2 2 2 13 3" xfId="36942" xr:uid="{4C2DDC4B-F544-4E86-9143-74347952934C}"/>
    <cellStyle name="Total 2 2 2 14" xfId="2972" xr:uid="{B88775A0-6FB4-4F80-B662-4393D3CF3BD0}"/>
    <cellStyle name="Total 2 2 2 14 2" xfId="20227" xr:uid="{81FEEADE-8069-4F43-A9A9-F9A2EDC3BB30}"/>
    <cellStyle name="Total 2 2 2 14 3" xfId="37249" xr:uid="{CFC37C9F-F5EE-4867-9FD6-23C8FC2AA18D}"/>
    <cellStyle name="Total 2 2 2 15" xfId="3281" xr:uid="{93AE30E1-FCCA-46FE-BFD1-0D20B0C6D953}"/>
    <cellStyle name="Total 2 2 2 15 2" xfId="20536" xr:uid="{C1A4B9BD-1F9B-451E-A04B-64715B2CFA72}"/>
    <cellStyle name="Total 2 2 2 15 3" xfId="37558" xr:uid="{0A077188-4D95-4EE5-80BE-C636AD1AB8C9}"/>
    <cellStyle name="Total 2 2 2 16" xfId="3590" xr:uid="{AEB6E52B-DBA7-431C-B2D0-4D52BBC8D402}"/>
    <cellStyle name="Total 2 2 2 16 2" xfId="20845" xr:uid="{C872B120-1121-495D-9BE7-6751A586357D}"/>
    <cellStyle name="Total 2 2 2 16 3" xfId="37867" xr:uid="{7DB7C2EF-2082-4982-99F5-3D4831E21A03}"/>
    <cellStyle name="Total 2 2 2 17" xfId="3261" xr:uid="{26F25EA2-30CF-4B36-A3B3-665AE3F9E422}"/>
    <cellStyle name="Total 2 2 2 17 2" xfId="20516" xr:uid="{C683D622-5862-4835-98AC-D34B278F2DC3}"/>
    <cellStyle name="Total 2 2 2 17 3" xfId="37538" xr:uid="{BD8D1C20-A101-4768-BDD1-B951793293EB}"/>
    <cellStyle name="Total 2 2 2 18" xfId="4198" xr:uid="{8A310189-AC43-4CFD-814A-47F8A9847814}"/>
    <cellStyle name="Total 2 2 2 18 2" xfId="21453" xr:uid="{7299336F-E736-4235-AF0A-1897EF439F8B}"/>
    <cellStyle name="Total 2 2 2 18 3" xfId="38475" xr:uid="{32D14E38-85AE-4C55-82C1-3B0B054D353D}"/>
    <cellStyle name="Total 2 2 2 19" xfId="3536" xr:uid="{5BE9B649-DE85-4599-9862-B1E07A0E9C60}"/>
    <cellStyle name="Total 2 2 2 19 2" xfId="20791" xr:uid="{487657CB-A570-4A4A-9C8B-AB45D9088E7D}"/>
    <cellStyle name="Total 2 2 2 19 3" xfId="37813" xr:uid="{58388350-A106-4883-A1F6-4D65BEAB8333}"/>
    <cellStyle name="Total 2 2 2 2" xfId="672" xr:uid="{45CA4709-BA48-48D7-8511-FC8F7A715464}"/>
    <cellStyle name="Total 2 2 2 2 10" xfId="3634" xr:uid="{B62E0EE3-443D-426B-A32C-AD0C5E22CF97}"/>
    <cellStyle name="Total 2 2 2 2 10 2" xfId="20889" xr:uid="{6A4D96BD-972B-4E9B-8A63-F0F8C5B11401}"/>
    <cellStyle name="Total 2 2 2 2 10 3" xfId="37911" xr:uid="{066CF864-406A-4EAE-B027-53B81006AE23}"/>
    <cellStyle name="Total 2 2 2 2 11" xfId="3941" xr:uid="{BF62E828-CFD3-45EB-AFFA-432F0C429683}"/>
    <cellStyle name="Total 2 2 2 2 11 2" xfId="21196" xr:uid="{DC3E2262-9EFD-4657-8C6B-C5ECF73FD1E8}"/>
    <cellStyle name="Total 2 2 2 2 11 3" xfId="38218" xr:uid="{564B8C07-BD4B-4A48-BE3A-4C1BD0ABBDB5}"/>
    <cellStyle name="Total 2 2 2 2 12" xfId="4242" xr:uid="{CDAE553F-6CD2-4E3A-BD32-321D14D7B80E}"/>
    <cellStyle name="Total 2 2 2 2 12 2" xfId="21497" xr:uid="{FF0A7F95-899E-4727-AD1D-8D3F8A99621B}"/>
    <cellStyle name="Total 2 2 2 2 12 3" xfId="38519" xr:uid="{348F6B2C-24CA-4860-B335-1543800A1156}"/>
    <cellStyle name="Total 2 2 2 2 13" xfId="4541" xr:uid="{F687C5D2-A56B-48A4-96B7-9ADDDCE6C3FC}"/>
    <cellStyle name="Total 2 2 2 2 13 2" xfId="21796" xr:uid="{7A00711E-92D5-41A6-921D-A454DFCD8905}"/>
    <cellStyle name="Total 2 2 2 2 13 3" xfId="38818" xr:uid="{6F099773-40B2-4FA3-A615-8694EE4FD464}"/>
    <cellStyle name="Total 2 2 2 2 14" xfId="4840" xr:uid="{6EF878FA-4194-4906-B57A-3B824D12136A}"/>
    <cellStyle name="Total 2 2 2 2 14 2" xfId="22095" xr:uid="{E4FFCA07-3AF2-40B6-8D5C-51FEEEF83F78}"/>
    <cellStyle name="Total 2 2 2 2 14 3" xfId="39117" xr:uid="{F07140C7-507F-4218-9630-0FF34B6488C8}"/>
    <cellStyle name="Total 2 2 2 2 15" xfId="5123" xr:uid="{5E4C3056-D85D-4AFB-9FB2-C76E7669DEB8}"/>
    <cellStyle name="Total 2 2 2 2 15 2" xfId="22378" xr:uid="{AE44A15B-343D-48BC-A1C2-15E294AF7FE3}"/>
    <cellStyle name="Total 2 2 2 2 15 3" xfId="39400" xr:uid="{1D8FCCAA-B67A-4410-AC4E-4CDB026E0BFD}"/>
    <cellStyle name="Total 2 2 2 2 16" xfId="5508" xr:uid="{833F8A21-D938-473F-8937-909E3248907D}"/>
    <cellStyle name="Total 2 2 2 2 16 2" xfId="22763" xr:uid="{9853D48D-2E2D-4825-8E3B-15B8FD92440D}"/>
    <cellStyle name="Total 2 2 2 2 16 3" xfId="39785" xr:uid="{85C0DD5A-EF7B-44AE-BBAF-FC3D1402047C}"/>
    <cellStyle name="Total 2 2 2 2 17" xfId="2272" xr:uid="{4BB741F8-DB45-4408-A7E6-53DF37F2C440}"/>
    <cellStyle name="Total 2 2 2 2 17 2" xfId="19527" xr:uid="{9FAEFF6F-72A1-41FC-944C-D1472CDED8BA}"/>
    <cellStyle name="Total 2 2 2 2 17 3" xfId="36549" xr:uid="{C2F2F303-C1C6-4DE4-9AA0-114085E9A92B}"/>
    <cellStyle name="Total 2 2 2 2 18" xfId="6139" xr:uid="{787DC5FD-4121-4D97-B050-551FDC782EFD}"/>
    <cellStyle name="Total 2 2 2 2 18 2" xfId="23394" xr:uid="{D6551D6B-2BF1-43B9-9E3D-F5B7FA80F526}"/>
    <cellStyle name="Total 2 2 2 2 18 3" xfId="40416" xr:uid="{9FFD2A9B-80ED-4451-BD72-EB0900C888D6}"/>
    <cellStyle name="Total 2 2 2 2 19" xfId="6454" xr:uid="{58A5284C-89D2-48A7-8B0E-C97CE5B90D93}"/>
    <cellStyle name="Total 2 2 2 2 19 2" xfId="23709" xr:uid="{DDCB7635-ADF7-4F27-95BE-5F8AC93F1261}"/>
    <cellStyle name="Total 2 2 2 2 19 3" xfId="40731" xr:uid="{EECD7B25-905A-48E6-945F-4993E3B388E8}"/>
    <cellStyle name="Total 2 2 2 2 2" xfId="1122" xr:uid="{F763A753-8D4C-4B67-8CBB-7F3E803DB37A}"/>
    <cellStyle name="Total 2 2 2 2 2 2" xfId="18377" xr:uid="{6DF29D55-D6FE-4A9A-9D3D-6AED566EFEDF}"/>
    <cellStyle name="Total 2 2 2 2 2 3" xfId="35399" xr:uid="{BFF480CF-ED1D-48C7-8324-83F260CF074E}"/>
    <cellStyle name="Total 2 2 2 2 20" xfId="6769" xr:uid="{598D1AF9-A980-4973-AD22-B60F84B921D9}"/>
    <cellStyle name="Total 2 2 2 2 20 2" xfId="24024" xr:uid="{04FC391A-F20C-4913-A8E3-B2C8F3EEC071}"/>
    <cellStyle name="Total 2 2 2 2 20 3" xfId="41046" xr:uid="{2296791F-3463-450D-ADEE-7C6191CB40B1}"/>
    <cellStyle name="Total 2 2 2 2 21" xfId="7080" xr:uid="{D1542A46-4AFE-4EE9-B62A-14A53CFE4346}"/>
    <cellStyle name="Total 2 2 2 2 21 2" xfId="24335" xr:uid="{48C53FA9-1A0B-4CAA-B4A5-BBCA090E5FCA}"/>
    <cellStyle name="Total 2 2 2 2 21 3" xfId="41357" xr:uid="{20499C63-141F-4104-8DCF-DA723C777F09}"/>
    <cellStyle name="Total 2 2 2 2 22" xfId="7390" xr:uid="{498E12C4-C1E3-4712-AA2A-E5A4D89F97AD}"/>
    <cellStyle name="Total 2 2 2 2 22 2" xfId="24645" xr:uid="{0C8377B6-A1FF-43EA-A7F3-2AE4C13B5D5F}"/>
    <cellStyle name="Total 2 2 2 2 22 3" xfId="41667" xr:uid="{48B29C07-EED4-44AB-91F0-F0EC06DE8C01}"/>
    <cellStyle name="Total 2 2 2 2 23" xfId="7700" xr:uid="{751303C0-9BE5-4C33-86CF-583BAFA6C911}"/>
    <cellStyle name="Total 2 2 2 2 23 2" xfId="24955" xr:uid="{3DA7E9B7-7E82-4F21-8FEA-005901ADABB6}"/>
    <cellStyle name="Total 2 2 2 2 23 3" xfId="41977" xr:uid="{B2A68BC0-CF88-4BB7-9F57-A0174B64B4D3}"/>
    <cellStyle name="Total 2 2 2 2 24" xfId="8010" xr:uid="{F1CB0903-E03F-4A51-A91E-02239050929E}"/>
    <cellStyle name="Total 2 2 2 2 24 2" xfId="25265" xr:uid="{EDA713ED-D6AF-4272-A045-1D8E5662B93E}"/>
    <cellStyle name="Total 2 2 2 2 24 3" xfId="42287" xr:uid="{1A89410C-6107-4130-BD6F-B50925BA6970}"/>
    <cellStyle name="Total 2 2 2 2 25" xfId="8323" xr:uid="{60F300B8-8D6A-4783-B990-00F05112FC37}"/>
    <cellStyle name="Total 2 2 2 2 25 2" xfId="25578" xr:uid="{EB29BDBC-E06E-493E-B852-44CFDF8F3222}"/>
    <cellStyle name="Total 2 2 2 2 25 3" xfId="42600" xr:uid="{5E2C7E7A-4BAD-4085-B29A-E4D2941D549B}"/>
    <cellStyle name="Total 2 2 2 2 26" xfId="8631" xr:uid="{4882842A-B784-4DCE-930F-C7DB4D243605}"/>
    <cellStyle name="Total 2 2 2 2 26 2" xfId="25886" xr:uid="{B0D17020-B517-4F2D-9521-47AE0E032C62}"/>
    <cellStyle name="Total 2 2 2 2 26 3" xfId="42908" xr:uid="{C7AC3759-DE63-4AA0-B735-6EA00BC51F22}"/>
    <cellStyle name="Total 2 2 2 2 27" xfId="8941" xr:uid="{F7ACAD8B-FA17-4CD1-BEE3-E4534DE44BBD}"/>
    <cellStyle name="Total 2 2 2 2 27 2" xfId="26196" xr:uid="{306394E2-FBA2-468E-B8C1-1A14AB71AFBA}"/>
    <cellStyle name="Total 2 2 2 2 27 3" xfId="43218" xr:uid="{90EE1CEE-504A-429F-8929-6E3E8131632A}"/>
    <cellStyle name="Total 2 2 2 2 28" xfId="8952" xr:uid="{2D761890-4B26-45D0-8C8B-C0D30A8CC92C}"/>
    <cellStyle name="Total 2 2 2 2 28 2" xfId="26207" xr:uid="{1A000B64-9B7C-4801-A9C9-DCFFA4C4B0A9}"/>
    <cellStyle name="Total 2 2 2 2 28 3" xfId="43229" xr:uid="{C0A037C7-C0AA-4941-B051-37A2CC0784BA}"/>
    <cellStyle name="Total 2 2 2 2 29" xfId="9563" xr:uid="{DB6D7B42-3421-476D-A126-6B05130FB04A}"/>
    <cellStyle name="Total 2 2 2 2 29 2" xfId="26818" xr:uid="{49B67B54-807D-4375-83BC-2E190161A633}"/>
    <cellStyle name="Total 2 2 2 2 29 3" xfId="43840" xr:uid="{B8766E6A-41F1-4205-9301-C97EAEC583B7}"/>
    <cellStyle name="Total 2 2 2 2 3" xfId="1414" xr:uid="{73A1A8AC-1EEA-4DDC-B901-945405C2831D}"/>
    <cellStyle name="Total 2 2 2 2 3 2" xfId="18669" xr:uid="{D258DCC8-0E2B-4FC7-8292-50DA267BEFEC}"/>
    <cellStyle name="Total 2 2 2 2 3 3" xfId="35691" xr:uid="{B18F99A8-B0C9-4318-B835-C69E1C7F03D0}"/>
    <cellStyle name="Total 2 2 2 2 30" xfId="9858" xr:uid="{BF2DDFC1-A84F-474C-9A0B-5AEE8CD6DCD3}"/>
    <cellStyle name="Total 2 2 2 2 30 2" xfId="27113" xr:uid="{95CCCD60-08DE-4A5D-89F6-902C52322196}"/>
    <cellStyle name="Total 2 2 2 2 30 3" xfId="44135" xr:uid="{01BF546D-D7DE-44BC-B71F-D8386176F5A2}"/>
    <cellStyle name="Total 2 2 2 2 31" xfId="10158" xr:uid="{4A6A2F92-AD47-4F82-BF9B-D4075761FDF8}"/>
    <cellStyle name="Total 2 2 2 2 31 2" xfId="27413" xr:uid="{7F4300F8-4F52-4719-B06C-B51992A4C153}"/>
    <cellStyle name="Total 2 2 2 2 31 3" xfId="44435" xr:uid="{577AC83F-CA03-4C1D-91FB-B68825A874A1}"/>
    <cellStyle name="Total 2 2 2 2 32" xfId="10447" xr:uid="{8FE9A77A-B9FB-4EBF-894E-C79E430DA767}"/>
    <cellStyle name="Total 2 2 2 2 32 2" xfId="27702" xr:uid="{EA12F6EE-ACEC-4765-9A72-8C236F8FC26C}"/>
    <cellStyle name="Total 2 2 2 2 32 3" xfId="44724" xr:uid="{52906AD3-3A9A-4A85-AD6C-AFF7115B1785}"/>
    <cellStyle name="Total 2 2 2 2 33" xfId="10737" xr:uid="{05046B14-C0D2-4705-9855-66530B7957D1}"/>
    <cellStyle name="Total 2 2 2 2 33 2" xfId="27992" xr:uid="{3AB7F4E6-EBB2-41E2-BCD4-C91C473F0100}"/>
    <cellStyle name="Total 2 2 2 2 33 3" xfId="45014" xr:uid="{F13ABCB8-907F-4DF1-9CF0-0CCC2F6079E3}"/>
    <cellStyle name="Total 2 2 2 2 34" xfId="11012" xr:uid="{2660153A-6DDC-405F-92F7-AC0F61BE0941}"/>
    <cellStyle name="Total 2 2 2 2 34 2" xfId="28267" xr:uid="{3DD867DD-5503-4F15-B9E8-A3A88DB99208}"/>
    <cellStyle name="Total 2 2 2 2 34 3" xfId="45289" xr:uid="{A880F8E2-1041-4F79-9377-74414E963DC2}"/>
    <cellStyle name="Total 2 2 2 2 35" xfId="11269" xr:uid="{C1528963-7F13-4921-8E54-E76CDBD3C235}"/>
    <cellStyle name="Total 2 2 2 2 35 2" xfId="28524" xr:uid="{881106AD-061A-482D-BD19-24436194D093}"/>
    <cellStyle name="Total 2 2 2 2 35 3" xfId="45546" xr:uid="{55BD54BA-6D8E-4985-82A4-29A40F5D56FB}"/>
    <cellStyle name="Total 2 2 2 2 36" xfId="11508" xr:uid="{EFFD4B54-801C-4D3E-8FDC-E4FB20D58F4A}"/>
    <cellStyle name="Total 2 2 2 2 36 2" xfId="28763" xr:uid="{5B2358D6-451D-460D-B8EE-5DDEB8C82A9C}"/>
    <cellStyle name="Total 2 2 2 2 36 3" xfId="45785" xr:uid="{780043F1-9ACC-4C8D-917B-3CE4D540FE3F}"/>
    <cellStyle name="Total 2 2 2 2 37" xfId="12067" xr:uid="{A55F4C0B-53F6-4F19-94B3-6B2D6A7D3AE1}"/>
    <cellStyle name="Total 2 2 2 2 37 2" xfId="29322" xr:uid="{6A629BB3-0F17-45D7-A94E-FDC113F8ECE6}"/>
    <cellStyle name="Total 2 2 2 2 37 3" xfId="46196" xr:uid="{95CD5BA7-9F4A-4CB3-933B-FAD3187C84F7}"/>
    <cellStyle name="Total 2 2 2 2 38" xfId="12534" xr:uid="{7BF6703B-863C-4B48-B08C-A1529CCCBCCE}"/>
    <cellStyle name="Total 2 2 2 2 38 2" xfId="29789" xr:uid="{B42FFA8D-C8B4-4AEE-92C2-16527DC9294F}"/>
    <cellStyle name="Total 2 2 2 2 38 3" xfId="46659" xr:uid="{5A49F684-A08F-4217-9A82-5D1682AB19EC}"/>
    <cellStyle name="Total 2 2 2 2 39" xfId="12844" xr:uid="{CF6663D0-1A82-4801-898D-A72A5A592EEE}"/>
    <cellStyle name="Total 2 2 2 2 39 2" xfId="30099" xr:uid="{09773AE5-2EA3-4BA6-B2DD-62D23AF861E3}"/>
    <cellStyle name="Total 2 2 2 2 39 3" xfId="46969" xr:uid="{66C804F9-2392-4DD9-85F2-37CCFB63DB47}"/>
    <cellStyle name="Total 2 2 2 2 4" xfId="1778" xr:uid="{E17DE20F-0721-40C8-9CE9-79902799A2FC}"/>
    <cellStyle name="Total 2 2 2 2 4 2" xfId="19033" xr:uid="{83419238-DC3A-408D-860E-77F1A216FDCD}"/>
    <cellStyle name="Total 2 2 2 2 4 3" xfId="36055" xr:uid="{37CEC009-A066-4896-A9DD-EDDD42E4773C}"/>
    <cellStyle name="Total 2 2 2 2 40" xfId="13135" xr:uid="{C8A12CAD-CF06-4E93-A4CC-B47E1C9A867D}"/>
    <cellStyle name="Total 2 2 2 2 40 2" xfId="30390" xr:uid="{04F2EC0A-B8F9-447C-BC71-5A874803BB60}"/>
    <cellStyle name="Total 2 2 2 2 40 3" xfId="47260" xr:uid="{8D3D3363-C019-4645-A5DA-83457DF4EA3B}"/>
    <cellStyle name="Total 2 2 2 2 41" xfId="13520" xr:uid="{17159FDF-48C7-4BF9-86F4-D63D0194D42E}"/>
    <cellStyle name="Total 2 2 2 2 41 2" xfId="30775" xr:uid="{666589DA-B169-44B1-8A47-B165BF88CC3D}"/>
    <cellStyle name="Total 2 2 2 2 41 3" xfId="47645" xr:uid="{4833E224-9558-45F5-88BD-5C0BE9F31E79}"/>
    <cellStyle name="Total 2 2 2 2 42" xfId="13784" xr:uid="{F24EEC1C-B1EA-46A6-B33A-29E08BF72134}"/>
    <cellStyle name="Total 2 2 2 2 42 2" xfId="31039" xr:uid="{041E2F28-F65E-4121-9A0F-D0BF702C994B}"/>
    <cellStyle name="Total 2 2 2 2 42 3" xfId="47909" xr:uid="{9C533DAF-01F0-4CD0-B9E4-1D8043F3A203}"/>
    <cellStyle name="Total 2 2 2 2 43" xfId="14094" xr:uid="{8AC4E1F3-CA2C-4093-BCAF-5E4C0AE69E64}"/>
    <cellStyle name="Total 2 2 2 2 43 2" xfId="31349" xr:uid="{C53C0A48-1128-44F6-BD06-17605F0F921C}"/>
    <cellStyle name="Total 2 2 2 2 43 3" xfId="48219" xr:uid="{849DD923-EFFA-4BD6-A522-BED7E716782F}"/>
    <cellStyle name="Total 2 2 2 2 44" xfId="14453" xr:uid="{70A15A93-F178-4D5D-B8AF-D6E0647B9C85}"/>
    <cellStyle name="Total 2 2 2 2 44 2" xfId="31708" xr:uid="{BA998413-BE9A-49A3-A10C-4AA7ABDA25DD}"/>
    <cellStyle name="Total 2 2 2 2 44 3" xfId="48578" xr:uid="{27CF8BA3-3477-438C-8412-44EAC8B246E8}"/>
    <cellStyle name="Total 2 2 2 2 45" xfId="14722" xr:uid="{B55B111B-2EB1-479E-8D4E-3A7F5F710EAC}"/>
    <cellStyle name="Total 2 2 2 2 45 2" xfId="31977" xr:uid="{90EDB317-E40D-424D-A162-719061341F3F}"/>
    <cellStyle name="Total 2 2 2 2 45 3" xfId="48847" xr:uid="{5306837F-9E88-4104-A6C0-C1300D081E71}"/>
    <cellStyle name="Total 2 2 2 2 46" xfId="14984" xr:uid="{27542AAD-CA39-43F9-913C-CFC39B9B0D3E}"/>
    <cellStyle name="Total 2 2 2 2 46 2" xfId="32239" xr:uid="{4D9A1E36-6B24-48AE-9767-C213F2745564}"/>
    <cellStyle name="Total 2 2 2 2 46 3" xfId="49109" xr:uid="{8C698111-4E6F-4095-A9D1-F3D834113F7C}"/>
    <cellStyle name="Total 2 2 2 2 47" xfId="15293" xr:uid="{50A3B2DE-A0D0-4951-A0C8-A4BD253E5B57}"/>
    <cellStyle name="Total 2 2 2 2 47 2" xfId="32548" xr:uid="{0755FDF0-3617-49E6-83C6-3E38A87E3DDE}"/>
    <cellStyle name="Total 2 2 2 2 47 3" xfId="49418" xr:uid="{BE515724-3B18-4A17-8716-FD783C31229A}"/>
    <cellStyle name="Total 2 2 2 2 48" xfId="15598" xr:uid="{182E7D31-FBBC-43BE-AE1C-FE012BD819D5}"/>
    <cellStyle name="Total 2 2 2 2 48 2" xfId="32853" xr:uid="{098634C9-C3EF-41A7-B099-C903B459D9AE}"/>
    <cellStyle name="Total 2 2 2 2 48 3" xfId="49723" xr:uid="{91A592FA-649C-4789-910D-F88173A60E33}"/>
    <cellStyle name="Total 2 2 2 2 49" xfId="15894" xr:uid="{824010D8-7425-4ACF-8AFE-C4075AC50428}"/>
    <cellStyle name="Total 2 2 2 2 49 2" xfId="33149" xr:uid="{20F6F93C-E051-4A32-9C72-4717E703EE84}"/>
    <cellStyle name="Total 2 2 2 2 49 3" xfId="50019" xr:uid="{0149C064-ED5D-43DC-85D1-8B171A2553DD}"/>
    <cellStyle name="Total 2 2 2 2 5" xfId="2091" xr:uid="{5A1950E5-1194-4AA3-9356-173C11A35545}"/>
    <cellStyle name="Total 2 2 2 2 5 2" xfId="19346" xr:uid="{B4702A5B-1C06-482C-9C82-A83671A0628B}"/>
    <cellStyle name="Total 2 2 2 2 5 3" xfId="36368" xr:uid="{2F9891C2-EE75-4859-B8F2-C26DD3F59564}"/>
    <cellStyle name="Total 2 2 2 2 50" xfId="16186" xr:uid="{43BD680F-A3F3-4813-B2F5-4B78F6DDC6A6}"/>
    <cellStyle name="Total 2 2 2 2 50 2" xfId="33441" xr:uid="{8B4303B3-A92E-4F69-9C5C-19B8673DF417}"/>
    <cellStyle name="Total 2 2 2 2 50 3" xfId="50311" xr:uid="{1626E2EB-97E0-4638-9442-C78CBDFB7308}"/>
    <cellStyle name="Total 2 2 2 2 51" xfId="16464" xr:uid="{6845B20F-C363-411E-A966-C9919F800FAF}"/>
    <cellStyle name="Total 2 2 2 2 51 2" xfId="33719" xr:uid="{A3A8A836-30B9-47F0-8589-43C1856071A3}"/>
    <cellStyle name="Total 2 2 2 2 51 3" xfId="50589" xr:uid="{D23AD1B9-D73F-4B90-84C4-AB66B479A7CB}"/>
    <cellStyle name="Total 2 2 2 2 52" xfId="16734" xr:uid="{3DB45470-F968-436A-AA54-21D8A1F5D531}"/>
    <cellStyle name="Total 2 2 2 2 52 2" xfId="33989" xr:uid="{D08719B2-2E59-43FE-823A-304942C35F26}"/>
    <cellStyle name="Total 2 2 2 2 52 3" xfId="50859" xr:uid="{A18DCAA3-D147-4CD5-B536-FBF182A41879}"/>
    <cellStyle name="Total 2 2 2 2 53" xfId="16986" xr:uid="{ABF5B67A-A674-442F-A9F1-BB8D3CF9ED5C}"/>
    <cellStyle name="Total 2 2 2 2 53 2" xfId="34241" xr:uid="{55B0770A-912E-4192-B2DD-F19A70B0D878}"/>
    <cellStyle name="Total 2 2 2 2 53 3" xfId="51111" xr:uid="{D74B64CC-6AFD-41E4-9ACC-65D67086711A}"/>
    <cellStyle name="Total 2 2 2 2 54" xfId="17225" xr:uid="{CF9D6832-3321-465B-989F-A879DC576976}"/>
    <cellStyle name="Total 2 2 2 2 54 2" xfId="34480" xr:uid="{E65EDB58-BE85-4D53-B980-8DB16F1A776A}"/>
    <cellStyle name="Total 2 2 2 2 54 3" xfId="51350" xr:uid="{20D12482-A161-4869-A8B6-2FE1708ACD23}"/>
    <cellStyle name="Total 2 2 2 2 55" xfId="17927" xr:uid="{D8C8DBBA-1F5F-47BF-AB5C-9C7BD7184EEF}"/>
    <cellStyle name="Total 2 2 2 2 56" xfId="34953" xr:uid="{64C8C77E-DE59-4477-8B7C-FC57118F26A1}"/>
    <cellStyle name="Total 2 2 2 2 6" xfId="2401" xr:uid="{3F5983B8-51BE-4469-9F4C-1A9D2EEFC89C}"/>
    <cellStyle name="Total 2 2 2 2 6 2" xfId="19656" xr:uid="{32E89584-4177-4E23-9E96-8005C0737276}"/>
    <cellStyle name="Total 2 2 2 2 6 3" xfId="36678" xr:uid="{BEB79B59-3229-40D5-B83D-D79EDC6936A7}"/>
    <cellStyle name="Total 2 2 2 2 7" xfId="2710" xr:uid="{1327C684-F383-4A7A-9FA4-B8BA67513161}"/>
    <cellStyle name="Total 2 2 2 2 7 2" xfId="19965" xr:uid="{FDE8F787-9191-4963-9391-71E2AF797565}"/>
    <cellStyle name="Total 2 2 2 2 7 3" xfId="36987" xr:uid="{4B406022-5454-4712-8771-520379D730A5}"/>
    <cellStyle name="Total 2 2 2 2 8" xfId="3016" xr:uid="{45C21B2D-CDA7-4271-BFB8-CF549C7E7D49}"/>
    <cellStyle name="Total 2 2 2 2 8 2" xfId="20271" xr:uid="{5702791B-A474-464D-86C6-632EA8AAFD15}"/>
    <cellStyle name="Total 2 2 2 2 8 3" xfId="37293" xr:uid="{F500CA33-0401-4AC4-90C2-58D6FB3B033B}"/>
    <cellStyle name="Total 2 2 2 2 9" xfId="3326" xr:uid="{2663AA46-77BC-4416-8A04-4506D4F50A76}"/>
    <cellStyle name="Total 2 2 2 2 9 2" xfId="20581" xr:uid="{3F87A70E-ADCC-4DD1-AB75-3C32F0AEADB3}"/>
    <cellStyle name="Total 2 2 2 2 9 3" xfId="37603" xr:uid="{E434A3F1-C184-445F-8069-0AF674F480E1}"/>
    <cellStyle name="Total 2 2 2 20" xfId="5320" xr:uid="{E596E92B-773A-468B-BCB7-C9D03288F982}"/>
    <cellStyle name="Total 2 2 2 20 2" xfId="22575" xr:uid="{0C39CAEC-FDC8-4BFC-9F9A-89E5C8DE28CD}"/>
    <cellStyle name="Total 2 2 2 20 3" xfId="39597" xr:uid="{6183934A-E9CF-4A3E-9932-91E9CDE54EBA}"/>
    <cellStyle name="Total 2 2 2 21" xfId="5848" xr:uid="{FC6B36BB-21E8-4434-B4E9-0CDDC434B993}"/>
    <cellStyle name="Total 2 2 2 21 2" xfId="23103" xr:uid="{FF9833AF-15D2-4509-859B-E88BAD4F8D57}"/>
    <cellStyle name="Total 2 2 2 21 3" xfId="40125" xr:uid="{F8E69297-15AE-44D8-8CCB-452B2996C9BB}"/>
    <cellStyle name="Total 2 2 2 22" xfId="5499" xr:uid="{66D893B6-64D7-4C56-95FD-8033C3C47BA1}"/>
    <cellStyle name="Total 2 2 2 22 2" xfId="22754" xr:uid="{33356494-337C-49EA-BAC3-E824C15A1E70}"/>
    <cellStyle name="Total 2 2 2 22 3" xfId="39776" xr:uid="{72BE87DF-DC1A-47C2-87E8-4D5E037FB736}"/>
    <cellStyle name="Total 2 2 2 23" xfId="5757" xr:uid="{06AA4FBC-C740-48E1-91C2-30B52E0A3034}"/>
    <cellStyle name="Total 2 2 2 23 2" xfId="23012" xr:uid="{1B439CFB-671C-4711-AB50-EBDBD0991A2B}"/>
    <cellStyle name="Total 2 2 2 23 3" xfId="40034" xr:uid="{21C275FD-D977-4BA0-849C-410493484253}"/>
    <cellStyle name="Total 2 2 2 24" xfId="6099" xr:uid="{0346966D-3921-402B-9534-6B077814A4C6}"/>
    <cellStyle name="Total 2 2 2 24 2" xfId="23354" xr:uid="{41B3A7D8-FE32-428C-9A6A-F4734718CE11}"/>
    <cellStyle name="Total 2 2 2 24 3" xfId="40376" xr:uid="{19C91ADF-7D62-4967-82C6-F6D692B4562A}"/>
    <cellStyle name="Total 2 2 2 25" xfId="6064" xr:uid="{6B56C972-33CA-49DE-982A-B42D8610DEC5}"/>
    <cellStyle name="Total 2 2 2 25 2" xfId="23319" xr:uid="{26D887A8-A023-4EA5-B91E-086203A524A9}"/>
    <cellStyle name="Total 2 2 2 25 3" xfId="40341" xr:uid="{70C66A63-20F5-450F-8DC1-CC09AC59E609}"/>
    <cellStyle name="Total 2 2 2 26" xfId="6724" xr:uid="{69902C58-7A17-4190-9152-E73E298365BC}"/>
    <cellStyle name="Total 2 2 2 26 2" xfId="23979" xr:uid="{4A8139EE-3C82-45E3-B80E-E9CE0AFDCA22}"/>
    <cellStyle name="Total 2 2 2 26 3" xfId="41001" xr:uid="{168A45FB-FFEC-4610-9FE4-716E0D7A4D5B}"/>
    <cellStyle name="Total 2 2 2 27" xfId="7035" xr:uid="{932D2F88-16E2-4947-93E4-05A675A70700}"/>
    <cellStyle name="Total 2 2 2 27 2" xfId="24290" xr:uid="{CDC0F88E-95CD-4DD5-BA32-4E9B50F7A9C0}"/>
    <cellStyle name="Total 2 2 2 27 3" xfId="41312" xr:uid="{144C177A-03D1-4F1E-BF68-1A95F61A0071}"/>
    <cellStyle name="Total 2 2 2 28" xfId="7345" xr:uid="{C49B2041-138A-4C69-BBF8-B12DDC33460A}"/>
    <cellStyle name="Total 2 2 2 28 2" xfId="24600" xr:uid="{B2E9D70D-805A-45A3-A109-C491EE4AB5D2}"/>
    <cellStyle name="Total 2 2 2 28 3" xfId="41622" xr:uid="{4371417A-425B-457B-B978-0ABDE19BCE38}"/>
    <cellStyle name="Total 2 2 2 29" xfId="7016" xr:uid="{A2499DF9-2890-4F62-8527-64DE7EF5A04C}"/>
    <cellStyle name="Total 2 2 2 29 2" xfId="24271" xr:uid="{0448E1D1-72C9-45B0-B7F3-5288B0DD4F22}"/>
    <cellStyle name="Total 2 2 2 29 3" xfId="41293" xr:uid="{E97CC0BB-49CE-4DE9-BA4E-44E78300A1A9}"/>
    <cellStyle name="Total 2 2 2 3" xfId="758" xr:uid="{EAB35F91-91BB-4C9E-8BF4-C979CE5F574C}"/>
    <cellStyle name="Total 2 2 2 3 10" xfId="3720" xr:uid="{D48C27A8-BAC0-45ED-8E9A-679324B301E1}"/>
    <cellStyle name="Total 2 2 2 3 10 2" xfId="20975" xr:uid="{CFCB9CED-678B-4D5B-83C8-92F82FF2EEE3}"/>
    <cellStyle name="Total 2 2 2 3 10 3" xfId="37997" xr:uid="{4534B728-A5C1-4270-B244-1754E624170B}"/>
    <cellStyle name="Total 2 2 2 3 11" xfId="4027" xr:uid="{37449391-37AB-4428-96B9-36DCDFC28640}"/>
    <cellStyle name="Total 2 2 2 3 11 2" xfId="21282" xr:uid="{EF8609A1-CAAF-4F12-841B-A80E416C5956}"/>
    <cellStyle name="Total 2 2 2 3 11 3" xfId="38304" xr:uid="{078E467F-EC30-48C9-B00E-305C03EE8A76}"/>
    <cellStyle name="Total 2 2 2 3 12" xfId="4328" xr:uid="{FE0DAA52-CDD2-4BBC-BD5E-14AFD728F4DD}"/>
    <cellStyle name="Total 2 2 2 3 12 2" xfId="21583" xr:uid="{A71E07F6-3863-4DE4-82D1-22C24D37580F}"/>
    <cellStyle name="Total 2 2 2 3 12 3" xfId="38605" xr:uid="{65E152C4-3513-46C6-B973-0DCAC1EFADCD}"/>
    <cellStyle name="Total 2 2 2 3 13" xfId="4626" xr:uid="{E69C93B3-588E-4D66-9378-252971F6DA51}"/>
    <cellStyle name="Total 2 2 2 3 13 2" xfId="21881" xr:uid="{761F7C03-18D3-496A-BB45-0970D8E689B0}"/>
    <cellStyle name="Total 2 2 2 3 13 3" xfId="38903" xr:uid="{74EF3CB7-7CA9-46C7-9ACE-8850915EE7EA}"/>
    <cellStyle name="Total 2 2 2 3 14" xfId="4925" xr:uid="{D56B086B-9ABF-44B5-9485-B3188100D0B3}"/>
    <cellStyle name="Total 2 2 2 3 14 2" xfId="22180" xr:uid="{3370347C-6F44-4BE8-8982-399E395AB36C}"/>
    <cellStyle name="Total 2 2 2 3 14 3" xfId="39202" xr:uid="{15EE49CB-3D09-42FE-B57B-1ED270DF4B4E}"/>
    <cellStyle name="Total 2 2 2 3 15" xfId="5207" xr:uid="{A1604728-B683-4B9E-A78F-A583BFB044F4}"/>
    <cellStyle name="Total 2 2 2 3 15 2" xfId="22462" xr:uid="{B4D33E98-03C9-4E75-B6DC-39334E14C030}"/>
    <cellStyle name="Total 2 2 2 3 15 3" xfId="39484" xr:uid="{DC306D03-89CF-444E-844D-BA4AFBCF4C4A}"/>
    <cellStyle name="Total 2 2 2 3 16" xfId="5594" xr:uid="{C4D1ACBF-48F5-4812-AC7C-F7C9F6F105C7}"/>
    <cellStyle name="Total 2 2 2 3 16 2" xfId="22849" xr:uid="{D6A32FCC-1AFC-47F9-AD0F-F0B1F7CA88D0}"/>
    <cellStyle name="Total 2 2 2 3 16 3" xfId="39871" xr:uid="{E39C05D7-D6C2-4693-B5F8-2EC150F0659B}"/>
    <cellStyle name="Total 2 2 2 3 17" xfId="4718" xr:uid="{E33B73F3-9E3D-445D-8102-4DF3DD1CC3E6}"/>
    <cellStyle name="Total 2 2 2 3 17 2" xfId="21973" xr:uid="{2F7FE8B7-E112-4CD5-A66F-27BD435870D2}"/>
    <cellStyle name="Total 2 2 2 3 17 3" xfId="38995" xr:uid="{821D7305-5ACE-4E58-A04B-8B0291342F5F}"/>
    <cellStyle name="Total 2 2 2 3 18" xfId="6225" xr:uid="{57047BB6-DF36-4C88-82D1-DBD624D6919D}"/>
    <cellStyle name="Total 2 2 2 3 18 2" xfId="23480" xr:uid="{49BC477D-C9EA-460B-82BD-CB1E9CB9B889}"/>
    <cellStyle name="Total 2 2 2 3 18 3" xfId="40502" xr:uid="{B997A26C-A337-485C-B68B-8EF486072A13}"/>
    <cellStyle name="Total 2 2 2 3 19" xfId="6540" xr:uid="{4B69F5CB-ADB3-42B2-AA54-A1FE3BF07312}"/>
    <cellStyle name="Total 2 2 2 3 19 2" xfId="23795" xr:uid="{3B703A44-5D5A-4967-B5BB-FA6CBA480662}"/>
    <cellStyle name="Total 2 2 2 3 19 3" xfId="40817" xr:uid="{F2BBACEC-C3AA-4963-BB45-ABB9CE29A1C8}"/>
    <cellStyle name="Total 2 2 2 3 2" xfId="1207" xr:uid="{BC6CC643-C422-4AF6-A69E-4430B40E1770}"/>
    <cellStyle name="Total 2 2 2 3 2 2" xfId="18462" xr:uid="{59B7A5D1-3D26-444C-B78E-CAD4A1D8E4D2}"/>
    <cellStyle name="Total 2 2 2 3 2 3" xfId="35484" xr:uid="{349DBE85-2302-4254-A328-7DF559136747}"/>
    <cellStyle name="Total 2 2 2 3 20" xfId="6855" xr:uid="{AA0A6095-C25F-4537-9E12-6BE1A199EB6A}"/>
    <cellStyle name="Total 2 2 2 3 20 2" xfId="24110" xr:uid="{DB37F075-8ED4-4E08-812A-B9F0FF5727C5}"/>
    <cellStyle name="Total 2 2 2 3 20 3" xfId="41132" xr:uid="{53AA83A1-B41F-4983-B913-F5B8B67D320B}"/>
    <cellStyle name="Total 2 2 2 3 21" xfId="7166" xr:uid="{70A6EC51-AB63-4FBE-9CA9-4EC69490BE58}"/>
    <cellStyle name="Total 2 2 2 3 21 2" xfId="24421" xr:uid="{564DC5AD-9F03-4CDF-9CF8-F9DE49CE377D}"/>
    <cellStyle name="Total 2 2 2 3 21 3" xfId="41443" xr:uid="{79E5D8D2-915C-47B2-9AD9-B0AD9126E157}"/>
    <cellStyle name="Total 2 2 2 3 22" xfId="7476" xr:uid="{B91AE91A-0BB7-4FCE-A00B-BA9ED9069530}"/>
    <cellStyle name="Total 2 2 2 3 22 2" xfId="24731" xr:uid="{B4CD33B2-CB66-4396-BD2F-A7280A2AF638}"/>
    <cellStyle name="Total 2 2 2 3 22 3" xfId="41753" xr:uid="{CEFCB7B0-0E91-45E9-B567-8CD5DE688699}"/>
    <cellStyle name="Total 2 2 2 3 23" xfId="7786" xr:uid="{085BB405-652B-4FDD-9F99-5319DA7F25F4}"/>
    <cellStyle name="Total 2 2 2 3 23 2" xfId="25041" xr:uid="{EAE35C94-DDD7-4DD3-BC4C-D11CC7395C46}"/>
    <cellStyle name="Total 2 2 2 3 23 3" xfId="42063" xr:uid="{12EBAC47-6E2B-479B-93F7-6A7DD629AFE4}"/>
    <cellStyle name="Total 2 2 2 3 24" xfId="8096" xr:uid="{75ACC164-A156-49AC-B774-84664D142D50}"/>
    <cellStyle name="Total 2 2 2 3 24 2" xfId="25351" xr:uid="{25456306-3311-4D74-A13D-0014D066A8B4}"/>
    <cellStyle name="Total 2 2 2 3 24 3" xfId="42373" xr:uid="{F666947E-AF59-410A-AE5E-9945C7E8D3F5}"/>
    <cellStyle name="Total 2 2 2 3 25" xfId="8409" xr:uid="{156F8734-49AE-40F9-B7B7-152B40BF60FA}"/>
    <cellStyle name="Total 2 2 2 3 25 2" xfId="25664" xr:uid="{423DE4C6-F5C9-40C0-9E61-C7184BA0E84C}"/>
    <cellStyle name="Total 2 2 2 3 25 3" xfId="42686" xr:uid="{743A8A99-1C72-4DC2-877E-BCDB59B0C063}"/>
    <cellStyle name="Total 2 2 2 3 26" xfId="8717" xr:uid="{5B793AC6-FA2E-4F9B-B057-DBC1FECC2B65}"/>
    <cellStyle name="Total 2 2 2 3 26 2" xfId="25972" xr:uid="{B74F8F7F-E7CB-4C06-A286-49FFA927BF1F}"/>
    <cellStyle name="Total 2 2 2 3 26 3" xfId="42994" xr:uid="{7B1F5607-9131-4377-95EA-2C237A5EE407}"/>
    <cellStyle name="Total 2 2 2 3 27" xfId="9027" xr:uid="{F1191750-0749-42A2-BBDE-FA31B8D8BEC5}"/>
    <cellStyle name="Total 2 2 2 3 27 2" xfId="26282" xr:uid="{FB30656C-60A5-4ABC-A93B-FE8B4C21708D}"/>
    <cellStyle name="Total 2 2 2 3 27 3" xfId="43304" xr:uid="{5213E3CB-ABF3-4B6F-AB23-6A38179D9117}"/>
    <cellStyle name="Total 2 2 2 3 28" xfId="7332" xr:uid="{30C3FE44-B908-40AE-90E9-CF6611CCEC45}"/>
    <cellStyle name="Total 2 2 2 3 28 2" xfId="24587" xr:uid="{C27CDB45-61BD-452E-B7B4-A76954ECFCE8}"/>
    <cellStyle name="Total 2 2 2 3 28 3" xfId="41609" xr:uid="{1C0D5209-AACB-4859-806A-D846786D5F6C}"/>
    <cellStyle name="Total 2 2 2 3 29" xfId="9649" xr:uid="{6186215C-B25F-495E-988C-23DC27357A28}"/>
    <cellStyle name="Total 2 2 2 3 29 2" xfId="26904" xr:uid="{C598635E-C213-4DC7-93DD-87763BDCA0EA}"/>
    <cellStyle name="Total 2 2 2 3 29 3" xfId="43926" xr:uid="{34A6F08B-00FD-441B-AAA1-C5BF276D1FC2}"/>
    <cellStyle name="Total 2 2 2 3 3" xfId="1498" xr:uid="{56E49CC1-3EF0-4C69-AC26-772D1BFDF58F}"/>
    <cellStyle name="Total 2 2 2 3 3 2" xfId="18753" xr:uid="{440AEB31-5DF3-415F-8A10-3314B3637B0E}"/>
    <cellStyle name="Total 2 2 2 3 3 3" xfId="35775" xr:uid="{1C3F41A9-B618-4A57-A495-49382BD2BC32}"/>
    <cellStyle name="Total 2 2 2 3 30" xfId="9944" xr:uid="{54975D54-E2F5-4DE7-AC44-80FCEA5DCB6E}"/>
    <cellStyle name="Total 2 2 2 3 30 2" xfId="27199" xr:uid="{F20D7F7C-D36C-4D77-B8D0-2FAB8722F664}"/>
    <cellStyle name="Total 2 2 2 3 30 3" xfId="44221" xr:uid="{4E954C94-1618-40A1-916F-A7B529EDE7F3}"/>
    <cellStyle name="Total 2 2 2 3 31" xfId="10244" xr:uid="{E9637C85-AE28-4FC9-ACC3-2E0B26AFE1FF}"/>
    <cellStyle name="Total 2 2 2 3 31 2" xfId="27499" xr:uid="{1066F9AA-07C3-4701-80DB-B6981D49B446}"/>
    <cellStyle name="Total 2 2 2 3 31 3" xfId="44521" xr:uid="{E7C45698-5754-4EF2-8AB8-889FA17775C2}"/>
    <cellStyle name="Total 2 2 2 3 32" xfId="10532" xr:uid="{90FA9E09-C4A2-458F-A729-8A362F0178F6}"/>
    <cellStyle name="Total 2 2 2 3 32 2" xfId="27787" xr:uid="{5577185B-ABD4-4EFE-B5CE-7854081A2E6E}"/>
    <cellStyle name="Total 2 2 2 3 32 3" xfId="44809" xr:uid="{74459F83-E678-49A5-B8B8-ACB214ABDDC4}"/>
    <cellStyle name="Total 2 2 2 3 33" xfId="10822" xr:uid="{FD1B3080-4869-4F9F-9D17-44F650DBE11C}"/>
    <cellStyle name="Total 2 2 2 3 33 2" xfId="28077" xr:uid="{28FA41E0-C4B7-4DE4-AF3D-D7EA9B64CA7F}"/>
    <cellStyle name="Total 2 2 2 3 33 3" xfId="45099" xr:uid="{0CE30342-5F19-4817-BC15-C1213422D962}"/>
    <cellStyle name="Total 2 2 2 3 34" xfId="11096" xr:uid="{8A89F9CF-3910-482B-987E-4767FF7C305F}"/>
    <cellStyle name="Total 2 2 2 3 34 2" xfId="28351" xr:uid="{49A57AA2-83F2-4C94-AAAE-A13E4C0F23C4}"/>
    <cellStyle name="Total 2 2 2 3 34 3" xfId="45373" xr:uid="{8251DC7E-96AB-43D4-B8D1-3A86CD44E2CA}"/>
    <cellStyle name="Total 2 2 2 3 35" xfId="11353" xr:uid="{3089FE63-6576-4EC4-B67A-94DBD82352D9}"/>
    <cellStyle name="Total 2 2 2 3 35 2" xfId="28608" xr:uid="{632F8100-43A8-4C99-B11B-8C5F83075036}"/>
    <cellStyle name="Total 2 2 2 3 35 3" xfId="45630" xr:uid="{31B715FA-8790-4368-91BD-21877A915AC3}"/>
    <cellStyle name="Total 2 2 2 3 36" xfId="11590" xr:uid="{F83C190F-BB10-496A-B5F0-38D20806C9C8}"/>
    <cellStyle name="Total 2 2 2 3 36 2" xfId="28845" xr:uid="{68285BCB-7630-4F0A-AFDD-A2AAE5A12A87}"/>
    <cellStyle name="Total 2 2 2 3 36 3" xfId="45867" xr:uid="{B1650311-CE5C-4AF8-92C0-A0B30C8C0C68}"/>
    <cellStyle name="Total 2 2 2 3 37" xfId="12153" xr:uid="{79F0D9F6-C119-404E-8184-441DFD9BA567}"/>
    <cellStyle name="Total 2 2 2 3 37 2" xfId="29408" xr:uid="{A63E6B4F-4997-4B32-A4AD-498950513F9F}"/>
    <cellStyle name="Total 2 2 2 3 37 3" xfId="46278" xr:uid="{845BBDA5-6DC9-4E85-A590-DFE809CBBFC7}"/>
    <cellStyle name="Total 2 2 2 3 38" xfId="12620" xr:uid="{511E8E66-A687-4A1B-99B2-ACFB266C4C6E}"/>
    <cellStyle name="Total 2 2 2 3 38 2" xfId="29875" xr:uid="{ABBA1AA3-139C-428B-A2D6-803F05323348}"/>
    <cellStyle name="Total 2 2 2 3 38 3" xfId="46745" xr:uid="{11086298-76FD-4C95-941A-D8915552D587}"/>
    <cellStyle name="Total 2 2 2 3 39" xfId="12930" xr:uid="{EC910CB1-F8B2-475D-91B5-54D8931FB014}"/>
    <cellStyle name="Total 2 2 2 3 39 2" xfId="30185" xr:uid="{6D0AF570-4688-42B5-B811-697A1F6F9E58}"/>
    <cellStyle name="Total 2 2 2 3 39 3" xfId="47055" xr:uid="{22D9DF17-A451-4B7F-A1D8-0AB58801F0B7}"/>
    <cellStyle name="Total 2 2 2 3 4" xfId="1864" xr:uid="{D10166CF-56F2-4046-8F20-B849A8EF0E75}"/>
    <cellStyle name="Total 2 2 2 3 4 2" xfId="19119" xr:uid="{8A1E2409-1793-4510-8237-DB4E13D77092}"/>
    <cellStyle name="Total 2 2 2 3 4 3" xfId="36141" xr:uid="{709155B9-43E0-40CE-B49A-C798838E0926}"/>
    <cellStyle name="Total 2 2 2 3 40" xfId="13237" xr:uid="{A4681965-6332-41BC-AA8D-BC1798C47709}"/>
    <cellStyle name="Total 2 2 2 3 40 2" xfId="30492" xr:uid="{3A55B865-E279-4071-93E0-00CD8ADF2EA0}"/>
    <cellStyle name="Total 2 2 2 3 40 3" xfId="47362" xr:uid="{56A46DC7-0A9D-4B7B-9299-14230883C868}"/>
    <cellStyle name="Total 2 2 2 3 41" xfId="13314" xr:uid="{355265E0-F6BE-4DB9-8B27-4290EC7A0631}"/>
    <cellStyle name="Total 2 2 2 3 41 2" xfId="30569" xr:uid="{A1662375-708B-466E-A423-45A6B57141E9}"/>
    <cellStyle name="Total 2 2 2 3 41 3" xfId="47439" xr:uid="{7136A57D-A859-4CD0-A495-FE820735425D}"/>
    <cellStyle name="Total 2 2 2 3 42" xfId="13870" xr:uid="{A4F13D93-5FFA-427D-8117-1FA5512C47B8}"/>
    <cellStyle name="Total 2 2 2 3 42 2" xfId="31125" xr:uid="{776A9E51-C0A6-4E1B-B2FC-0129F02F2DF8}"/>
    <cellStyle name="Total 2 2 2 3 42 3" xfId="47995" xr:uid="{8B0AB788-18DA-4A00-838F-FC37986CF82A}"/>
    <cellStyle name="Total 2 2 2 3 43" xfId="14180" xr:uid="{D803A103-6F16-42FE-B3AE-92BAFAD89602}"/>
    <cellStyle name="Total 2 2 2 3 43 2" xfId="31435" xr:uid="{BDD38086-2A9F-43F0-A4E3-62A21C17FBA0}"/>
    <cellStyle name="Total 2 2 2 3 43 3" xfId="48305" xr:uid="{FDBD955F-E646-4C5F-9E9B-79A16ED208EA}"/>
    <cellStyle name="Total 2 2 2 3 44" xfId="14248" xr:uid="{475EA124-A7A8-4BA5-A44F-3DD069227F5C}"/>
    <cellStyle name="Total 2 2 2 3 44 2" xfId="31503" xr:uid="{9AB7AE79-0E68-44A3-9CF1-859817F84A2A}"/>
    <cellStyle name="Total 2 2 2 3 44 3" xfId="48373" xr:uid="{76DFA07B-790A-408F-B554-0023921927B8}"/>
    <cellStyle name="Total 2 2 2 3 45" xfId="14808" xr:uid="{4BA8CD54-8AB4-4971-9DFF-55A33C4E1CEB}"/>
    <cellStyle name="Total 2 2 2 3 45 2" xfId="32063" xr:uid="{8B8855B9-BA26-4295-959D-7FC6AC6C8F0B}"/>
    <cellStyle name="Total 2 2 2 3 45 3" xfId="48933" xr:uid="{90AA7458-8C36-4BD6-80A2-1365EE291AAB}"/>
    <cellStyle name="Total 2 2 2 3 46" xfId="15070" xr:uid="{867F9201-8511-4624-A2B7-6163C08D62D5}"/>
    <cellStyle name="Total 2 2 2 3 46 2" xfId="32325" xr:uid="{1A88A2E2-1DCB-42C9-A18E-7375EEC3CE6C}"/>
    <cellStyle name="Total 2 2 2 3 46 3" xfId="49195" xr:uid="{6508D19F-BE90-4B9A-9430-790E50709174}"/>
    <cellStyle name="Total 2 2 2 3 47" xfId="15379" xr:uid="{9F3A1CB3-49B1-42AD-A764-C6CF8E61AB09}"/>
    <cellStyle name="Total 2 2 2 3 47 2" xfId="32634" xr:uid="{33DAEADA-7587-49AB-A658-BD1BAAA8EEFE}"/>
    <cellStyle name="Total 2 2 2 3 47 3" xfId="49504" xr:uid="{F86FDD1C-EDEF-45CF-A3BB-523EEDAC212A}"/>
    <cellStyle name="Total 2 2 2 3 48" xfId="15684" xr:uid="{FCD443C2-F361-457B-95C2-ADCE38BD6D16}"/>
    <cellStyle name="Total 2 2 2 3 48 2" xfId="32939" xr:uid="{56B62002-B596-4B38-AC39-C2F666A99A1F}"/>
    <cellStyle name="Total 2 2 2 3 48 3" xfId="49809" xr:uid="{CCC1C137-E5E7-4B53-853A-2D3CD3C8E1F2}"/>
    <cellStyle name="Total 2 2 2 3 49" xfId="15980" xr:uid="{9DAEAF34-716D-4D09-9D9A-73D20DD74CDC}"/>
    <cellStyle name="Total 2 2 2 3 49 2" xfId="33235" xr:uid="{E7A20F63-CBAE-42A3-A977-0795E4A9B2DE}"/>
    <cellStyle name="Total 2 2 2 3 49 3" xfId="50105" xr:uid="{DF3A7615-E5CC-4E1C-ABF3-1581BD747EF2}"/>
    <cellStyle name="Total 2 2 2 3 5" xfId="2177" xr:uid="{EF62FAC4-003C-430B-A2F6-C6388EF77A52}"/>
    <cellStyle name="Total 2 2 2 3 5 2" xfId="19432" xr:uid="{A0BC0E55-C310-48CB-9F83-CACD81171986}"/>
    <cellStyle name="Total 2 2 2 3 5 3" xfId="36454" xr:uid="{49C1E90E-E332-4318-9B97-A2BEE811C95C}"/>
    <cellStyle name="Total 2 2 2 3 50" xfId="16272" xr:uid="{CB2D44F2-9F54-45B2-ABF5-3C4888749615}"/>
    <cellStyle name="Total 2 2 2 3 50 2" xfId="33527" xr:uid="{D1915D3B-3BD8-4E6D-80EF-BC04F2A9523E}"/>
    <cellStyle name="Total 2 2 2 3 50 3" xfId="50397" xr:uid="{8F6A1B80-6973-4113-806B-9F33B2226648}"/>
    <cellStyle name="Total 2 2 2 3 51" xfId="16550" xr:uid="{8E68E953-FA80-4067-9CE5-1BA53FA25945}"/>
    <cellStyle name="Total 2 2 2 3 51 2" xfId="33805" xr:uid="{AAC673E5-543D-4C49-B8C8-98204FD96702}"/>
    <cellStyle name="Total 2 2 2 3 51 3" xfId="50675" xr:uid="{2149FC39-EF77-4E13-A21B-DD412A787CCD}"/>
    <cellStyle name="Total 2 2 2 3 52" xfId="16818" xr:uid="{8C6C85F4-F149-4467-92B1-2E2300B470AC}"/>
    <cellStyle name="Total 2 2 2 3 52 2" xfId="34073" xr:uid="{11CAA766-1CD5-4F31-953A-2693A98767FF}"/>
    <cellStyle name="Total 2 2 2 3 52 3" xfId="50943" xr:uid="{425815B5-E08A-4DA6-A137-FE7E09993B8C}"/>
    <cellStyle name="Total 2 2 2 3 53" xfId="17070" xr:uid="{34E180C6-E1F6-4C92-8095-E465C48DF4FE}"/>
    <cellStyle name="Total 2 2 2 3 53 2" xfId="34325" xr:uid="{E929A62E-EEA0-483C-95DC-7FB1A1BC8538}"/>
    <cellStyle name="Total 2 2 2 3 53 3" xfId="51195" xr:uid="{9ED28F22-F1E8-4028-83FD-46E23DF32475}"/>
    <cellStyle name="Total 2 2 2 3 54" xfId="17307" xr:uid="{597BAF26-2729-4FAF-B9A7-75F4D967F79E}"/>
    <cellStyle name="Total 2 2 2 3 54 2" xfId="34562" xr:uid="{C179CCE4-525F-436A-AD79-7941343A7769}"/>
    <cellStyle name="Total 2 2 2 3 54 3" xfId="51432" xr:uid="{B99DD95F-7C5C-4AAE-AFAF-6767BDA183E3}"/>
    <cellStyle name="Total 2 2 2 3 55" xfId="18013" xr:uid="{6781EF42-BEFC-4A55-A68D-23B40445EC53}"/>
    <cellStyle name="Total 2 2 2 3 56" xfId="35035" xr:uid="{86B29B64-98B3-44F2-AD1D-2D33238E8912}"/>
    <cellStyle name="Total 2 2 2 3 6" xfId="2487" xr:uid="{00D6E41F-B3FF-43CA-AB3E-A8B1E13AAD4F}"/>
    <cellStyle name="Total 2 2 2 3 6 2" xfId="19742" xr:uid="{B5077CEF-50AE-4099-9507-D2B7D9C8357E}"/>
    <cellStyle name="Total 2 2 2 3 6 3" xfId="36764" xr:uid="{F6DE96E6-D7AA-4313-868B-B348047DAA66}"/>
    <cellStyle name="Total 2 2 2 3 7" xfId="2796" xr:uid="{2A099FC7-A797-4E19-81D6-633CD300E840}"/>
    <cellStyle name="Total 2 2 2 3 7 2" xfId="20051" xr:uid="{EEA2CC92-33B4-42C6-8AD3-4774ED630516}"/>
    <cellStyle name="Total 2 2 2 3 7 3" xfId="37073" xr:uid="{7DC1ED71-4AF7-4C49-A78D-E54A724703B6}"/>
    <cellStyle name="Total 2 2 2 3 8" xfId="3102" xr:uid="{30A50994-8439-447D-AAF8-AD0E6D55E380}"/>
    <cellStyle name="Total 2 2 2 3 8 2" xfId="20357" xr:uid="{40D54FD9-801C-4B8A-881B-83A429E4EB30}"/>
    <cellStyle name="Total 2 2 2 3 8 3" xfId="37379" xr:uid="{04A646E6-DA10-4462-85B7-3467E9282038}"/>
    <cellStyle name="Total 2 2 2 3 9" xfId="3412" xr:uid="{D3374950-12BB-4256-A4B1-407F30B7D681}"/>
    <cellStyle name="Total 2 2 2 3 9 2" xfId="20667" xr:uid="{28A36253-42C0-459C-ACD7-FF8EF0E2A88E}"/>
    <cellStyle name="Total 2 2 2 3 9 3" xfId="37689" xr:uid="{62CD79E5-36E9-4567-973F-FF022F757ED1}"/>
    <cellStyle name="Total 2 2 2 30" xfId="7965" xr:uid="{4F79F342-7DD8-4720-A3B2-17A693078D5F}"/>
    <cellStyle name="Total 2 2 2 30 2" xfId="25220" xr:uid="{3E5C3DD9-AA10-47AE-A424-EB802A470064}"/>
    <cellStyle name="Total 2 2 2 30 3" xfId="42242" xr:uid="{DB304757-7785-453B-8DD3-4C54D3F91741}"/>
    <cellStyle name="Total 2 2 2 31" xfId="8278" xr:uid="{A9298303-4765-410D-B789-8CD1F52563F7}"/>
    <cellStyle name="Total 2 2 2 31 2" xfId="25533" xr:uid="{69C2210B-76DE-4709-9272-A7585667CCE8}"/>
    <cellStyle name="Total 2 2 2 31 3" xfId="42555" xr:uid="{153FBCD0-D1DA-48B2-98C3-06C5C6C79F36}"/>
    <cellStyle name="Total 2 2 2 32" xfId="7658" xr:uid="{A57C4BBF-E5B5-4824-8900-3F3D9BFAC2B8}"/>
    <cellStyle name="Total 2 2 2 32 2" xfId="24913" xr:uid="{F8BFD414-1A3B-4FA7-98E1-B5BCC9395172}"/>
    <cellStyle name="Total 2 2 2 32 3" xfId="41935" xr:uid="{18E816A8-A90A-4682-84F5-0733F77417FF}"/>
    <cellStyle name="Total 2 2 2 33" xfId="8866" xr:uid="{F1977F38-4338-4B41-A0F6-3799CAE94951}"/>
    <cellStyle name="Total 2 2 2 33 2" xfId="26121" xr:uid="{59078FED-9470-4392-ADAB-A803C56B62B1}"/>
    <cellStyle name="Total 2 2 2 33 3" xfId="43143" xr:uid="{91D0912F-227F-4676-A103-7BA889F56D79}"/>
    <cellStyle name="Total 2 2 2 34" xfId="9195" xr:uid="{F940F701-E7A9-4DF2-8C2B-CC7CAA8FA52C}"/>
    <cellStyle name="Total 2 2 2 34 2" xfId="26450" xr:uid="{C083CC14-F0C7-4A88-8495-1EA8A9B40F56}"/>
    <cellStyle name="Total 2 2 2 34 3" xfId="43472" xr:uid="{9AF5AD7C-A246-4F78-AF17-BB80D83D03BD}"/>
    <cellStyle name="Total 2 2 2 35" xfId="9518" xr:uid="{E97B0727-C8A5-4049-A937-8DEF04F03FD7}"/>
    <cellStyle name="Total 2 2 2 35 2" xfId="26773" xr:uid="{BCFF86C9-C8B1-4D93-B4EA-14167BA4C441}"/>
    <cellStyle name="Total 2 2 2 35 3" xfId="43795" xr:uid="{9A0CDE4E-7D93-48DB-A2E9-5F4DB462A523}"/>
    <cellStyle name="Total 2 2 2 36" xfId="9814" xr:uid="{F89E1701-662C-4129-9483-245BD430C393}"/>
    <cellStyle name="Total 2 2 2 36 2" xfId="27069" xr:uid="{1755BA3D-09D2-4C4B-BB47-9440E7C1D82C}"/>
    <cellStyle name="Total 2 2 2 36 3" xfId="44091" xr:uid="{012BD528-E762-44A0-8024-A113D0667F29}"/>
    <cellStyle name="Total 2 2 2 37" xfId="9500" xr:uid="{DBA19155-2B38-4020-835A-C9497DA9F5E3}"/>
    <cellStyle name="Total 2 2 2 37 2" xfId="26755" xr:uid="{1F828F2A-5F72-4EB3-B554-C589432C5207}"/>
    <cellStyle name="Total 2 2 2 37 3" xfId="43777" xr:uid="{9B9D9F5A-8B1C-48EF-A5C7-77F68862AAF9}"/>
    <cellStyle name="Total 2 2 2 38" xfId="10087" xr:uid="{CD27F4E8-0BF8-4BF4-BF34-7967797A9FF4}"/>
    <cellStyle name="Total 2 2 2 38 2" xfId="27342" xr:uid="{54F4A212-1AA9-4949-B602-7D595FE7F567}"/>
    <cellStyle name="Total 2 2 2 38 3" xfId="44364" xr:uid="{410EDDD0-0209-459A-B964-BD362BC3D9CF}"/>
    <cellStyle name="Total 2 2 2 39" xfId="9766" xr:uid="{EF346F4A-924C-472B-9B74-8A14E8C24252}"/>
    <cellStyle name="Total 2 2 2 39 2" xfId="27021" xr:uid="{0D1FBBA2-AEA2-44D6-BB6C-8369EC1C8650}"/>
    <cellStyle name="Total 2 2 2 39 3" xfId="44043" xr:uid="{E0C19121-263A-487B-9BD8-B46ADA5B1405}"/>
    <cellStyle name="Total 2 2 2 4" xfId="799" xr:uid="{9A176009-B3F3-4315-8E0F-81A1A47CDFAD}"/>
    <cellStyle name="Total 2 2 2 4 10" xfId="3761" xr:uid="{314712F3-1612-449C-BEB1-A9362758AB66}"/>
    <cellStyle name="Total 2 2 2 4 10 2" xfId="21016" xr:uid="{53DB3B4E-B3A6-4953-99EF-3F978A559F88}"/>
    <cellStyle name="Total 2 2 2 4 10 3" xfId="38038" xr:uid="{776A97DE-DA09-4CEB-9DF6-17C7D9E19B58}"/>
    <cellStyle name="Total 2 2 2 4 11" xfId="4068" xr:uid="{FC8EDC1F-F93B-4BDE-A30C-7070499522D5}"/>
    <cellStyle name="Total 2 2 2 4 11 2" xfId="21323" xr:uid="{D7519036-E92F-404E-BE28-06CB8FD02910}"/>
    <cellStyle name="Total 2 2 2 4 11 3" xfId="38345" xr:uid="{3D63B39C-FA53-4227-A133-4A6C7AD6AE2C}"/>
    <cellStyle name="Total 2 2 2 4 12" xfId="4369" xr:uid="{E79638A4-F45C-4CD9-9E19-D339F194545E}"/>
    <cellStyle name="Total 2 2 2 4 12 2" xfId="21624" xr:uid="{2FAE01E5-723A-4BD4-9E01-9790ECA29D53}"/>
    <cellStyle name="Total 2 2 2 4 12 3" xfId="38646" xr:uid="{18A4D20B-A229-48A0-B7F9-348E8994445A}"/>
    <cellStyle name="Total 2 2 2 4 13" xfId="4667" xr:uid="{1E189284-19EF-4F3A-8CAD-549402320780}"/>
    <cellStyle name="Total 2 2 2 4 13 2" xfId="21922" xr:uid="{0FD27778-7707-41EF-9D79-742AC9D1C40B}"/>
    <cellStyle name="Total 2 2 2 4 13 3" xfId="38944" xr:uid="{781DD7E9-118E-4717-8DCD-CF58353B2D40}"/>
    <cellStyle name="Total 2 2 2 4 14" xfId="4966" xr:uid="{FECC0D64-6765-4D8D-AEFD-03A98967E98D}"/>
    <cellStyle name="Total 2 2 2 4 14 2" xfId="22221" xr:uid="{41290C95-9A48-4E31-967E-A541428C6C6A}"/>
    <cellStyle name="Total 2 2 2 4 14 3" xfId="39243" xr:uid="{F7601DA1-CF43-45D4-A06C-FA14FE6F660E}"/>
    <cellStyle name="Total 2 2 2 4 15" xfId="5248" xr:uid="{FB396D8D-6CB5-4BD3-B6B1-EEFA52CB212F}"/>
    <cellStyle name="Total 2 2 2 4 15 2" xfId="22503" xr:uid="{A3FFEF52-8551-4616-9209-6B5DAC3306F9}"/>
    <cellStyle name="Total 2 2 2 4 15 3" xfId="39525" xr:uid="{ABDA5AAB-9081-452A-BAA6-2297BFE95238}"/>
    <cellStyle name="Total 2 2 2 4 16" xfId="5635" xr:uid="{77D1E967-2520-4631-8B23-7DA664980096}"/>
    <cellStyle name="Total 2 2 2 4 16 2" xfId="22890" xr:uid="{22B05791-E97F-448C-92A2-0A981452BE21}"/>
    <cellStyle name="Total 2 2 2 4 16 3" xfId="39912" xr:uid="{77BFCCD4-6088-42FE-80B4-C7C686C69B37}"/>
    <cellStyle name="Total 2 2 2 4 17" xfId="4462" xr:uid="{1B9A0139-4112-4420-A09F-070E94278ADE}"/>
    <cellStyle name="Total 2 2 2 4 17 2" xfId="21717" xr:uid="{9DB18F16-9D13-471F-AA32-C0B1DD4D7C28}"/>
    <cellStyle name="Total 2 2 2 4 17 3" xfId="38739" xr:uid="{2EC52A48-3D26-4D7E-B8B9-21B5AFCBD56A}"/>
    <cellStyle name="Total 2 2 2 4 18" xfId="6266" xr:uid="{E2AE9A39-C66F-4778-813C-5DEA5FAAC0A0}"/>
    <cellStyle name="Total 2 2 2 4 18 2" xfId="23521" xr:uid="{A1B93F21-78B7-4064-A887-3FF429F86375}"/>
    <cellStyle name="Total 2 2 2 4 18 3" xfId="40543" xr:uid="{A6934A0D-1716-4392-86BA-9F0BDB6417A9}"/>
    <cellStyle name="Total 2 2 2 4 19" xfId="6581" xr:uid="{AEA43A35-B8B8-4591-B55F-C70B63F1FB4B}"/>
    <cellStyle name="Total 2 2 2 4 19 2" xfId="23836" xr:uid="{EA257A64-A9DC-4949-9C38-BB97DFD7B065}"/>
    <cellStyle name="Total 2 2 2 4 19 3" xfId="40858" xr:uid="{92641B65-57C9-4226-932C-A4EFCDEE7ADA}"/>
    <cellStyle name="Total 2 2 2 4 2" xfId="1248" xr:uid="{5D362A09-2DD5-40D2-BB19-F4A7C76188DE}"/>
    <cellStyle name="Total 2 2 2 4 2 2" xfId="18503" xr:uid="{709A6020-B6E7-43A0-A007-99D0CDE25E84}"/>
    <cellStyle name="Total 2 2 2 4 2 3" xfId="35525" xr:uid="{725B7850-7832-4DE5-A4EB-F8F52F67111C}"/>
    <cellStyle name="Total 2 2 2 4 20" xfId="6896" xr:uid="{EEC63A1B-2F8F-44AE-898E-713323F78347}"/>
    <cellStyle name="Total 2 2 2 4 20 2" xfId="24151" xr:uid="{5852C4EB-1ADD-42A5-9405-5DEDF3C8DD42}"/>
    <cellStyle name="Total 2 2 2 4 20 3" xfId="41173" xr:uid="{32B6C304-8392-451F-B68C-7085514A1C2E}"/>
    <cellStyle name="Total 2 2 2 4 21" xfId="7207" xr:uid="{71594374-5F4B-4377-9BFF-7955962DAF61}"/>
    <cellStyle name="Total 2 2 2 4 21 2" xfId="24462" xr:uid="{8E244B01-6BA8-443D-98D7-3F07812BADC9}"/>
    <cellStyle name="Total 2 2 2 4 21 3" xfId="41484" xr:uid="{AB32FD76-B9C9-44EC-A4FB-A3B002D05D69}"/>
    <cellStyle name="Total 2 2 2 4 22" xfId="7517" xr:uid="{BD59042D-3BE3-4ADD-A6B2-BAE84F8F38B8}"/>
    <cellStyle name="Total 2 2 2 4 22 2" xfId="24772" xr:uid="{88B3A0F2-CDC2-4959-B2F0-010A217BE5D9}"/>
    <cellStyle name="Total 2 2 2 4 22 3" xfId="41794" xr:uid="{8D2C44AA-393E-4468-8689-871A14DB8C5C}"/>
    <cellStyle name="Total 2 2 2 4 23" xfId="7827" xr:uid="{55BEA3B3-1822-466E-8EA8-E12D8B808CF8}"/>
    <cellStyle name="Total 2 2 2 4 23 2" xfId="25082" xr:uid="{D7D76F07-A1B5-4AFF-85BF-766F86A98F83}"/>
    <cellStyle name="Total 2 2 2 4 23 3" xfId="42104" xr:uid="{A83ECAC6-2F9D-42D8-A026-DCC16C53766B}"/>
    <cellStyle name="Total 2 2 2 4 24" xfId="8137" xr:uid="{2F18D7D6-1079-43A2-8CE0-9FE29F392C8A}"/>
    <cellStyle name="Total 2 2 2 4 24 2" xfId="25392" xr:uid="{205ED8B4-A544-4092-879C-6770133626A7}"/>
    <cellStyle name="Total 2 2 2 4 24 3" xfId="42414" xr:uid="{3B18BBCF-65E1-4A6E-B538-1CEF387E805C}"/>
    <cellStyle name="Total 2 2 2 4 25" xfId="8450" xr:uid="{0381AAB6-D85F-408C-9744-E747E6BA6691}"/>
    <cellStyle name="Total 2 2 2 4 25 2" xfId="25705" xr:uid="{CC3214CB-81F4-49C4-A6F8-1D035F9382FC}"/>
    <cellStyle name="Total 2 2 2 4 25 3" xfId="42727" xr:uid="{FBF69E17-4BCB-41BC-AEF1-BB8028C527B1}"/>
    <cellStyle name="Total 2 2 2 4 26" xfId="8758" xr:uid="{1F5398D7-B64D-489F-8D51-901E38FCB781}"/>
    <cellStyle name="Total 2 2 2 4 26 2" xfId="26013" xr:uid="{C64D09E6-3D0E-44FF-B040-ABC28DB38305}"/>
    <cellStyle name="Total 2 2 2 4 26 3" xfId="43035" xr:uid="{1DBBCBFA-10AA-4D36-8FAD-47D97BA5FC0F}"/>
    <cellStyle name="Total 2 2 2 4 27" xfId="9068" xr:uid="{DEBC194A-0824-4270-906D-A2B5EBAFB34B}"/>
    <cellStyle name="Total 2 2 2 4 27 2" xfId="26323" xr:uid="{E04C3033-3859-40C3-B1EA-EA4A9B902195}"/>
    <cellStyle name="Total 2 2 2 4 27 3" xfId="43345" xr:uid="{E3436763-ACED-4056-BED9-0CEE8BFB4F8D}"/>
    <cellStyle name="Total 2 2 2 4 28" xfId="6639" xr:uid="{8ABC3636-A3A5-4AE0-AA02-9D214623276E}"/>
    <cellStyle name="Total 2 2 2 4 28 2" xfId="23894" xr:uid="{B1066A1A-5EF0-449C-840A-9EB01B479A88}"/>
    <cellStyle name="Total 2 2 2 4 28 3" xfId="40916" xr:uid="{ADA85ADC-E0CE-47E5-9351-487F09E1F1FB}"/>
    <cellStyle name="Total 2 2 2 4 29" xfId="9690" xr:uid="{B19534EF-AECC-4121-AD55-533623A9FDFB}"/>
    <cellStyle name="Total 2 2 2 4 29 2" xfId="26945" xr:uid="{97480A88-13A9-4C15-A941-23956F681240}"/>
    <cellStyle name="Total 2 2 2 4 29 3" xfId="43967" xr:uid="{093D13E5-03A8-4AFE-9EBA-FFE761D9185A}"/>
    <cellStyle name="Total 2 2 2 4 3" xfId="1539" xr:uid="{5C97DED0-40F1-4751-9DA8-5FEF55E4A7E2}"/>
    <cellStyle name="Total 2 2 2 4 3 2" xfId="18794" xr:uid="{60189927-E01E-4609-85F7-40DB3CD17C0F}"/>
    <cellStyle name="Total 2 2 2 4 3 3" xfId="35816" xr:uid="{177C7473-280E-4AA1-A1A8-2A322D6EA86C}"/>
    <cellStyle name="Total 2 2 2 4 30" xfId="9985" xr:uid="{C9B603CB-0D03-4C6D-A66E-8F710367099A}"/>
    <cellStyle name="Total 2 2 2 4 30 2" xfId="27240" xr:uid="{6C241AD7-128C-47D4-B780-67E5641D390D}"/>
    <cellStyle name="Total 2 2 2 4 30 3" xfId="44262" xr:uid="{5D2FEFB9-B195-4D8A-904B-8E63055CF208}"/>
    <cellStyle name="Total 2 2 2 4 31" xfId="10285" xr:uid="{71EA949E-0128-48DB-9355-F29A504D56AF}"/>
    <cellStyle name="Total 2 2 2 4 31 2" xfId="27540" xr:uid="{F4798069-EDB2-414D-A838-E3A5A86C0456}"/>
    <cellStyle name="Total 2 2 2 4 31 3" xfId="44562" xr:uid="{384446D8-E327-4760-B456-B7F44FB66B50}"/>
    <cellStyle name="Total 2 2 2 4 32" xfId="10573" xr:uid="{80011125-C011-48FC-9C0D-75292435A5E2}"/>
    <cellStyle name="Total 2 2 2 4 32 2" xfId="27828" xr:uid="{118EA388-48F6-421C-9A51-52AC2B401CDA}"/>
    <cellStyle name="Total 2 2 2 4 32 3" xfId="44850" xr:uid="{354465B3-7728-45C4-A849-192794062C7D}"/>
    <cellStyle name="Total 2 2 2 4 33" xfId="10863" xr:uid="{561E4F14-511E-43EB-BD09-F33850CC9F32}"/>
    <cellStyle name="Total 2 2 2 4 33 2" xfId="28118" xr:uid="{8F83C7CE-91EE-4177-9A14-4AF1C0779F1B}"/>
    <cellStyle name="Total 2 2 2 4 33 3" xfId="45140" xr:uid="{8FCCA211-BEB9-4EDF-9043-15F199742045}"/>
    <cellStyle name="Total 2 2 2 4 34" xfId="11137" xr:uid="{104AC4A3-22FF-4B25-91D1-FA36B2DA70B9}"/>
    <cellStyle name="Total 2 2 2 4 34 2" xfId="28392" xr:uid="{5DCC74FC-42E0-423B-A779-BED15F6E50A6}"/>
    <cellStyle name="Total 2 2 2 4 34 3" xfId="45414" xr:uid="{6519DB6F-6918-4E26-A11B-9121A1A138B0}"/>
    <cellStyle name="Total 2 2 2 4 35" xfId="11394" xr:uid="{A85C8788-E095-4C02-8598-DB2717ACD23A}"/>
    <cellStyle name="Total 2 2 2 4 35 2" xfId="28649" xr:uid="{FFB3E8C5-8604-4EF2-B765-F8DBF8E220B5}"/>
    <cellStyle name="Total 2 2 2 4 35 3" xfId="45671" xr:uid="{E85BBB77-41B2-4812-9DAB-74926A7357C7}"/>
    <cellStyle name="Total 2 2 2 4 36" xfId="11631" xr:uid="{1B8DE0ED-5FA2-4A15-8B2D-251EE17CD9A7}"/>
    <cellStyle name="Total 2 2 2 4 36 2" xfId="28886" xr:uid="{740847D2-D177-43C2-A614-9921355C5881}"/>
    <cellStyle name="Total 2 2 2 4 36 3" xfId="45908" xr:uid="{B998AACD-B981-4BC0-A218-C8E7F3D4BA2C}"/>
    <cellStyle name="Total 2 2 2 4 37" xfId="12194" xr:uid="{59E0075D-BC3D-42A1-B1C1-F139B3CF14CD}"/>
    <cellStyle name="Total 2 2 2 4 37 2" xfId="29449" xr:uid="{9800801D-359E-4880-A1C6-0C89DE062DA6}"/>
    <cellStyle name="Total 2 2 2 4 37 3" xfId="46319" xr:uid="{CBD9C78A-D00A-4D59-8FD4-1F1C1A7807B3}"/>
    <cellStyle name="Total 2 2 2 4 38" xfId="12661" xr:uid="{D20BE968-CFDE-48E5-904F-8A4032D87915}"/>
    <cellStyle name="Total 2 2 2 4 38 2" xfId="29916" xr:uid="{99C88D15-A057-4B91-B312-332EDF4D39EF}"/>
    <cellStyle name="Total 2 2 2 4 38 3" xfId="46786" xr:uid="{34FF9494-AA21-4D9B-A981-7329AA79FCCC}"/>
    <cellStyle name="Total 2 2 2 4 39" xfId="12971" xr:uid="{8735E222-B2EC-476A-BCE2-0DAB224CD4E9}"/>
    <cellStyle name="Total 2 2 2 4 39 2" xfId="30226" xr:uid="{53A3C3D1-0F73-42A0-8789-B0EB6E9FDD09}"/>
    <cellStyle name="Total 2 2 2 4 39 3" xfId="47096" xr:uid="{844D849A-DA20-4C82-BD74-4C87A114E81C}"/>
    <cellStyle name="Total 2 2 2 4 4" xfId="1905" xr:uid="{7473B3E3-7D08-4820-9AD1-C2D531CC3F89}"/>
    <cellStyle name="Total 2 2 2 4 4 2" xfId="19160" xr:uid="{C711C993-0951-4A90-B275-4CE80AE35078}"/>
    <cellStyle name="Total 2 2 2 4 4 3" xfId="36182" xr:uid="{9144F3F5-9C00-45E8-92CF-A29070971E6B}"/>
    <cellStyle name="Total 2 2 2 4 40" xfId="12804" xr:uid="{C6E793A4-CEA2-4570-97B9-996726394675}"/>
    <cellStyle name="Total 2 2 2 4 40 2" xfId="30059" xr:uid="{4081B0B4-E9F3-49E8-B27E-A49C2F2D94D9}"/>
    <cellStyle name="Total 2 2 2 4 40 3" xfId="46929" xr:uid="{55E39957-32C8-4084-B6E4-257B806D1041}"/>
    <cellStyle name="Total 2 2 2 4 41" xfId="13031" xr:uid="{9765E219-B86C-4F17-A6DD-3128DC43C3AD}"/>
    <cellStyle name="Total 2 2 2 4 41 2" xfId="30286" xr:uid="{113DE991-2529-4889-9683-1225D01DFF6A}"/>
    <cellStyle name="Total 2 2 2 4 41 3" xfId="47156" xr:uid="{FAE13068-B6D5-4171-A55D-1713C4DE5141}"/>
    <cellStyle name="Total 2 2 2 4 42" xfId="13911" xr:uid="{846F9BA6-6C5E-4833-BDCE-B94BBDC41D4D}"/>
    <cellStyle name="Total 2 2 2 4 42 2" xfId="31166" xr:uid="{5E665A33-4AA6-4D5E-B9B3-D8DE61673472}"/>
    <cellStyle name="Total 2 2 2 4 42 3" xfId="48036" xr:uid="{6C8922FD-1D59-4EE2-AED0-3539F00B4896}"/>
    <cellStyle name="Total 2 2 2 4 43" xfId="14221" xr:uid="{EA450E02-E5F1-411C-923A-C0E11994225E}"/>
    <cellStyle name="Total 2 2 2 4 43 2" xfId="31476" xr:uid="{BCAE3A6C-93DD-43DB-ADB5-F7ED88B36570}"/>
    <cellStyle name="Total 2 2 2 4 43 3" xfId="48346" xr:uid="{21B2A936-7F29-4A45-BBDF-5E7F3A0B7AB0}"/>
    <cellStyle name="Total 2 2 2 4 44" xfId="13490" xr:uid="{D6D95A9A-449D-4181-ABC2-CAA48D71C507}"/>
    <cellStyle name="Total 2 2 2 4 44 2" xfId="30745" xr:uid="{36452326-ED8B-479B-81CC-02891120CDE0}"/>
    <cellStyle name="Total 2 2 2 4 44 3" xfId="47615" xr:uid="{40E463BD-9950-4550-8775-376D271F42D7}"/>
    <cellStyle name="Total 2 2 2 4 45" xfId="14849" xr:uid="{DA8CCF7E-441F-402E-A978-0EEA2A81D8B9}"/>
    <cellStyle name="Total 2 2 2 4 45 2" xfId="32104" xr:uid="{A60FBD59-2F95-4C0E-92F9-F81D74901D0C}"/>
    <cellStyle name="Total 2 2 2 4 45 3" xfId="48974" xr:uid="{38120C0A-6014-4792-B8FB-81AF7C2CBFC4}"/>
    <cellStyle name="Total 2 2 2 4 46" xfId="15111" xr:uid="{A096CB03-32D5-4D6D-9BF3-461B670A4A67}"/>
    <cellStyle name="Total 2 2 2 4 46 2" xfId="32366" xr:uid="{4D022499-853D-469B-AB32-0C68FBB37853}"/>
    <cellStyle name="Total 2 2 2 4 46 3" xfId="49236" xr:uid="{0101CDA8-36ED-4B49-8B08-02157C5171E2}"/>
    <cellStyle name="Total 2 2 2 4 47" xfId="15420" xr:uid="{951AA47D-39E5-4E2A-A9B1-217BD63CDFEE}"/>
    <cellStyle name="Total 2 2 2 4 47 2" xfId="32675" xr:uid="{BEB26FB7-11E3-4E83-A757-D3D4C536DC39}"/>
    <cellStyle name="Total 2 2 2 4 47 3" xfId="49545" xr:uid="{003B336F-296D-47A9-8926-09978A1F0398}"/>
    <cellStyle name="Total 2 2 2 4 48" xfId="15725" xr:uid="{F70EDCA4-1E77-4EFE-9A09-01402FE91039}"/>
    <cellStyle name="Total 2 2 2 4 48 2" xfId="32980" xr:uid="{34AA1482-C024-4837-B90F-1E999C415946}"/>
    <cellStyle name="Total 2 2 2 4 48 3" xfId="49850" xr:uid="{CCF99631-B3E3-494F-9259-EB6E97A27264}"/>
    <cellStyle name="Total 2 2 2 4 49" xfId="16021" xr:uid="{0ABE6065-F578-4708-A152-23E29F6DB56D}"/>
    <cellStyle name="Total 2 2 2 4 49 2" xfId="33276" xr:uid="{ECF106A7-A02F-42E1-BCA3-DAE1DC66D0AC}"/>
    <cellStyle name="Total 2 2 2 4 49 3" xfId="50146" xr:uid="{FD8C50D6-E16F-4AA8-9019-E3C4C0E34863}"/>
    <cellStyle name="Total 2 2 2 4 5" xfId="2218" xr:uid="{9520E4DB-FF73-410F-B6E7-47E2AEBF6214}"/>
    <cellStyle name="Total 2 2 2 4 5 2" xfId="19473" xr:uid="{BD520277-FEA8-49AE-A7DB-9A484F2D53D5}"/>
    <cellStyle name="Total 2 2 2 4 5 3" xfId="36495" xr:uid="{31C26011-3929-4E94-ABF6-A1701990A7F8}"/>
    <cellStyle name="Total 2 2 2 4 50" xfId="16313" xr:uid="{A95F1A55-373A-4D27-AC0A-E8EF5610489F}"/>
    <cellStyle name="Total 2 2 2 4 50 2" xfId="33568" xr:uid="{EB3ECED7-20D6-432C-A612-2690C7092BC8}"/>
    <cellStyle name="Total 2 2 2 4 50 3" xfId="50438" xr:uid="{02C84083-32A1-4913-8E2C-B41E03B2E87B}"/>
    <cellStyle name="Total 2 2 2 4 51" xfId="16591" xr:uid="{B420773B-E23D-4275-A8AC-6AAA39B0C5DE}"/>
    <cellStyle name="Total 2 2 2 4 51 2" xfId="33846" xr:uid="{63A9660A-9124-4A8F-A7CB-963FC7840E49}"/>
    <cellStyle name="Total 2 2 2 4 51 3" xfId="50716" xr:uid="{B8D68FF9-4CCC-4225-B94E-621F4CD48EF7}"/>
    <cellStyle name="Total 2 2 2 4 52" xfId="16859" xr:uid="{AAA65C42-BEED-4230-9EBE-86A4E954343B}"/>
    <cellStyle name="Total 2 2 2 4 52 2" xfId="34114" xr:uid="{54BFFC9B-65CA-4CF1-93BF-1384CA35C8D6}"/>
    <cellStyle name="Total 2 2 2 4 52 3" xfId="50984" xr:uid="{EF6B2530-7CBA-4ACF-8B47-A6CB9F3700C9}"/>
    <cellStyle name="Total 2 2 2 4 53" xfId="17111" xr:uid="{7C55F8FD-4C61-4347-BD8F-4351362730A0}"/>
    <cellStyle name="Total 2 2 2 4 53 2" xfId="34366" xr:uid="{6BB4CCCD-FE36-415A-B81C-2BBA291C972A}"/>
    <cellStyle name="Total 2 2 2 4 53 3" xfId="51236" xr:uid="{C4F8C5D0-BC31-412E-98DE-3D0A28CF83C7}"/>
    <cellStyle name="Total 2 2 2 4 54" xfId="17348" xr:uid="{9DC16AB4-0CBE-4245-8E72-F37C28738F21}"/>
    <cellStyle name="Total 2 2 2 4 54 2" xfId="34603" xr:uid="{8302C533-6411-4A95-96D1-3D34DE3A44B9}"/>
    <cellStyle name="Total 2 2 2 4 54 3" xfId="51473" xr:uid="{D7D5E73D-0A3C-4B90-A765-F4456AA8CA48}"/>
    <cellStyle name="Total 2 2 2 4 55" xfId="18054" xr:uid="{17C2DC66-80FE-493A-BBB5-4BDDAC529441}"/>
    <cellStyle name="Total 2 2 2 4 56" xfId="35076" xr:uid="{583008FC-EAF4-4FA7-BFA3-B4B09B15777C}"/>
    <cellStyle name="Total 2 2 2 4 6" xfId="2528" xr:uid="{5F1B09B7-7439-4C3A-AA88-70A0FC6DA6A2}"/>
    <cellStyle name="Total 2 2 2 4 6 2" xfId="19783" xr:uid="{ABEA4503-1D40-4BF3-9A44-F5E7660A3D78}"/>
    <cellStyle name="Total 2 2 2 4 6 3" xfId="36805" xr:uid="{0C2D5150-D453-4D09-A235-324781092CF3}"/>
    <cellStyle name="Total 2 2 2 4 7" xfId="2837" xr:uid="{E4CE5855-86C6-406C-80F2-340D51FD4459}"/>
    <cellStyle name="Total 2 2 2 4 7 2" xfId="20092" xr:uid="{C4A3C53A-CCFE-4CD1-AF1B-6C1120E27261}"/>
    <cellStyle name="Total 2 2 2 4 7 3" xfId="37114" xr:uid="{4AD50F1B-0809-4908-8E17-A5A9D28DD7FC}"/>
    <cellStyle name="Total 2 2 2 4 8" xfId="3143" xr:uid="{5149D6F7-C4AB-4FE8-B38B-56F6C2BD34D2}"/>
    <cellStyle name="Total 2 2 2 4 8 2" xfId="20398" xr:uid="{E1DBD9BE-0E78-463F-A581-F3057B22252D}"/>
    <cellStyle name="Total 2 2 2 4 8 3" xfId="37420" xr:uid="{0A733099-0D5C-4DF6-88B8-301310F9FBF7}"/>
    <cellStyle name="Total 2 2 2 4 9" xfId="3453" xr:uid="{C8B4AD1A-A1D7-4091-A76F-3ED95DBF459B}"/>
    <cellStyle name="Total 2 2 2 4 9 2" xfId="20708" xr:uid="{CD5247F9-F12E-4F42-96BA-146E36807630}"/>
    <cellStyle name="Total 2 2 2 4 9 3" xfId="37730" xr:uid="{9E3FF155-D5E4-4E06-AB16-2ACC2CC6F332}"/>
    <cellStyle name="Total 2 2 2 40" xfId="10978" xr:uid="{945E2D5E-2E77-44EC-9021-2755F2D459BC}"/>
    <cellStyle name="Total 2 2 2 40 2" xfId="28233" xr:uid="{0E8FBD65-EED7-444A-85FF-149D5473C097}"/>
    <cellStyle name="Total 2 2 2 40 3" xfId="45255" xr:uid="{242BB1C3-C52E-4B6F-BF8A-05AD2A0A2830}"/>
    <cellStyle name="Total 2 2 2 41" xfId="11879" xr:uid="{D1F6AC7C-93AD-4CD9-A9F2-3C5DA0BFEA1D}"/>
    <cellStyle name="Total 2 2 2 41 2" xfId="29134" xr:uid="{60571DDB-92A9-4A76-B4A8-B04D71D759F6}"/>
    <cellStyle name="Total 2 2 2 41 3" xfId="46084" xr:uid="{479A0496-5F87-40F1-B548-771B861703D9}"/>
    <cellStyle name="Total 2 2 2 42" xfId="12346" xr:uid="{2EA4B69C-7D2F-4965-A482-87C967B0F181}"/>
    <cellStyle name="Total 2 2 2 42 2" xfId="29601" xr:uid="{FD5A6A5A-CCF7-4FF4-A9A3-CF93BF2FAA51}"/>
    <cellStyle name="Total 2 2 2 42 3" xfId="46471" xr:uid="{3E6C8E0E-6EB4-41A2-860E-CCBF0E8A8A95}"/>
    <cellStyle name="Total 2 2 2 43" xfId="11655" xr:uid="{5EE6D82B-FA02-455F-A1DD-90665E0C9B69}"/>
    <cellStyle name="Total 2 2 2 43 2" xfId="28910" xr:uid="{2739EF96-D018-4061-B371-12AF615FDF67}"/>
    <cellStyle name="Total 2 2 2 43 3" xfId="45928" xr:uid="{E6A71730-7432-4EDE-8B3C-2408D868A415}"/>
    <cellStyle name="Total 2 2 2 44" xfId="13165" xr:uid="{DB6B0F3A-D759-4C6B-9CD2-E561B8419C30}"/>
    <cellStyle name="Total 2 2 2 44 2" xfId="30420" xr:uid="{57E172CF-B640-4D1E-BD6E-9B7DD2B752E9}"/>
    <cellStyle name="Total 2 2 2 44 3" xfId="47290" xr:uid="{26E2CF4A-23C8-412D-B4A5-25DF7AC5F5E6}"/>
    <cellStyle name="Total 2 2 2 45" xfId="13080" xr:uid="{5F6DC049-7BC1-4F6A-95B3-58E19D73043C}"/>
    <cellStyle name="Total 2 2 2 45 2" xfId="30335" xr:uid="{0D74EFD3-18D4-46F4-9A82-0088D08BC567}"/>
    <cellStyle name="Total 2 2 2 45 3" xfId="47205" xr:uid="{93F9603F-DA67-46E3-A65F-7F5CB40D8035}"/>
    <cellStyle name="Total 2 2 2 46" xfId="13424" xr:uid="{A70A50DB-A311-42E7-86D1-9CC884AFDB62}"/>
    <cellStyle name="Total 2 2 2 46 2" xfId="30679" xr:uid="{ED1C6BFF-312E-48AE-9ACE-9609D4CA7DD3}"/>
    <cellStyle name="Total 2 2 2 46 3" xfId="47549" xr:uid="{640471DB-C8DE-4F84-B5E8-326BDAACC656}"/>
    <cellStyle name="Total 2 2 2 47" xfId="12528" xr:uid="{14C41CE0-4DF9-4698-9065-FF42BB137507}"/>
    <cellStyle name="Total 2 2 2 47 2" xfId="29783" xr:uid="{34EE3AC5-A237-4D36-B5D2-B92A48F21FB4}"/>
    <cellStyle name="Total 2 2 2 47 3" xfId="46653" xr:uid="{E26BB499-8B20-470B-9D34-A0A497687ABC}"/>
    <cellStyle name="Total 2 2 2 48" xfId="13996" xr:uid="{FB278C34-6005-4550-A853-A13717EBE586}"/>
    <cellStyle name="Total 2 2 2 48 2" xfId="31251" xr:uid="{844B9CBF-18E2-4288-965B-DF7BBF996D87}"/>
    <cellStyle name="Total 2 2 2 48 3" xfId="48121" xr:uid="{BCE319A7-217C-4F25-BA0F-7C0210540B06}"/>
    <cellStyle name="Total 2 2 2 49" xfId="14362" xr:uid="{3B09D2A2-5FC3-414F-8449-071514AC3FED}"/>
    <cellStyle name="Total 2 2 2 49 2" xfId="31617" xr:uid="{72446C65-348A-409E-850B-E3B82FBA7E49}"/>
    <cellStyle name="Total 2 2 2 49 3" xfId="48487" xr:uid="{E7C1DC62-9F7B-4B37-9316-2707AF0EB50B}"/>
    <cellStyle name="Total 2 2 2 5" xfId="484" xr:uid="{39BF87F8-47C3-4782-8F6F-56A07F4499E8}"/>
    <cellStyle name="Total 2 2 2 5 2" xfId="17739" xr:uid="{804F4D76-EEB0-483B-95C0-F58D78E71141}"/>
    <cellStyle name="Total 2 2 2 5 3" xfId="34841" xr:uid="{76A07FF2-66E0-4B21-A64F-F014D82F8792}"/>
    <cellStyle name="Total 2 2 2 50" xfId="13666" xr:uid="{D71DBF8C-72FC-439D-94FB-358099BC5102}"/>
    <cellStyle name="Total 2 2 2 50 2" xfId="30921" xr:uid="{56C9C30E-81DB-490E-88F0-A1C1345BF6E3}"/>
    <cellStyle name="Total 2 2 2 50 3" xfId="47791" xr:uid="{28A8F332-5C2C-44BA-AC99-E7805B546B47}"/>
    <cellStyle name="Total 2 2 2 51" xfId="13994" xr:uid="{A4B78B5F-30A4-4B91-A4B3-F694FAB2E130}"/>
    <cellStyle name="Total 2 2 2 51 2" xfId="31249" xr:uid="{08148977-8A85-460C-AE11-907A7BE32472}"/>
    <cellStyle name="Total 2 2 2 51 3" xfId="48119" xr:uid="{1839EA32-0543-40F8-9B7B-637E577006B0}"/>
    <cellStyle name="Total 2 2 2 52" xfId="14859" xr:uid="{AC29D942-B9C4-4F77-AD58-67219F177759}"/>
    <cellStyle name="Total 2 2 2 52 2" xfId="32114" xr:uid="{A120E7DF-A1E0-481A-BEFB-9BF2A4958952}"/>
    <cellStyle name="Total 2 2 2 52 3" xfId="48984" xr:uid="{6DA35274-2CBE-4CA1-B577-4BD8FDC775BD}"/>
    <cellStyle name="Total 2 2 2 53" xfId="11661" xr:uid="{0720BBB1-B87C-411A-AB3A-A4818F26A69B}"/>
    <cellStyle name="Total 2 2 2 53 2" xfId="28916" xr:uid="{D13395B9-4A04-4AB0-8634-E28BB3B35ED8}"/>
    <cellStyle name="Total 2 2 2 53 3" xfId="45933" xr:uid="{4A30313A-0B89-44B5-8D6E-2F1F3FB8F320}"/>
    <cellStyle name="Total 2 2 2 54" xfId="15554" xr:uid="{FA95ECF8-ABFC-4FAF-8102-6FD64CD78C2C}"/>
    <cellStyle name="Total 2 2 2 54 2" xfId="32809" xr:uid="{8182A438-432B-451A-8D62-FDF2AAB453E8}"/>
    <cellStyle name="Total 2 2 2 54 3" xfId="49679" xr:uid="{895519FF-E6C5-4D99-815B-77683E9B4132}"/>
    <cellStyle name="Total 2 2 2 55" xfId="15851" xr:uid="{E7C3824B-B1E5-449A-BEB8-CD65E6266118}"/>
    <cellStyle name="Total 2 2 2 55 2" xfId="33106" xr:uid="{638D4DA5-CD93-438E-BCD7-CE6B5889D43E}"/>
    <cellStyle name="Total 2 2 2 55 3" xfId="49976" xr:uid="{43771D13-3FEF-4F1D-9AE1-D6AC569DDCF7}"/>
    <cellStyle name="Total 2 2 2 56" xfId="16143" xr:uid="{7ED402C8-E431-4D1C-999F-415636CAFE41}"/>
    <cellStyle name="Total 2 2 2 56 2" xfId="33398" xr:uid="{5AC0C522-424B-4E76-BC45-C31480E11647}"/>
    <cellStyle name="Total 2 2 2 56 3" xfId="50268" xr:uid="{BAAFCBBA-1C93-49B0-AE9C-8EAEB5802168}"/>
    <cellStyle name="Total 2 2 2 57" xfId="16425" xr:uid="{F809BAA5-2FE5-4004-BD04-13443AAEBCE4}"/>
    <cellStyle name="Total 2 2 2 57 2" xfId="33680" xr:uid="{0A9738C7-F930-4D7F-9134-8F5C2EF2EE88}"/>
    <cellStyle name="Total 2 2 2 57 3" xfId="50550" xr:uid="{EE15394D-5079-4BB8-B1BB-53297CDB7054}"/>
    <cellStyle name="Total 2 2 2 58" xfId="16700" xr:uid="{C4340F60-9617-4440-B6F9-3333CB1D54D3}"/>
    <cellStyle name="Total 2 2 2 58 2" xfId="33955" xr:uid="{C84BBF87-7FBF-4664-A559-AF09C5569078}"/>
    <cellStyle name="Total 2 2 2 58 3" xfId="50825" xr:uid="{ACA6CC8D-8F45-48DB-AC96-40F94457DC65}"/>
    <cellStyle name="Total 2 2 2 59" xfId="17501" xr:uid="{32114673-C0DE-480E-B659-B9A2ED3F4019}"/>
    <cellStyle name="Total 2 2 2 6" xfId="943" xr:uid="{DDAB506D-D506-40E9-A6EE-C842872233B7}"/>
    <cellStyle name="Total 2 2 2 6 2" xfId="18198" xr:uid="{98854378-1321-4D79-84F9-CDAA7A99A0BC}"/>
    <cellStyle name="Total 2 2 2 6 3" xfId="35220" xr:uid="{C4222090-3492-42E9-ADE8-97D53D3E4F35}"/>
    <cellStyle name="Total 2 2 2 60" xfId="34679" xr:uid="{A4C0FC82-9B33-4752-9DC5-63484E7ACDE7}"/>
    <cellStyle name="Total 2 2 2 7" xfId="268" xr:uid="{528F2C4F-E97C-4209-8AA2-E11600C777D4}"/>
    <cellStyle name="Total 2 2 2 7 2" xfId="17523" xr:uid="{48937EA5-01BD-41D7-9210-325400FA791A}"/>
    <cellStyle name="Total 2 2 2 7 3" xfId="34695" xr:uid="{4DCD5B3E-4FF1-4DF0-8244-BFE71C4AB1A2}"/>
    <cellStyle name="Total 2 2 2 8" xfId="1590" xr:uid="{95DD36DA-284B-464D-8FE7-071DA22E7210}"/>
    <cellStyle name="Total 2 2 2 8 2" xfId="18845" xr:uid="{1A1EE4ED-134A-4A35-A3ED-429F040432A3}"/>
    <cellStyle name="Total 2 2 2 8 3" xfId="35867" xr:uid="{7B59B85C-CB6A-4F35-BD98-517AFFD36CAA}"/>
    <cellStyle name="Total 2 2 2 9" xfId="933" xr:uid="{3F62A521-5CA2-4788-A87A-1AE4795DC6C4}"/>
    <cellStyle name="Total 2 2 2 9 2" xfId="18188" xr:uid="{B5F9388B-D7C3-40D6-9B53-B7146268F9E0}"/>
    <cellStyle name="Total 2 2 2 9 3" xfId="35210" xr:uid="{9CCB9B59-4B4F-45C6-BF04-91FDD53CB462}"/>
    <cellStyle name="Total 2 2 20" xfId="4700" xr:uid="{ABE0625F-CE1B-4EB2-B4F7-4F760D7A55AA}"/>
    <cellStyle name="Total 2 2 20 2" xfId="21955" xr:uid="{FB9874BF-C52E-44B8-870B-93E95F73A189}"/>
    <cellStyle name="Total 2 2 20 3" xfId="38977" xr:uid="{D98762B9-0B2E-4650-8EC1-963595ECD40D}"/>
    <cellStyle name="Total 2 2 21" xfId="3922" xr:uid="{D8D3DB0F-EA13-45C7-BB38-4A022BB4A7B4}"/>
    <cellStyle name="Total 2 2 21 2" xfId="21177" xr:uid="{96434885-695C-4A33-AA9C-2DE499C9E7AF}"/>
    <cellStyle name="Total 2 2 21 3" xfId="38199" xr:uid="{81972EB0-856D-4B45-A490-506F44DF7F94}"/>
    <cellStyle name="Total 2 2 22" xfId="5854" xr:uid="{85542694-2877-433A-BD4E-702462DA8D00}"/>
    <cellStyle name="Total 2 2 22 2" xfId="23109" xr:uid="{92FA505A-7A25-480E-8005-0D3EBF9FCCF6}"/>
    <cellStyle name="Total 2 2 22 3" xfId="40131" xr:uid="{42690BA3-7255-48FF-A18D-F6EE5749934A}"/>
    <cellStyle name="Total 2 2 23" xfId="5457" xr:uid="{6742DF5D-9223-458D-A94C-3250C168453D}"/>
    <cellStyle name="Total 2 2 23 2" xfId="22712" xr:uid="{5346118A-92BC-4E96-AABF-BBB08B9DFF9B}"/>
    <cellStyle name="Total 2 2 23 3" xfId="39734" xr:uid="{097BFDD8-5AD6-401E-8FCE-D223ED4EFD6C}"/>
    <cellStyle name="Total 2 2 24" xfId="5990" xr:uid="{255471DF-3F2E-47D3-A1BF-8A69CAA8715B}"/>
    <cellStyle name="Total 2 2 24 2" xfId="23245" xr:uid="{EF674681-1B38-47D2-A754-A442025B940A}"/>
    <cellStyle name="Total 2 2 24 3" xfId="40267" xr:uid="{455B9A85-DDBA-4E34-99CA-47F35E521B32}"/>
    <cellStyle name="Total 2 2 25" xfId="6305" xr:uid="{DF38EA93-13BC-4972-BAB8-F447C6FBC4DD}"/>
    <cellStyle name="Total 2 2 25 2" xfId="23560" xr:uid="{0A7476DE-1D8A-4847-9098-4F52051EC63D}"/>
    <cellStyle name="Total 2 2 25 3" xfId="40582" xr:uid="{2B6B8DAA-4F6A-42F6-8066-95D3678C5798}"/>
    <cellStyle name="Total 2 2 26" xfId="5443" xr:uid="{D5B93C8C-E117-431D-99B6-D48B01A8B6F2}"/>
    <cellStyle name="Total 2 2 26 2" xfId="22698" xr:uid="{B0BB6D8F-369D-47B9-A21A-D7C04C98D24A}"/>
    <cellStyle name="Total 2 2 26 3" xfId="39720" xr:uid="{9AD60CC8-DB22-4818-930F-A9956E9E0F31}"/>
    <cellStyle name="Total 2 2 27" xfId="4684" xr:uid="{AB2FF9F6-2B9B-4964-8D7C-5355E7CC2262}"/>
    <cellStyle name="Total 2 2 27 2" xfId="21939" xr:uid="{915E5B90-A4AE-4832-AB0C-6BA491380CE6}"/>
    <cellStyle name="Total 2 2 27 3" xfId="38961" xr:uid="{5BFC556C-E581-4240-89B7-F37220FF68D2}"/>
    <cellStyle name="Total 2 2 28" xfId="5846" xr:uid="{9240EBE7-8D1A-427C-B97F-26A8417DA2F9}"/>
    <cellStyle name="Total 2 2 28 2" xfId="23101" xr:uid="{A7925DA4-432B-4399-886E-1BFFD024731A}"/>
    <cellStyle name="Total 2 2 28 3" xfId="40123" xr:uid="{E7DF6CB0-905A-468C-B73D-46AD51F96415}"/>
    <cellStyle name="Total 2 2 29" xfId="5258" xr:uid="{EB9858AD-783F-4F8B-A8C4-F3214F4CD126}"/>
    <cellStyle name="Total 2 2 29 2" xfId="22513" xr:uid="{B66D9F29-5991-4E8E-BE3A-3C472DAB1553}"/>
    <cellStyle name="Total 2 2 29 3" xfId="39535" xr:uid="{558034F7-F8B1-4EC0-A043-53675EA8040C}"/>
    <cellStyle name="Total 2 2 3" xfId="594" xr:uid="{C4D6A25F-1B1E-46D9-B70F-520254FCA8F8}"/>
    <cellStyle name="Total 2 2 3 10" xfId="3558" xr:uid="{C496A7BE-4FF7-4373-A2BC-D91292D5F699}"/>
    <cellStyle name="Total 2 2 3 10 2" xfId="20813" xr:uid="{7CE5597E-0612-4B9A-A95F-543EDD7E7EE0}"/>
    <cellStyle name="Total 2 2 3 10 3" xfId="37835" xr:uid="{072474DA-A6F4-475F-B505-10477567131D}"/>
    <cellStyle name="Total 2 2 3 11" xfId="3864" xr:uid="{3C9AC3AD-DC17-45EA-8710-1D6FA41D2971}"/>
    <cellStyle name="Total 2 2 3 11 2" xfId="21119" xr:uid="{47CA251B-6D91-4C1D-AF91-8857F0EFFA30}"/>
    <cellStyle name="Total 2 2 3 11 3" xfId="38141" xr:uid="{AB15ACFF-9F71-40CE-89BD-70365A90A7BB}"/>
    <cellStyle name="Total 2 2 3 12" xfId="4168" xr:uid="{C19CB942-B16D-458C-868D-A4107D6A2925}"/>
    <cellStyle name="Total 2 2 3 12 2" xfId="21423" xr:uid="{178FB6EB-07F4-4B38-BE4B-22D474532D5C}"/>
    <cellStyle name="Total 2 2 3 12 3" xfId="38445" xr:uid="{F48B1F60-751E-4645-8FEA-5A49262A4056}"/>
    <cellStyle name="Total 2 2 3 13" xfId="4469" xr:uid="{6F705CA4-5013-4E07-A6FC-271BDBAB9F15}"/>
    <cellStyle name="Total 2 2 3 13 2" xfId="21724" xr:uid="{7D7CF724-AAED-4819-9BBA-1DBF70C68DFC}"/>
    <cellStyle name="Total 2 2 3 13 3" xfId="38746" xr:uid="{35C93295-17FF-42CD-9C40-0FD296247D1B}"/>
    <cellStyle name="Total 2 2 3 14" xfId="4767" xr:uid="{4A8C4119-424E-43A5-A992-0927C0B0F10B}"/>
    <cellStyle name="Total 2 2 3 14 2" xfId="22022" xr:uid="{14EFF524-FD24-417F-80E9-60B97A0F3341}"/>
    <cellStyle name="Total 2 2 3 14 3" xfId="39044" xr:uid="{D861FE1F-3987-4628-AF20-45CAF84AE97A}"/>
    <cellStyle name="Total 2 2 3 15" xfId="5060" xr:uid="{628A74B7-393E-4D6A-BAFB-C66815578845}"/>
    <cellStyle name="Total 2 2 3 15 2" xfId="22315" xr:uid="{98BC0991-8BD2-48D0-B7F8-9F70A991F831}"/>
    <cellStyle name="Total 2 2 3 15 3" xfId="39337" xr:uid="{497ED7E6-8A6D-4AF2-8DF9-FF34BCA2C538}"/>
    <cellStyle name="Total 2 2 3 16" xfId="5430" xr:uid="{20D135DB-01F1-4EA5-865E-75382D722833}"/>
    <cellStyle name="Total 2 2 3 16 2" xfId="22685" xr:uid="{5C29EFC1-1E09-4D06-BBDB-9BFA1DD3F9EA}"/>
    <cellStyle name="Total 2 2 3 16 3" xfId="39707" xr:uid="{D8D3AAD9-E6AA-4211-8A8E-62DB5E629786}"/>
    <cellStyle name="Total 2 2 3 17" xfId="5678" xr:uid="{6362692C-44F9-45F8-9611-9F833612F969}"/>
    <cellStyle name="Total 2 2 3 17 2" xfId="22933" xr:uid="{06E0B6E6-65EE-48E0-8FD7-EB38DC2270D7}"/>
    <cellStyle name="Total 2 2 3 17 3" xfId="39955" xr:uid="{77D65D1D-4024-48DD-A0FB-9645B92FEC30}"/>
    <cellStyle name="Total 2 2 3 18" xfId="6061" xr:uid="{200A9C17-5ECB-4E8E-A459-023FC1A6DAD4}"/>
    <cellStyle name="Total 2 2 3 18 2" xfId="23316" xr:uid="{7127D10E-A3E8-41B2-A06E-9B2AB15E823A}"/>
    <cellStyle name="Total 2 2 3 18 3" xfId="40338" xr:uid="{5B6BAA2F-39B2-4492-8E0B-676D8231B689}"/>
    <cellStyle name="Total 2 2 3 19" xfId="6376" xr:uid="{B7DEDD12-61D7-48C8-8CCB-4C78C55C67DA}"/>
    <cellStyle name="Total 2 2 3 19 2" xfId="23631" xr:uid="{609FF0FA-C9D1-40AC-B36B-35DE1C1C5971}"/>
    <cellStyle name="Total 2 2 3 19 3" xfId="40653" xr:uid="{D7B684C0-426F-457A-9E37-DFA74901EDA7}"/>
    <cellStyle name="Total 2 2 3 2" xfId="1049" xr:uid="{0AD8A1B2-1F79-47EB-95F3-D658A32783F8}"/>
    <cellStyle name="Total 2 2 3 2 2" xfId="18304" xr:uid="{61822485-F5E0-40DC-9FF6-3D38135996B7}"/>
    <cellStyle name="Total 2 2 3 2 3" xfId="35326" xr:uid="{B3C6BEE6-DD99-4097-93C2-622EB97F4F0C}"/>
    <cellStyle name="Total 2 2 3 20" xfId="6691" xr:uid="{7D233AB7-031B-4E5E-B7D6-6151CF62D80E}"/>
    <cellStyle name="Total 2 2 3 20 2" xfId="23946" xr:uid="{3F6088D4-940D-4C6E-A63E-9517D3B9AECE}"/>
    <cellStyle name="Total 2 2 3 20 3" xfId="40968" xr:uid="{6F69EB3F-EBF7-4874-A03F-B9520B155EA7}"/>
    <cellStyle name="Total 2 2 3 21" xfId="7003" xr:uid="{1C0EFA6B-81F6-4EB1-B1A5-991125FEC33C}"/>
    <cellStyle name="Total 2 2 3 21 2" xfId="24258" xr:uid="{E9C8334E-4FB2-4186-ACA2-988478296F55}"/>
    <cellStyle name="Total 2 2 3 21 3" xfId="41280" xr:uid="{AB039BE0-F244-4A64-BCFF-04C0E6E098DC}"/>
    <cellStyle name="Total 2 2 3 22" xfId="7312" xr:uid="{9E292E63-4747-4A3A-B262-BEE8A5940A56}"/>
    <cellStyle name="Total 2 2 3 22 2" xfId="24567" xr:uid="{B063FE9B-4881-4C24-BB8A-2C5E54074D8F}"/>
    <cellStyle name="Total 2 2 3 22 3" xfId="41589" xr:uid="{730B50BC-63D1-4D64-AF84-2553EF5EE421}"/>
    <cellStyle name="Total 2 2 3 23" xfId="7622" xr:uid="{883BF596-1FAC-4FE5-8C41-4ED6D00D79C6}"/>
    <cellStyle name="Total 2 2 3 23 2" xfId="24877" xr:uid="{F66A3083-3C7B-4585-BC9E-6ECD1C1AE49A}"/>
    <cellStyle name="Total 2 2 3 23 3" xfId="41899" xr:uid="{755201A3-26F0-4E34-8FD2-61320BC5AA8B}"/>
    <cellStyle name="Total 2 2 3 24" xfId="7932" xr:uid="{AAB26D80-A093-4571-AB58-C55F020594C3}"/>
    <cellStyle name="Total 2 2 3 24 2" xfId="25187" xr:uid="{B576691F-15C8-480D-9A7B-F1468530D5B6}"/>
    <cellStyle name="Total 2 2 3 24 3" xfId="42209" xr:uid="{EBF2E6D8-DE71-45FD-BD64-5F934D9FD223}"/>
    <cellStyle name="Total 2 2 3 25" xfId="8245" xr:uid="{CC4E654D-0F5D-4597-BE0C-9F227512E086}"/>
    <cellStyle name="Total 2 2 3 25 2" xfId="25500" xr:uid="{AE943578-205C-4201-B6B3-4A61604F383F}"/>
    <cellStyle name="Total 2 2 3 25 3" xfId="42522" xr:uid="{9D7C3117-01AC-4196-ABC1-C23A097EB2BF}"/>
    <cellStyle name="Total 2 2 3 26" xfId="8555" xr:uid="{B9668725-DFE1-4F59-83B3-7987E246132B}"/>
    <cellStyle name="Total 2 2 3 26 2" xfId="25810" xr:uid="{D0F6CA6E-0C3A-4E1E-9225-6D832C014A1F}"/>
    <cellStyle name="Total 2 2 3 26 3" xfId="42832" xr:uid="{A07B29B1-ADBA-4F28-AF43-9B20E8758EE1}"/>
    <cellStyle name="Total 2 2 3 27" xfId="8863" xr:uid="{23955126-C8E4-49B5-88D9-1752B8D3E8FE}"/>
    <cellStyle name="Total 2 2 3 27 2" xfId="26118" xr:uid="{CA4AAFB7-A92A-4E91-AB7F-00326F24FF36}"/>
    <cellStyle name="Total 2 2 3 27 3" xfId="43140" xr:uid="{B402B646-2BD7-41F5-9BAA-2F0FB91A427A}"/>
    <cellStyle name="Total 2 2 3 28" xfId="9196" xr:uid="{77875C55-C2B4-4B4E-9174-5B6F23A7686E}"/>
    <cellStyle name="Total 2 2 3 28 2" xfId="26451" xr:uid="{7EB2886B-493B-4432-8B87-47F8D3020D24}"/>
    <cellStyle name="Total 2 2 3 28 3" xfId="43473" xr:uid="{51D56C6D-7E34-4F15-A30B-023C29474585}"/>
    <cellStyle name="Total 2 2 3 29" xfId="9487" xr:uid="{C6A62FEA-44F3-41CF-AC73-BAA20F3F0E23}"/>
    <cellStyle name="Total 2 2 3 29 2" xfId="26742" xr:uid="{6AAAE65D-2AAD-4B01-B529-0DAE86118856}"/>
    <cellStyle name="Total 2 2 3 29 3" xfId="43764" xr:uid="{6D5BE599-DFD1-4DCF-9577-C1A8EDE1897B}"/>
    <cellStyle name="Total 2 2 3 3" xfId="1348" xr:uid="{05FA2B8E-20AE-4F34-8111-2F46EF0C9A9A}"/>
    <cellStyle name="Total 2 2 3 3 2" xfId="18603" xr:uid="{7DA2C3D7-9589-4947-B365-B909FABDBFC0}"/>
    <cellStyle name="Total 2 2 3 3 3" xfId="35625" xr:uid="{4EEBB5FA-52A9-4CA5-948B-0EAE78AE0C23}"/>
    <cellStyle name="Total 2 2 3 30" xfId="9786" xr:uid="{C0C1CC4C-5D69-4FF6-9A63-CB7F5A8AB0C9}"/>
    <cellStyle name="Total 2 2 3 30 2" xfId="27041" xr:uid="{9F6D0DC1-E491-4D81-9DDD-FA5C01A39946}"/>
    <cellStyle name="Total 2 2 3 30 3" xfId="44063" xr:uid="{94E23EC6-361D-4C0B-A9ED-827B94C4F241}"/>
    <cellStyle name="Total 2 2 3 31" xfId="10084" xr:uid="{1BF1B4BA-815F-47D0-BAF6-CB337A1B354C}"/>
    <cellStyle name="Total 2 2 3 31 2" xfId="27339" xr:uid="{BE400878-AA4E-431A-BD28-DAC66761EE0A}"/>
    <cellStyle name="Total 2 2 3 31 3" xfId="44361" xr:uid="{FD3DF598-D142-4BF2-895A-F944CB331961}"/>
    <cellStyle name="Total 2 2 3 32" xfId="10378" xr:uid="{8F9D2CFB-EAB2-4DF4-BE35-156B10F71BA1}"/>
    <cellStyle name="Total 2 2 3 32 2" xfId="27633" xr:uid="{9A47C888-2B33-4E66-8A62-212C5310B683}"/>
    <cellStyle name="Total 2 2 3 32 3" xfId="44655" xr:uid="{65FC4A22-9A8B-40DF-A037-990C463009E2}"/>
    <cellStyle name="Total 2 2 3 33" xfId="10669" xr:uid="{7F9BAB99-B571-4EB6-9FDD-5CC0EDC0B1A8}"/>
    <cellStyle name="Total 2 2 3 33 2" xfId="27924" xr:uid="{9CA61941-5B62-41E3-81C2-053954E1C375}"/>
    <cellStyle name="Total 2 2 3 33 3" xfId="44946" xr:uid="{D2DA709A-478E-4286-896F-2B5FFD4F9DCB}"/>
    <cellStyle name="Total 2 2 3 34" xfId="10953" xr:uid="{A1547B17-A354-4367-9395-43C8A4E4FA0B}"/>
    <cellStyle name="Total 2 2 3 34 2" xfId="28208" xr:uid="{1FF04BD9-BB92-485B-9DA7-1A72B815C5EB}"/>
    <cellStyle name="Total 2 2 3 34 3" xfId="45230" xr:uid="{5B29B06C-24DF-4388-A1DD-3412E9F192A9}"/>
    <cellStyle name="Total 2 2 3 35" xfId="11220" xr:uid="{5B8FEF7C-2615-4BC2-91CC-1DF3F960A37B}"/>
    <cellStyle name="Total 2 2 3 35 2" xfId="28475" xr:uid="{FDB14C3A-7648-4CF6-9FA5-9C995C9CA43B}"/>
    <cellStyle name="Total 2 2 3 35 3" xfId="45497" xr:uid="{361A7999-00CF-4BB3-8201-49CADF885378}"/>
    <cellStyle name="Total 2 2 3 36" xfId="11468" xr:uid="{C02E22D2-B7A6-4F59-9D98-D3188D377FFF}"/>
    <cellStyle name="Total 2 2 3 36 2" xfId="28723" xr:uid="{8BA54D7A-2602-43BA-A7A4-D616CF4B1391}"/>
    <cellStyle name="Total 2 2 3 36 3" xfId="45745" xr:uid="{ABF55CC8-8639-4A22-8204-5D740376456E}"/>
    <cellStyle name="Total 2 2 3 37" xfId="11989" xr:uid="{11DD9AB5-262A-4796-A089-C19473D44E38}"/>
    <cellStyle name="Total 2 2 3 37 2" xfId="29244" xr:uid="{238C71F2-0508-40B6-A423-00853C55B19C}"/>
    <cellStyle name="Total 2 2 3 37 3" xfId="46156" xr:uid="{5438DC03-AD3C-432B-90F4-1E2D940909DF}"/>
    <cellStyle name="Total 2 2 3 38" xfId="12456" xr:uid="{9B3DE28A-3EC4-4091-82CF-15A4F83415E2}"/>
    <cellStyle name="Total 2 2 3 38 2" xfId="29711" xr:uid="{E8D9D0CE-4772-4999-9E4B-D570E01DA7A5}"/>
    <cellStyle name="Total 2 2 3 38 3" xfId="46581" xr:uid="{25D49458-42D0-45F5-A536-AD8A592F448A}"/>
    <cellStyle name="Total 2 2 3 39" xfId="12766" xr:uid="{FA091D78-252C-49AB-8F06-57248D138D15}"/>
    <cellStyle name="Total 2 2 3 39 2" xfId="30021" xr:uid="{6C6F90F5-5913-44F8-83C5-7E1B362C9FAD}"/>
    <cellStyle name="Total 2 2 3 39 3" xfId="46891" xr:uid="{7C2E84AD-F35D-40BA-B110-D4B901802D33}"/>
    <cellStyle name="Total 2 2 3 4" xfId="1700" xr:uid="{95053644-7FDE-43EE-A268-E144C0CD7500}"/>
    <cellStyle name="Total 2 2 3 4 2" xfId="18955" xr:uid="{0634D9B7-07DA-4F0C-9561-6D644418E4A7}"/>
    <cellStyle name="Total 2 2 3 4 3" xfId="35977" xr:uid="{5D3D6AB4-06F3-4C3F-B205-E26BAD639FC0}"/>
    <cellStyle name="Total 2 2 3 40" xfId="11715" xr:uid="{12594CAB-5929-4E0D-A4E6-67BE37F2D033}"/>
    <cellStyle name="Total 2 2 3 40 2" xfId="28970" xr:uid="{E16C1A6B-F272-49FA-9EE3-018331F0331D}"/>
    <cellStyle name="Total 2 2 3 40 3" xfId="45982" xr:uid="{5EC44704-D591-4D05-8A8F-7CEBA6C16FE2}"/>
    <cellStyle name="Total 2 2 3 41" xfId="13256" xr:uid="{B56DDDBC-9A6C-43B8-A0F4-1D4CE16853C4}"/>
    <cellStyle name="Total 2 2 3 41 2" xfId="30511" xr:uid="{84E8AC3D-FCEC-4F0E-869E-C5960C9ACC63}"/>
    <cellStyle name="Total 2 2 3 41 3" xfId="47381" xr:uid="{154CEC70-B747-4DD7-BDBE-B5203A4A3389}"/>
    <cellStyle name="Total 2 2 3 42" xfId="13706" xr:uid="{4FF1ADCE-B440-4CB7-80EA-33E17042A9CE}"/>
    <cellStyle name="Total 2 2 3 42 2" xfId="30961" xr:uid="{CF28FF05-FE5A-4F75-8778-E4DBCA7CF579}"/>
    <cellStyle name="Total 2 2 3 42 3" xfId="47831" xr:uid="{7720B672-5FC6-478F-9D8E-5E5B730CBDA1}"/>
    <cellStyle name="Total 2 2 3 43" xfId="14016" xr:uid="{94037810-7B52-440E-92E4-A177E366AF2C}"/>
    <cellStyle name="Total 2 2 3 43 2" xfId="31271" xr:uid="{4D45AE53-87A8-4A88-AAA3-BB352E541C20}"/>
    <cellStyle name="Total 2 2 3 43 3" xfId="48141" xr:uid="{22E83D4E-12A7-4010-B2C4-84F0BBD2C384}"/>
    <cellStyle name="Total 2 2 3 44" xfId="14077" xr:uid="{853A78EE-5D2F-4637-98A2-1DE3C643D74C}"/>
    <cellStyle name="Total 2 2 3 44 2" xfId="31332" xr:uid="{20851EB3-8E30-4642-8E99-51F1A74BAA53}"/>
    <cellStyle name="Total 2 2 3 44 3" xfId="48202" xr:uid="{579E55B1-A905-4289-B221-D700989A5E7D}"/>
    <cellStyle name="Total 2 2 3 45" xfId="14644" xr:uid="{72783A09-FC2F-4CEF-A616-D89BAA6A4927}"/>
    <cellStyle name="Total 2 2 3 45 2" xfId="31899" xr:uid="{831D3AC6-E3F1-488F-9AE7-FC4BCCBB0929}"/>
    <cellStyle name="Total 2 2 3 45 3" xfId="48769" xr:uid="{C9E4EE7F-E93D-4D51-86F5-0CF2B47614B1}"/>
    <cellStyle name="Total 2 2 3 46" xfId="14906" xr:uid="{1A1ED365-78A7-4931-8173-8E006514AC93}"/>
    <cellStyle name="Total 2 2 3 46 2" xfId="32161" xr:uid="{ECFDAE90-3F78-49FD-AA1E-F5D09346183E}"/>
    <cellStyle name="Total 2 2 3 46 3" xfId="49031" xr:uid="{5BC6F849-80F5-4E05-A369-6E3D45AB97F8}"/>
    <cellStyle name="Total 2 2 3 47" xfId="15218" xr:uid="{D6714B0B-88EB-4C6B-9B1F-0923DB276707}"/>
    <cellStyle name="Total 2 2 3 47 2" xfId="32473" xr:uid="{537D67B5-9DA7-40E2-B8FA-F2520804BD04}"/>
    <cellStyle name="Total 2 2 3 47 3" xfId="49343" xr:uid="{68CD0084-FD94-4AD8-802C-B09DAD58C38D}"/>
    <cellStyle name="Total 2 2 3 48" xfId="15524" xr:uid="{D0EB5DCA-0DAB-4448-8D3B-4039AB36A220}"/>
    <cellStyle name="Total 2 2 3 48 2" xfId="32779" xr:uid="{82AB67E8-7668-46AA-90BD-5EA58EF44460}"/>
    <cellStyle name="Total 2 2 3 48 3" xfId="49649" xr:uid="{600867B0-94BD-4B7F-A6AE-82172F573B7E}"/>
    <cellStyle name="Total 2 2 3 49" xfId="15822" xr:uid="{68017C57-F06E-497E-B67A-A04F69CEC586}"/>
    <cellStyle name="Total 2 2 3 49 2" xfId="33077" xr:uid="{5B2D20EF-E70E-4BE8-BE49-3CA74A90C366}"/>
    <cellStyle name="Total 2 2 3 49 3" xfId="49947" xr:uid="{68F43B30-57BE-4805-A113-1B3B9F44FB2C}"/>
    <cellStyle name="Total 2 2 3 5" xfId="2013" xr:uid="{1A5EC3D2-299A-498E-8BC7-A299E7FC422A}"/>
    <cellStyle name="Total 2 2 3 5 2" xfId="19268" xr:uid="{C50537A6-127E-4938-99D9-31DAC7743485}"/>
    <cellStyle name="Total 2 2 3 5 3" xfId="36290" xr:uid="{D14C2823-FF90-41BD-8280-1ED1C47C08E6}"/>
    <cellStyle name="Total 2 2 3 50" xfId="16117" xr:uid="{D518D9CA-7458-409D-B8BE-3196F01F8F3C}"/>
    <cellStyle name="Total 2 2 3 50 2" xfId="33372" xr:uid="{4397EEB4-67DB-4F55-A9C5-4B22436A6291}"/>
    <cellStyle name="Total 2 2 3 50 3" xfId="50242" xr:uid="{975F3468-3E75-4C83-BFD4-14C5BD98F337}"/>
    <cellStyle name="Total 2 2 3 51" xfId="16401" xr:uid="{060B489F-3811-4259-8C6A-22EEF34F4D87}"/>
    <cellStyle name="Total 2 2 3 51 2" xfId="33656" xr:uid="{941095F9-0B91-46DA-B756-C11FBFB81770}"/>
    <cellStyle name="Total 2 2 3 51 3" xfId="50526" xr:uid="{B18F2EA6-0306-46D6-A241-46F089C3BA38}"/>
    <cellStyle name="Total 2 2 3 52" xfId="16674" xr:uid="{751023C2-CEA9-46C5-986A-35418DD82CAF}"/>
    <cellStyle name="Total 2 2 3 52 2" xfId="33929" xr:uid="{480ADAC9-446A-4B9F-928F-95A7EF2545CF}"/>
    <cellStyle name="Total 2 2 3 52 3" xfId="50799" xr:uid="{3C6997DE-8CB6-43AF-8796-9D0585857727}"/>
    <cellStyle name="Total 2 2 3 53" xfId="16937" xr:uid="{9A45BA12-162D-4D2A-AD8F-90F8295D5733}"/>
    <cellStyle name="Total 2 2 3 53 2" xfId="34192" xr:uid="{9316EC74-8EFA-4C89-A84B-3F415D9AFCE6}"/>
    <cellStyle name="Total 2 2 3 53 3" xfId="51062" xr:uid="{5F631B51-BC0B-46F7-B124-F3D2674DB0A6}"/>
    <cellStyle name="Total 2 2 3 54" xfId="17185" xr:uid="{C0F0EF70-2599-48DC-B130-C56A22058543}"/>
    <cellStyle name="Total 2 2 3 54 2" xfId="34440" xr:uid="{79DE25E8-AC4D-44C7-A2D3-65BA7C9331CA}"/>
    <cellStyle name="Total 2 2 3 54 3" xfId="51310" xr:uid="{3BB512BC-AC3A-4682-B619-F5987031ADEC}"/>
    <cellStyle name="Total 2 2 3 55" xfId="17849" xr:uid="{B4223101-EA39-4F6C-B7AA-625DA5049E5F}"/>
    <cellStyle name="Total 2 2 3 56" xfId="34913" xr:uid="{2F1E1987-F141-4817-B1B6-5DBD0A4D30A6}"/>
    <cellStyle name="Total 2 2 3 6" xfId="2323" xr:uid="{BE379D03-9F2C-4F81-B536-5898F93AF10A}"/>
    <cellStyle name="Total 2 2 3 6 2" xfId="19578" xr:uid="{0AFA7995-F0EB-4585-9F46-34D306234664}"/>
    <cellStyle name="Total 2 2 3 6 3" xfId="36600" xr:uid="{B0F3216F-FA2A-475F-B1FE-83D3B9C117B5}"/>
    <cellStyle name="Total 2 2 3 7" xfId="2632" xr:uid="{7E48B4C7-592A-4452-BC53-AE6C2FBAB058}"/>
    <cellStyle name="Total 2 2 3 7 2" xfId="19887" xr:uid="{B8685670-A05C-4E3A-9F67-1D0BAAA7C7B1}"/>
    <cellStyle name="Total 2 2 3 7 3" xfId="36909" xr:uid="{7215A3D4-B7BA-4E21-949B-52898BFE0BDD}"/>
    <cellStyle name="Total 2 2 3 8" xfId="2940" xr:uid="{8F4489B0-AF80-43D0-BB04-2624E51390A7}"/>
    <cellStyle name="Total 2 2 3 8 2" xfId="20195" xr:uid="{1062302A-B38C-4FF1-80C1-5F664E24D63E}"/>
    <cellStyle name="Total 2 2 3 8 3" xfId="37217" xr:uid="{B1969EBF-7F2B-48D3-8862-17364980D8A4}"/>
    <cellStyle name="Total 2 2 3 9" xfId="3248" xr:uid="{542E3560-5CBD-4C96-82B5-E8E361209CD4}"/>
    <cellStyle name="Total 2 2 3 9 2" xfId="20503" xr:uid="{C4C0F113-88E3-4B2F-A5E7-D792C6AE06FB}"/>
    <cellStyle name="Total 2 2 3 9 3" xfId="37525" xr:uid="{28624725-FADB-4B66-BE5D-295706CD85A1}"/>
    <cellStyle name="Total 2 2 30" xfId="7861" xr:uid="{5E1776A3-3B9D-4186-A05F-F02E1B3D2EAF}"/>
    <cellStyle name="Total 2 2 30 2" xfId="25116" xr:uid="{482717DE-5CFF-4167-84DB-D7B0E01DA5D2}"/>
    <cellStyle name="Total 2 2 30 3" xfId="42138" xr:uid="{35BADB79-2AAF-47A6-9947-E88C2B6F2E04}"/>
    <cellStyle name="Total 2 2 31" xfId="7294" xr:uid="{8A33BB47-7D51-48A7-B547-2A4E24373E75}"/>
    <cellStyle name="Total 2 2 31 2" xfId="24549" xr:uid="{19E4A709-986B-4D33-B448-6607B52B15E7}"/>
    <cellStyle name="Total 2 2 31 3" xfId="41571" xr:uid="{9F2DEFCF-2ECB-46AB-9F8F-951D06B6F35C}"/>
    <cellStyle name="Total 2 2 32" xfId="7600" xr:uid="{A764662F-47EB-4341-A999-3D7B21B1DA40}"/>
    <cellStyle name="Total 2 2 32 2" xfId="24855" xr:uid="{76CFBAD5-E4EB-4A77-B95D-3D0182E6C40C}"/>
    <cellStyle name="Total 2 2 32 3" xfId="41877" xr:uid="{6E347D97-F37E-4E36-8DE7-1C468C77A82E}"/>
    <cellStyle name="Total 2 2 33" xfId="9350" xr:uid="{596455C3-0021-4814-8D0E-B5D95BAF6099}"/>
    <cellStyle name="Total 2 2 33 2" xfId="26605" xr:uid="{DCF32387-2CFD-4306-A4BF-5D0E610D6FE9}"/>
    <cellStyle name="Total 2 2 33 3" xfId="43627" xr:uid="{DEA7D965-64B5-4D59-B93F-56B1EBEC1351}"/>
    <cellStyle name="Total 2 2 34" xfId="9352" xr:uid="{528497B3-7FB5-476E-BD94-1440686DE7B4}"/>
    <cellStyle name="Total 2 2 34 2" xfId="26607" xr:uid="{F9ADA705-1892-4D45-893F-E0A0420BD44E}"/>
    <cellStyle name="Total 2 2 34 3" xfId="43629" xr:uid="{BB0DA365-8C20-40BA-94EE-0CAE2F55F3D4}"/>
    <cellStyle name="Total 2 2 35" xfId="8239" xr:uid="{B67B8386-609D-4102-B1CC-E59FA0B3F587}"/>
    <cellStyle name="Total 2 2 35 2" xfId="25494" xr:uid="{8C729072-8506-43A1-8C2E-DE7319852B9E}"/>
    <cellStyle name="Total 2 2 35 3" xfId="42516" xr:uid="{70ABCEEC-9D2E-4778-8414-A41B03498431}"/>
    <cellStyle name="Total 2 2 36" xfId="9371" xr:uid="{F7D7BFBB-8758-4FF4-8522-5036660A9EB4}"/>
    <cellStyle name="Total 2 2 36 2" xfId="26626" xr:uid="{E929EE4F-77C1-4E2E-85D5-4716B4EE86E2}"/>
    <cellStyle name="Total 2 2 36 3" xfId="43648" xr:uid="{A5DF9436-54A8-4926-84CD-7985CD46F607}"/>
    <cellStyle name="Total 2 2 37" xfId="9333" xr:uid="{8F5EDD52-95FC-45C6-9F78-E461060FBC3D}"/>
    <cellStyle name="Total 2 2 37 2" xfId="26588" xr:uid="{DB02F0F5-2CEA-4222-AD27-5C7043F63FBF}"/>
    <cellStyle name="Total 2 2 37 3" xfId="43610" xr:uid="{291B963A-3055-4A24-80D7-3F5E71B9443C}"/>
    <cellStyle name="Total 2 2 38" xfId="10316" xr:uid="{526C00D8-2641-4644-999A-06F1C2BE07D1}"/>
    <cellStyle name="Total 2 2 38 2" xfId="27571" xr:uid="{36270E23-FD56-40D4-8A64-9B1FBDB50C5C}"/>
    <cellStyle name="Total 2 2 38 3" xfId="44593" xr:uid="{6D0FDBAA-F485-44CB-9E4A-57C064293D4F}"/>
    <cellStyle name="Total 2 2 39" xfId="9082" xr:uid="{79388D9D-8E42-40EF-BF68-C94CFE60A806}"/>
    <cellStyle name="Total 2 2 39 2" xfId="26337" xr:uid="{903289BB-6A67-4918-89A5-ABC8532F02AF}"/>
    <cellStyle name="Total 2 2 39 3" xfId="43359" xr:uid="{99766970-7EA1-4E10-BA37-89EF9F436816}"/>
    <cellStyle name="Total 2 2 4" xfId="713" xr:uid="{2C75C3FC-35CE-42D1-BE65-062821C97FBE}"/>
    <cellStyle name="Total 2 2 4 10" xfId="3675" xr:uid="{E8DA82CB-9887-4781-8F7B-5D3292FEE59A}"/>
    <cellStyle name="Total 2 2 4 10 2" xfId="20930" xr:uid="{B2BF4225-DD0C-45F4-886C-C4A5FFE645B3}"/>
    <cellStyle name="Total 2 2 4 10 3" xfId="37952" xr:uid="{0B8AE39A-DA7B-4F8B-B682-4EFDB8F44EB6}"/>
    <cellStyle name="Total 2 2 4 11" xfId="3982" xr:uid="{37AAB7EE-9193-45BF-BBE0-B1566F042B28}"/>
    <cellStyle name="Total 2 2 4 11 2" xfId="21237" xr:uid="{7C824B2E-E41F-4226-A41F-04B4F0C917E1}"/>
    <cellStyle name="Total 2 2 4 11 3" xfId="38259" xr:uid="{8150F6AA-94D8-4147-9700-E2A4D2E59130}"/>
    <cellStyle name="Total 2 2 4 12" xfId="4283" xr:uid="{237D2090-2AB3-4C5D-B245-CB2BC640D46A}"/>
    <cellStyle name="Total 2 2 4 12 2" xfId="21538" xr:uid="{3C14D326-6439-4F5A-B7A8-C37A4A2AA730}"/>
    <cellStyle name="Total 2 2 4 12 3" xfId="38560" xr:uid="{C0C43025-D281-4144-9738-966D4AA877E8}"/>
    <cellStyle name="Total 2 2 4 13" xfId="4581" xr:uid="{EDFE68BE-A003-4BC0-B019-7264957772DC}"/>
    <cellStyle name="Total 2 2 4 13 2" xfId="21836" xr:uid="{CBA8AEC3-F41E-4481-A458-63FF3CC26AB5}"/>
    <cellStyle name="Total 2 2 4 13 3" xfId="38858" xr:uid="{9AC31120-6294-475A-9356-5C7827E88EE6}"/>
    <cellStyle name="Total 2 2 4 14" xfId="4880" xr:uid="{EEF26956-5B21-42A1-974C-8F8F9BCECCAE}"/>
    <cellStyle name="Total 2 2 4 14 2" xfId="22135" xr:uid="{6A94824A-D6E5-451D-AB66-F1EFC6267D4B}"/>
    <cellStyle name="Total 2 2 4 14 3" xfId="39157" xr:uid="{F84B55B6-7926-4058-B471-8ED3C0EA4781}"/>
    <cellStyle name="Total 2 2 4 15" xfId="5162" xr:uid="{954ED3D8-2023-4FDE-9B03-2CA84050F6A3}"/>
    <cellStyle name="Total 2 2 4 15 2" xfId="22417" xr:uid="{5C7A960A-4B61-4044-ADFB-74A1D451EC0B}"/>
    <cellStyle name="Total 2 2 4 15 3" xfId="39439" xr:uid="{7471A91F-B26A-4324-91BE-42D1C9183653}"/>
    <cellStyle name="Total 2 2 4 16" xfId="5549" xr:uid="{27A3B39A-1849-419E-8808-2FC1075B2CFE}"/>
    <cellStyle name="Total 2 2 4 16 2" xfId="22804" xr:uid="{1F1D2139-D029-4E06-A664-BB9679F9FEBC}"/>
    <cellStyle name="Total 2 2 4 16 3" xfId="39826" xr:uid="{0617F59E-55D7-462F-BB67-5187A4E65FA8}"/>
    <cellStyle name="Total 2 2 4 17" xfId="5707" xr:uid="{0CB69320-FAAD-4655-8FA1-6955C3F23CCF}"/>
    <cellStyle name="Total 2 2 4 17 2" xfId="22962" xr:uid="{9E23DEB3-D1CE-4535-896D-ECECB315416D}"/>
    <cellStyle name="Total 2 2 4 17 3" xfId="39984" xr:uid="{06A4D914-9690-4A68-892A-A97FA28AFB3C}"/>
    <cellStyle name="Total 2 2 4 18" xfId="6180" xr:uid="{4BB888E8-DF67-4331-851B-7B09B0875322}"/>
    <cellStyle name="Total 2 2 4 18 2" xfId="23435" xr:uid="{D319DB46-7A00-4FDE-93C6-DCC5CAD9DDE4}"/>
    <cellStyle name="Total 2 2 4 18 3" xfId="40457" xr:uid="{06E7F339-7A4C-4FB7-AD02-36C39B2002DC}"/>
    <cellStyle name="Total 2 2 4 19" xfId="6495" xr:uid="{B322684A-43C5-409D-8C39-596A28985D15}"/>
    <cellStyle name="Total 2 2 4 19 2" xfId="23750" xr:uid="{EDAFF2F8-E3B6-4339-9DC0-2D80ED6093E7}"/>
    <cellStyle name="Total 2 2 4 19 3" xfId="40772" xr:uid="{B42A5A52-1BFE-4E9F-8CD3-05AAD3D5B074}"/>
    <cellStyle name="Total 2 2 4 2" xfId="1162" xr:uid="{BCB376D8-96BD-49D4-A108-FC20AFC36A10}"/>
    <cellStyle name="Total 2 2 4 2 2" xfId="18417" xr:uid="{250BD095-AD22-4AD3-B9CF-058F84511586}"/>
    <cellStyle name="Total 2 2 4 2 3" xfId="35439" xr:uid="{158A6EBC-A14E-4460-BB29-197B5CBDCD8E}"/>
    <cellStyle name="Total 2 2 4 20" xfId="6810" xr:uid="{CAEB51CF-14F4-4BB8-A382-D591A57ABBA5}"/>
    <cellStyle name="Total 2 2 4 20 2" xfId="24065" xr:uid="{340AA84D-5353-4FDD-89C5-CB7506B54654}"/>
    <cellStyle name="Total 2 2 4 20 3" xfId="41087" xr:uid="{0D3434BB-3C8A-45E3-93F6-E7D07A141D38}"/>
    <cellStyle name="Total 2 2 4 21" xfId="7121" xr:uid="{D6B576A7-43D2-4CC6-82EB-3D46900D4E46}"/>
    <cellStyle name="Total 2 2 4 21 2" xfId="24376" xr:uid="{E4A87D2B-F539-4C7A-886F-762579660852}"/>
    <cellStyle name="Total 2 2 4 21 3" xfId="41398" xr:uid="{77521F00-08E6-49F1-8062-3AD48F86B5B8}"/>
    <cellStyle name="Total 2 2 4 22" xfId="7431" xr:uid="{0520E241-645B-42A6-B203-504A6C8F8262}"/>
    <cellStyle name="Total 2 2 4 22 2" xfId="24686" xr:uid="{F7195900-9904-40F7-A682-D756F58973B3}"/>
    <cellStyle name="Total 2 2 4 22 3" xfId="41708" xr:uid="{CCEAD4E3-B145-44ED-9543-02EF48C04FF0}"/>
    <cellStyle name="Total 2 2 4 23" xfId="7741" xr:uid="{422FD493-375D-4489-A077-D26D33275714}"/>
    <cellStyle name="Total 2 2 4 23 2" xfId="24996" xr:uid="{85EF150C-6F45-45BA-87B9-6DC023C8763A}"/>
    <cellStyle name="Total 2 2 4 23 3" xfId="42018" xr:uid="{7E93BC01-EA3F-4CEA-B979-C4EC77214E7C}"/>
    <cellStyle name="Total 2 2 4 24" xfId="8051" xr:uid="{F2D46D9B-D0EC-476B-B3B0-BEF801B98EF9}"/>
    <cellStyle name="Total 2 2 4 24 2" xfId="25306" xr:uid="{D72F8E97-55C4-493B-BC42-DC1DFE98EF8A}"/>
    <cellStyle name="Total 2 2 4 24 3" xfId="42328" xr:uid="{C9271EE7-F961-495E-BF84-2A5F78781B9C}"/>
    <cellStyle name="Total 2 2 4 25" xfId="8364" xr:uid="{D20E3F55-7F18-4AAB-B0F7-3374A01E6E03}"/>
    <cellStyle name="Total 2 2 4 25 2" xfId="25619" xr:uid="{BE374D7E-650A-4BB1-9A91-D5FFC1DCE592}"/>
    <cellStyle name="Total 2 2 4 25 3" xfId="42641" xr:uid="{F95883F5-5ED2-4356-B663-6B76D01707E3}"/>
    <cellStyle name="Total 2 2 4 26" xfId="8672" xr:uid="{A516ACE8-3DD3-4973-8DFD-502B0B0B6408}"/>
    <cellStyle name="Total 2 2 4 26 2" xfId="25927" xr:uid="{A44C26FC-36E3-4738-82DF-E732CBBC0B3F}"/>
    <cellStyle name="Total 2 2 4 26 3" xfId="42949" xr:uid="{D21C8F6F-DDE6-4E10-97E2-8524020E4E39}"/>
    <cellStyle name="Total 2 2 4 27" xfId="8982" xr:uid="{9079E071-8B48-46B1-8B55-37040953493F}"/>
    <cellStyle name="Total 2 2 4 27 2" xfId="26237" xr:uid="{68F4088E-B1DA-4921-967A-8E48FA113770}"/>
    <cellStyle name="Total 2 2 4 27 3" xfId="43259" xr:uid="{3305F123-EE76-4BDC-81BB-8171EC769749}"/>
    <cellStyle name="Total 2 2 4 28" xfId="9092" xr:uid="{E3D98589-791E-49CD-8F75-74E37F93A3CF}"/>
    <cellStyle name="Total 2 2 4 28 2" xfId="26347" xr:uid="{C3AF961F-0CD0-4E42-907C-553F06741833}"/>
    <cellStyle name="Total 2 2 4 28 3" xfId="43369" xr:uid="{95952A61-AD0D-4AD0-B4C1-D5C9BCD405B6}"/>
    <cellStyle name="Total 2 2 4 29" xfId="9604" xr:uid="{C0C85B29-650F-4D6E-95E5-6EB82F862853}"/>
    <cellStyle name="Total 2 2 4 29 2" xfId="26859" xr:uid="{848CD295-188C-4597-9F55-5E1902E327ED}"/>
    <cellStyle name="Total 2 2 4 29 3" xfId="43881" xr:uid="{D57A4558-D456-4BF3-8594-5AC82993D4A0}"/>
    <cellStyle name="Total 2 2 4 3" xfId="1453" xr:uid="{D8C5F57C-8613-4DA3-B41B-D168E87EA5B0}"/>
    <cellStyle name="Total 2 2 4 3 2" xfId="18708" xr:uid="{C258CE77-0AEE-4551-B05D-C17C0FCA6DC1}"/>
    <cellStyle name="Total 2 2 4 3 3" xfId="35730" xr:uid="{21E423F0-F585-4CAB-B149-90CF50D52D74}"/>
    <cellStyle name="Total 2 2 4 30" xfId="9899" xr:uid="{9EFF910A-7A21-4EAD-BF1A-005A3E3DAF64}"/>
    <cellStyle name="Total 2 2 4 30 2" xfId="27154" xr:uid="{DF105826-A074-4DC6-8425-255788930663}"/>
    <cellStyle name="Total 2 2 4 30 3" xfId="44176" xr:uid="{5ACAE36B-8A66-4D99-B1B7-0AECE37F6F29}"/>
    <cellStyle name="Total 2 2 4 31" xfId="10199" xr:uid="{94018D3E-C036-4AD9-AE18-5AE63CDD47E6}"/>
    <cellStyle name="Total 2 2 4 31 2" xfId="27454" xr:uid="{954DC3C8-CAB7-45C4-8B6E-A656D4F85B2A}"/>
    <cellStyle name="Total 2 2 4 31 3" xfId="44476" xr:uid="{45EFE34B-0044-423A-84DB-5DA46BFE386E}"/>
    <cellStyle name="Total 2 2 4 32" xfId="10487" xr:uid="{1279D488-B574-490A-95F7-37B23ED9CEF3}"/>
    <cellStyle name="Total 2 2 4 32 2" xfId="27742" xr:uid="{32743066-425D-4241-9BDB-54617A5575A1}"/>
    <cellStyle name="Total 2 2 4 32 3" xfId="44764" xr:uid="{5388B1FD-E383-4DE5-99FD-16E56745C8FC}"/>
    <cellStyle name="Total 2 2 4 33" xfId="10777" xr:uid="{199A3B9A-B83B-442E-A2BD-09B3F3F20AAB}"/>
    <cellStyle name="Total 2 2 4 33 2" xfId="28032" xr:uid="{6DB1929D-55E1-485F-8C70-AA7CF8966AC4}"/>
    <cellStyle name="Total 2 2 4 33 3" xfId="45054" xr:uid="{E257D349-D532-43B3-9B96-24ED5AB54AF3}"/>
    <cellStyle name="Total 2 2 4 34" xfId="11051" xr:uid="{129504FB-EA6E-4A7D-8ADD-2C92262F520F}"/>
    <cellStyle name="Total 2 2 4 34 2" xfId="28306" xr:uid="{934EA39E-9E42-41DB-A379-1E3036D282D8}"/>
    <cellStyle name="Total 2 2 4 34 3" xfId="45328" xr:uid="{DA809BFD-E7BA-4333-B2FA-5D549E9B8BD5}"/>
    <cellStyle name="Total 2 2 4 35" xfId="11308" xr:uid="{3E4993E4-1BC3-4D4A-9AC3-D9B65CFF5E0E}"/>
    <cellStyle name="Total 2 2 4 35 2" xfId="28563" xr:uid="{8DBD9D16-3C42-4DF6-9190-FE39342F35C9}"/>
    <cellStyle name="Total 2 2 4 35 3" xfId="45585" xr:uid="{2C60A0E3-F41C-4A4F-B3B2-712C0F0A7382}"/>
    <cellStyle name="Total 2 2 4 36" xfId="11545" xr:uid="{88A5FABB-0501-4859-92D2-F539006047FE}"/>
    <cellStyle name="Total 2 2 4 36 2" xfId="28800" xr:uid="{E674538A-6447-4352-B56C-A837A4963669}"/>
    <cellStyle name="Total 2 2 4 36 3" xfId="45822" xr:uid="{AE5C7A9A-BBC8-4ADA-8AA5-6B06E9A30306}"/>
    <cellStyle name="Total 2 2 4 37" xfId="12108" xr:uid="{FD62E210-1A08-46D7-B7DF-0222154C79A1}"/>
    <cellStyle name="Total 2 2 4 37 2" xfId="29363" xr:uid="{4AA24CDF-CE32-4E39-80FA-7F4CCBC45B8B}"/>
    <cellStyle name="Total 2 2 4 37 3" xfId="46233" xr:uid="{0319F0FE-7FDC-4A43-995B-20DC104C944D}"/>
    <cellStyle name="Total 2 2 4 38" xfId="12575" xr:uid="{9E5603AF-EDD8-4142-8A21-E8B795E2F3F5}"/>
    <cellStyle name="Total 2 2 4 38 2" xfId="29830" xr:uid="{0506FF86-145A-4D9D-AAFE-B9F7D0B26C06}"/>
    <cellStyle name="Total 2 2 4 38 3" xfId="46700" xr:uid="{060B8C0D-E7E1-4777-B268-68BB384991EC}"/>
    <cellStyle name="Total 2 2 4 39" xfId="12885" xr:uid="{3DC5F280-8D00-421D-B049-5F89BDF74579}"/>
    <cellStyle name="Total 2 2 4 39 2" xfId="30140" xr:uid="{B9332F0F-DCB8-4569-BC91-DDAE64896BF3}"/>
    <cellStyle name="Total 2 2 4 39 3" xfId="47010" xr:uid="{09701CD4-7EFE-4447-823D-307AFF2A9A12}"/>
    <cellStyle name="Total 2 2 4 4" xfId="1819" xr:uid="{DD5BF8B0-FB38-4F5B-A217-F2460F96FCCB}"/>
    <cellStyle name="Total 2 2 4 4 2" xfId="19074" xr:uid="{D570E984-B9B4-47FC-BCDD-A7AFE171C681}"/>
    <cellStyle name="Total 2 2 4 4 3" xfId="36096" xr:uid="{49A2CDBC-C294-4630-BC99-FE079B99E4D5}"/>
    <cellStyle name="Total 2 2 4 40" xfId="12530" xr:uid="{86D51B0E-AF7A-4FE5-9C8A-F50E52360D0C}"/>
    <cellStyle name="Total 2 2 4 40 2" xfId="29785" xr:uid="{71950AB4-E0EE-4534-9897-165C2603D410}"/>
    <cellStyle name="Total 2 2 4 40 3" xfId="46655" xr:uid="{01C7625A-EECD-482D-987C-8AA996358AEE}"/>
    <cellStyle name="Total 2 2 4 41" xfId="13310" xr:uid="{EBC95EF0-17D0-4BF6-A278-84F3F9D5F515}"/>
    <cellStyle name="Total 2 2 4 41 2" xfId="30565" xr:uid="{4754A796-1427-4919-BE34-CBDFAF449FBF}"/>
    <cellStyle name="Total 2 2 4 41 3" xfId="47435" xr:uid="{79EC75D1-0091-4A24-A2A7-11292184D857}"/>
    <cellStyle name="Total 2 2 4 42" xfId="13825" xr:uid="{C86AAE7E-CC01-4DD6-871B-4AB5E5194E58}"/>
    <cellStyle name="Total 2 2 4 42 2" xfId="31080" xr:uid="{7E86447F-DF0E-4D43-B6D5-33AB49BBBF3D}"/>
    <cellStyle name="Total 2 2 4 42 3" xfId="47950" xr:uid="{398FC4AD-A218-4D8A-9AA7-B7AD72A6C05B}"/>
    <cellStyle name="Total 2 2 4 43" xfId="14135" xr:uid="{853F4E91-1C7E-4328-85B3-1398083F09BC}"/>
    <cellStyle name="Total 2 2 4 43 2" xfId="31390" xr:uid="{50A627D5-3A50-492A-9F07-DB4887A590DE}"/>
    <cellStyle name="Total 2 2 4 43 3" xfId="48260" xr:uid="{C4B5A15F-78D1-45C4-8E51-8E217A1392BE}"/>
    <cellStyle name="Total 2 2 4 44" xfId="14245" xr:uid="{C5D7C09D-5383-465A-8D19-480E4E6A69A3}"/>
    <cellStyle name="Total 2 2 4 44 2" xfId="31500" xr:uid="{541EB6AB-09DF-4E53-88FF-B35DC464D0D5}"/>
    <cellStyle name="Total 2 2 4 44 3" xfId="48370" xr:uid="{571F35F0-AE9A-4121-8774-88F518B2E468}"/>
    <cellStyle name="Total 2 2 4 45" xfId="14763" xr:uid="{01A7398E-8E01-471A-877E-5CB7FFE15B81}"/>
    <cellStyle name="Total 2 2 4 45 2" xfId="32018" xr:uid="{1B62AF31-2E29-4DEB-9F9B-BDFB8CD1B673}"/>
    <cellStyle name="Total 2 2 4 45 3" xfId="48888" xr:uid="{D67D4322-EB51-46DC-BE7B-7C0DF5BA7632}"/>
    <cellStyle name="Total 2 2 4 46" xfId="15025" xr:uid="{821D54FF-5F61-4529-B517-920C96C1BE58}"/>
    <cellStyle name="Total 2 2 4 46 2" xfId="32280" xr:uid="{8478F9B0-9C3E-49FB-AA69-F3AA7FC87C2A}"/>
    <cellStyle name="Total 2 2 4 46 3" xfId="49150" xr:uid="{74EF439B-0FE3-4A60-B392-638785F0BB1C}"/>
    <cellStyle name="Total 2 2 4 47" xfId="15334" xr:uid="{30F70441-8845-411C-A784-3104DEB0BE95}"/>
    <cellStyle name="Total 2 2 4 47 2" xfId="32589" xr:uid="{8B2032E6-2BFA-488E-BE62-488BBF997DB2}"/>
    <cellStyle name="Total 2 2 4 47 3" xfId="49459" xr:uid="{51F829EE-08A6-4A28-A7B7-20004E32E94D}"/>
    <cellStyle name="Total 2 2 4 48" xfId="15639" xr:uid="{7BE50623-680E-445E-A5F8-BF17C81E2EF1}"/>
    <cellStyle name="Total 2 2 4 48 2" xfId="32894" xr:uid="{29BAF11F-6687-4464-A4E8-915490BE33FD}"/>
    <cellStyle name="Total 2 2 4 48 3" xfId="49764" xr:uid="{C423A753-E51E-4620-B81C-B74013435DF1}"/>
    <cellStyle name="Total 2 2 4 49" xfId="15935" xr:uid="{7B7613DE-F749-4C6D-AEF7-D2A63FC5327F}"/>
    <cellStyle name="Total 2 2 4 49 2" xfId="33190" xr:uid="{80D54283-1051-4BF2-8701-03D874B3566D}"/>
    <cellStyle name="Total 2 2 4 49 3" xfId="50060" xr:uid="{20D0DE1E-5191-44A5-9DBC-CC3E681660E8}"/>
    <cellStyle name="Total 2 2 4 5" xfId="2132" xr:uid="{8344784D-F06E-41BA-B42D-546EF745CB29}"/>
    <cellStyle name="Total 2 2 4 5 2" xfId="19387" xr:uid="{BBB7A7EC-DCC7-454E-A2FF-D053EB334037}"/>
    <cellStyle name="Total 2 2 4 5 3" xfId="36409" xr:uid="{0EB5E3A3-4DAC-4BF9-9B9C-EA324DA91F90}"/>
    <cellStyle name="Total 2 2 4 50" xfId="16227" xr:uid="{CDED95B4-5AD9-4424-928A-1821830363C8}"/>
    <cellStyle name="Total 2 2 4 50 2" xfId="33482" xr:uid="{0875AA6C-EDEC-431E-8A6F-8195718BED34}"/>
    <cellStyle name="Total 2 2 4 50 3" xfId="50352" xr:uid="{0746FEF8-B922-40FD-A09C-FAA2B1049B9F}"/>
    <cellStyle name="Total 2 2 4 51" xfId="16505" xr:uid="{F775EA58-2F22-4549-8F4B-2A7BAC60A032}"/>
    <cellStyle name="Total 2 2 4 51 2" xfId="33760" xr:uid="{C6B69F9D-3698-4867-B191-13663F25ECFC}"/>
    <cellStyle name="Total 2 2 4 51 3" xfId="50630" xr:uid="{623EA8DF-5E2C-4ECB-B879-D7C2752B02EA}"/>
    <cellStyle name="Total 2 2 4 52" xfId="16773" xr:uid="{7D6EF855-B3B2-4E92-8452-7B4E7F32EB4D}"/>
    <cellStyle name="Total 2 2 4 52 2" xfId="34028" xr:uid="{CC015779-BB0E-48BE-A9B0-20DF69EFB774}"/>
    <cellStyle name="Total 2 2 4 52 3" xfId="50898" xr:uid="{6A077162-3099-4761-8B81-9C357EDFCB87}"/>
    <cellStyle name="Total 2 2 4 53" xfId="17025" xr:uid="{745AE0C9-77B3-4DDF-98DD-03FAA1CA809B}"/>
    <cellStyle name="Total 2 2 4 53 2" xfId="34280" xr:uid="{81F08EB8-F66F-464E-81D5-7F015F18B044}"/>
    <cellStyle name="Total 2 2 4 53 3" xfId="51150" xr:uid="{E94B7DB2-638F-44AA-9AAB-E79180BD2DBA}"/>
    <cellStyle name="Total 2 2 4 54" xfId="17262" xr:uid="{A8073FC8-9844-4594-A096-E52D15F9FA2E}"/>
    <cellStyle name="Total 2 2 4 54 2" xfId="34517" xr:uid="{5D4A0DFA-A170-4575-9321-A656B989C364}"/>
    <cellStyle name="Total 2 2 4 54 3" xfId="51387" xr:uid="{BD1E53F3-A1AF-4AB7-9AB4-7B46A919BE75}"/>
    <cellStyle name="Total 2 2 4 55" xfId="17968" xr:uid="{E191E34E-557B-46D6-B7A4-733EC9996F0E}"/>
    <cellStyle name="Total 2 2 4 56" xfId="34990" xr:uid="{54B22CB9-6667-4121-8D65-12382DEB61D8}"/>
    <cellStyle name="Total 2 2 4 6" xfId="2442" xr:uid="{7B11FC86-494B-48D1-B867-6B8C96E6DFA9}"/>
    <cellStyle name="Total 2 2 4 6 2" xfId="19697" xr:uid="{C0C9423B-49C4-4052-BD88-97012818F94D}"/>
    <cellStyle name="Total 2 2 4 6 3" xfId="36719" xr:uid="{A4272B78-F174-4F29-ACD9-0299BCB4C590}"/>
    <cellStyle name="Total 2 2 4 7" xfId="2751" xr:uid="{6291912B-B951-4329-AFDD-9F91361B585B}"/>
    <cellStyle name="Total 2 2 4 7 2" xfId="20006" xr:uid="{7C354D33-7855-4C35-BEB7-4E69E9AC7B75}"/>
    <cellStyle name="Total 2 2 4 7 3" xfId="37028" xr:uid="{44C24F9A-ACD9-4667-B22F-215556DD53AB}"/>
    <cellStyle name="Total 2 2 4 8" xfId="3057" xr:uid="{BDEE5894-2859-43BC-A0BD-7003BCA24E18}"/>
    <cellStyle name="Total 2 2 4 8 2" xfId="20312" xr:uid="{6380E92C-B5CF-4F83-B077-87C7F5F88924}"/>
    <cellStyle name="Total 2 2 4 8 3" xfId="37334" xr:uid="{3C1E90A8-222F-4928-A162-37380C250335}"/>
    <cellStyle name="Total 2 2 4 9" xfId="3367" xr:uid="{8CFB9AEF-CE80-424D-B1E5-5788599FDAFA}"/>
    <cellStyle name="Total 2 2 4 9 2" xfId="20622" xr:uid="{9D69EFB1-F83A-4998-8308-E240DBCCED5C}"/>
    <cellStyle name="Total 2 2 4 9 3" xfId="37644" xr:uid="{07BFB8AE-A26B-45E0-B130-6E4164D9609B}"/>
    <cellStyle name="Total 2 2 40" xfId="10896" xr:uid="{DAD305F4-D546-43D2-8560-87A03D0EFC4C}"/>
    <cellStyle name="Total 2 2 40 2" xfId="28151" xr:uid="{083DC7BC-F112-4516-BDCD-C7CF2D5394A5}"/>
    <cellStyle name="Total 2 2 40 3" xfId="45173" xr:uid="{0BBF3200-75B4-4FCB-8F0B-C5BF1355E91B}"/>
    <cellStyle name="Total 2 2 41" xfId="11171" xr:uid="{D663DEBA-6E84-401D-937F-8F770B69C1AE}"/>
    <cellStyle name="Total 2 2 41 2" xfId="28426" xr:uid="{AFC209DA-3F81-499A-8C28-1650C0FAC040}"/>
    <cellStyle name="Total 2 2 41 3" xfId="45448" xr:uid="{88CD6FC1-7293-45E1-A949-6BE0DA742D2D}"/>
    <cellStyle name="Total 2 2 42" xfId="11801" xr:uid="{F93B90B7-1FCF-4582-A4BD-9599BD4E60DB}"/>
    <cellStyle name="Total 2 2 42 2" xfId="29056" xr:uid="{FA1F279D-67E7-4C34-8E8B-38EDE283A9CA}"/>
    <cellStyle name="Total 2 2 42 3" xfId="46044" xr:uid="{8F3C8B7A-145B-4B4E-AD13-907367CC40D5}"/>
    <cellStyle name="Total 2 2 43" xfId="12268" xr:uid="{95D2BFE2-BC85-4812-90EB-2FA94A989A4D}"/>
    <cellStyle name="Total 2 2 43 2" xfId="29523" xr:uid="{9C92D08F-8B74-435C-87C9-040A8FE0371C}"/>
    <cellStyle name="Total 2 2 43 3" xfId="46393" xr:uid="{6394AECB-3DB8-4DE9-B11C-C987E2911495}"/>
    <cellStyle name="Total 2 2 44" xfId="12231" xr:uid="{A981778C-31EA-41A3-AEF4-6A1A26E22141}"/>
    <cellStyle name="Total 2 2 44 2" xfId="29486" xr:uid="{4A2EDC23-8744-4FA0-BAB6-E1909F0BFE48}"/>
    <cellStyle name="Total 2 2 44 3" xfId="46356" xr:uid="{F51A95D0-4C1E-4631-B38D-E753485B1118}"/>
    <cellStyle name="Total 2 2 45" xfId="12712" xr:uid="{9D12A994-1C09-455F-83E3-F680641EAE56}"/>
    <cellStyle name="Total 2 2 45 2" xfId="29967" xr:uid="{87901FCF-CBBE-4529-8AA4-1EE7AF16C34F}"/>
    <cellStyle name="Total 2 2 45 3" xfId="46837" xr:uid="{A2F619C0-E73A-4020-9B9C-A33AC4D3F8EE}"/>
    <cellStyle name="Total 2 2 46" xfId="13568" xr:uid="{DF9EC0A6-2C61-460C-9B7E-1EE326F50A84}"/>
    <cellStyle name="Total 2 2 46 2" xfId="30823" xr:uid="{903C15FE-A3BC-40BE-ABC2-9DE31511CC5B}"/>
    <cellStyle name="Total 2 2 46 3" xfId="47693" xr:uid="{3B7A72FA-CF4C-4541-A470-0CB8E1B12DB5}"/>
    <cellStyle name="Total 2 2 47" xfId="13421" xr:uid="{B828995F-408B-4BA3-B042-9FC20959D7C8}"/>
    <cellStyle name="Total 2 2 47 2" xfId="30676" xr:uid="{EEBF3FAC-B6FE-4A1D-9BB4-06E2B26014C9}"/>
    <cellStyle name="Total 2 2 47 3" xfId="47546" xr:uid="{DA2E7BCB-468E-4C6C-BDDD-31B309D2B432}"/>
    <cellStyle name="Total 2 2 48" xfId="12982" xr:uid="{C06374E7-57E3-4871-9D32-57FEF57D04FC}"/>
    <cellStyle name="Total 2 2 48 2" xfId="30237" xr:uid="{4BFDBF72-D53D-4CA5-8AE8-827B280AB0BC}"/>
    <cellStyle name="Total 2 2 48 3" xfId="47107" xr:uid="{9DF7A561-9A71-4662-A3C8-D30451675440}"/>
    <cellStyle name="Total 2 2 49" xfId="14501" xr:uid="{9E0959BC-E25D-4CB6-AB92-C138F65160DD}"/>
    <cellStyle name="Total 2 2 49 2" xfId="31756" xr:uid="{BF7F7C44-4866-4E04-BF30-59684CAC4C1D}"/>
    <cellStyle name="Total 2 2 49 3" xfId="48626" xr:uid="{464470B2-AF10-4ED8-9163-B87E919161C1}"/>
    <cellStyle name="Total 2 2 5" xfId="505" xr:uid="{874BFBD7-2DE4-43B1-B83D-8B4B49C988CF}"/>
    <cellStyle name="Total 2 2 5 10" xfId="3469" xr:uid="{6D653197-11A5-4A4E-95AD-82416DD9A04E}"/>
    <cellStyle name="Total 2 2 5 10 2" xfId="20724" xr:uid="{C04C052B-7415-4376-B05E-B2F4CBA946A2}"/>
    <cellStyle name="Total 2 2 5 10 3" xfId="37746" xr:uid="{20464913-5E54-4961-9B3B-B9233CC5C16A}"/>
    <cellStyle name="Total 2 2 5 11" xfId="3777" xr:uid="{EE66EB47-5472-417E-AE9C-A6C65A9E2855}"/>
    <cellStyle name="Total 2 2 5 11 2" xfId="21032" xr:uid="{8713F2CB-0317-438D-A40D-C25B823B9456}"/>
    <cellStyle name="Total 2 2 5 11 3" xfId="38054" xr:uid="{9BF66170-8FE5-4BC3-AE95-8351AFD62F88}"/>
    <cellStyle name="Total 2 2 5 12" xfId="4083" xr:uid="{496D78A7-0EEC-4006-98B6-D3871623ADF8}"/>
    <cellStyle name="Total 2 2 5 12 2" xfId="21338" xr:uid="{293C0DE5-3EFB-43EF-B15B-F3CCB9264B2C}"/>
    <cellStyle name="Total 2 2 5 12 3" xfId="38360" xr:uid="{82DE9C1F-2F6A-4116-B684-459DE69FA495}"/>
    <cellStyle name="Total 2 2 5 13" xfId="4388" xr:uid="{AAC51B71-4498-425B-BE92-10F1F493EF1F}"/>
    <cellStyle name="Total 2 2 5 13 2" xfId="21643" xr:uid="{1080F5F8-0475-426C-8A05-8F65DFC988FE}"/>
    <cellStyle name="Total 2 2 5 13 3" xfId="38665" xr:uid="{13078D33-ADC8-4A89-B1CF-0D9D0847BA8C}"/>
    <cellStyle name="Total 2 2 5 14" xfId="4683" xr:uid="{6EE90B2E-76B9-4ADE-9D32-8F859DCEF5AC}"/>
    <cellStyle name="Total 2 2 5 14 2" xfId="21938" xr:uid="{4EEAFBE0-6B8F-4AF1-968E-7C759EF0D97D}"/>
    <cellStyle name="Total 2 2 5 14 3" xfId="38960" xr:uid="{3752FA10-F7B7-4F61-866E-0B3577D96F77}"/>
    <cellStyle name="Total 2 2 5 15" xfId="4981" xr:uid="{DA2714A8-1F9F-492F-B254-EF51D00936D4}"/>
    <cellStyle name="Total 2 2 5 15 2" xfId="22236" xr:uid="{38A9AD71-D1B7-4CD3-BCDB-CB7BA04275E6}"/>
    <cellStyle name="Total 2 2 5 15 3" xfId="39258" xr:uid="{F64FA08C-BBF7-42C2-869E-CA811CB1C901}"/>
    <cellStyle name="Total 2 2 5 16" xfId="5341" xr:uid="{95A6342B-D6CC-4C45-92BB-01214B7086C7}"/>
    <cellStyle name="Total 2 2 5 16 2" xfId="22596" xr:uid="{924D6ADC-B266-4E75-84A6-F14873F84811}"/>
    <cellStyle name="Total 2 2 5 16 3" xfId="39618" xr:uid="{8AD869AE-E481-4CDA-8FE2-3DA078E37648}"/>
    <cellStyle name="Total 2 2 5 17" xfId="4731" xr:uid="{6128430D-FABF-4BCB-8136-8270CAAE00D0}"/>
    <cellStyle name="Total 2 2 5 17 2" xfId="21986" xr:uid="{22ABDDD0-8BD7-4844-BF60-2B7E37678B82}"/>
    <cellStyle name="Total 2 2 5 17 3" xfId="39008" xr:uid="{B8041579-015A-458C-ACA1-A6F96075F551}"/>
    <cellStyle name="Total 2 2 5 18" xfId="5972" xr:uid="{68AB1CEA-9BD9-402D-9871-392DA47BEC30}"/>
    <cellStyle name="Total 2 2 5 18 2" xfId="23227" xr:uid="{9E836F98-DC12-48A7-A3C3-D75B85C47752}"/>
    <cellStyle name="Total 2 2 5 18 3" xfId="40249" xr:uid="{6F2638A6-A129-45CE-8A92-4CE4A36C1B06}"/>
    <cellStyle name="Total 2 2 5 19" xfId="6287" xr:uid="{7166B3EE-A498-432F-AAF2-17AFB9D0EC88}"/>
    <cellStyle name="Total 2 2 5 19 2" xfId="23542" xr:uid="{B8825CCE-3F58-4F42-84D9-A55317F169AA}"/>
    <cellStyle name="Total 2 2 5 19 3" xfId="40564" xr:uid="{3E00EE27-A92E-4637-BFAA-89952B9729C2}"/>
    <cellStyle name="Total 2 2 5 2" xfId="964" xr:uid="{119E5D45-5303-4886-87D0-8EEFE8C46AF1}"/>
    <cellStyle name="Total 2 2 5 2 2" xfId="18219" xr:uid="{8483FFC7-2F1C-4FAE-AE6A-72AC428341B9}"/>
    <cellStyle name="Total 2 2 5 2 3" xfId="35241" xr:uid="{BC1C2F73-8EE0-4DFB-B6DA-7CEE37BD15B2}"/>
    <cellStyle name="Total 2 2 5 20" xfId="6602" xr:uid="{F785E0F2-50D8-4942-8F22-67EDD4347DF6}"/>
    <cellStyle name="Total 2 2 5 20 2" xfId="23857" xr:uid="{D96203D8-0FA2-4E0B-8D81-50C9F37663D5}"/>
    <cellStyle name="Total 2 2 5 20 3" xfId="40879" xr:uid="{1C468049-DEFB-4D9C-BF4D-92653B9C1A3E}"/>
    <cellStyle name="Total 2 2 5 21" xfId="6914" xr:uid="{093CA6C0-3ABD-4B1F-BEA3-DBDF791825B7}"/>
    <cellStyle name="Total 2 2 5 21 2" xfId="24169" xr:uid="{24A36A3D-2777-4A3E-9F56-3FE3F6E8E87B}"/>
    <cellStyle name="Total 2 2 5 21 3" xfId="41191" xr:uid="{48DFB43E-FEE9-468B-A8FA-5FA1BA179639}"/>
    <cellStyle name="Total 2 2 5 22" xfId="7223" xr:uid="{09659322-DF79-42A1-9CE6-58EC5F78CFEA}"/>
    <cellStyle name="Total 2 2 5 22 2" xfId="24478" xr:uid="{766E3B41-D90B-43EE-BECC-04B26B56BEB9}"/>
    <cellStyle name="Total 2 2 5 22 3" xfId="41500" xr:uid="{0554A291-29EE-4511-B518-3566C8C01AFD}"/>
    <cellStyle name="Total 2 2 5 23" xfId="7533" xr:uid="{EEF05AAF-A10F-4287-B111-E2428AF90D81}"/>
    <cellStyle name="Total 2 2 5 23 2" xfId="24788" xr:uid="{270340DF-6C35-40BD-A2B9-E76B3D746325}"/>
    <cellStyle name="Total 2 2 5 23 3" xfId="41810" xr:uid="{685E5C31-CE27-416F-8FA9-DBE96C4443F1}"/>
    <cellStyle name="Total 2 2 5 24" xfId="7843" xr:uid="{AE57AFF9-6F2B-4A9D-978F-A525573DED5E}"/>
    <cellStyle name="Total 2 2 5 24 2" xfId="25098" xr:uid="{2DEB8BE9-E393-4CAE-90FA-C7E6959F228C}"/>
    <cellStyle name="Total 2 2 5 24 3" xfId="42120" xr:uid="{84AB15F3-0C9B-48CD-93D8-DE804E53C152}"/>
    <cellStyle name="Total 2 2 5 25" xfId="8156" xr:uid="{029817EE-B584-4EA4-AC3F-ABCCD72CA71D}"/>
    <cellStyle name="Total 2 2 5 25 2" xfId="25411" xr:uid="{38E53A84-C140-41C6-8DD9-5C2400D28DA2}"/>
    <cellStyle name="Total 2 2 5 25 3" xfId="42433" xr:uid="{EB18D9B9-4A80-43CD-9005-14BB3C93CDFC}"/>
    <cellStyle name="Total 2 2 5 26" xfId="8466" xr:uid="{501044CD-B8EA-4C8F-896D-AB635115C949}"/>
    <cellStyle name="Total 2 2 5 26 2" xfId="25721" xr:uid="{E6BF4434-2A0A-4406-8804-A18E4D01E5C9}"/>
    <cellStyle name="Total 2 2 5 26 3" xfId="42743" xr:uid="{B22DDCF5-1FAF-45A8-8EBA-B02BF30519D8}"/>
    <cellStyle name="Total 2 2 5 27" xfId="8774" xr:uid="{12FEF6EF-E6F1-4B9F-A2EA-D12E2FD67A70}"/>
    <cellStyle name="Total 2 2 5 27 2" xfId="26029" xr:uid="{17C62059-8A22-40D1-8678-09E83EBDFC5A}"/>
    <cellStyle name="Total 2 2 5 27 3" xfId="43051" xr:uid="{B017E4A3-5D0D-400B-9452-7AF1641289E2}"/>
    <cellStyle name="Total 2 2 5 28" xfId="9339" xr:uid="{A9B72EE8-EBD2-4B66-993F-11998DFBE732}"/>
    <cellStyle name="Total 2 2 5 28 2" xfId="26594" xr:uid="{B924C947-2BAB-49EA-898E-37046AC8DCBC}"/>
    <cellStyle name="Total 2 2 5 28 3" xfId="43616" xr:uid="{B9CC8A20-61E1-46D3-A7D5-1403363133F9}"/>
    <cellStyle name="Total 2 2 5 29" xfId="9398" xr:uid="{F2AE1F5F-DF1D-4FC7-869D-5E457124153A}"/>
    <cellStyle name="Total 2 2 5 29 2" xfId="26653" xr:uid="{F38C771D-3E29-4BE3-A30A-D797671170F0}"/>
    <cellStyle name="Total 2 2 5 29 3" xfId="43675" xr:uid="{C52D73A1-015F-438A-8677-A58DC5DC444E}"/>
    <cellStyle name="Total 2 2 5 3" xfId="1266" xr:uid="{909992A8-E7D9-41E2-A623-5203E88A0883}"/>
    <cellStyle name="Total 2 2 5 3 2" xfId="18521" xr:uid="{7152BAB6-5D48-4FE8-99C5-AA06DAF54ADD}"/>
    <cellStyle name="Total 2 2 5 3 3" xfId="35543" xr:uid="{5A58EB71-A742-4F24-B2D1-A522236114C7}"/>
    <cellStyle name="Total 2 2 5 30" xfId="9706" xr:uid="{C1EBD5DA-4C25-48CA-ABE4-1C095F9A477C}"/>
    <cellStyle name="Total 2 2 5 30 2" xfId="26961" xr:uid="{11F8254A-83BB-49A8-A99A-E1E9D653224B}"/>
    <cellStyle name="Total 2 2 5 30 3" xfId="43983" xr:uid="{DEB2FDEE-FF8F-4681-AD00-E6D95D690518}"/>
    <cellStyle name="Total 2 2 5 31" xfId="10001" xr:uid="{465D25EB-9498-4B96-B270-D55972716FD3}"/>
    <cellStyle name="Total 2 2 5 31 2" xfId="27256" xr:uid="{26D8563E-3A2C-4C59-8905-D44BA68A3B98}"/>
    <cellStyle name="Total 2 2 5 31 3" xfId="44278" xr:uid="{E6BCEF38-5BAB-4789-9EA5-9194EF327CCD}"/>
    <cellStyle name="Total 2 2 5 32" xfId="10300" xr:uid="{DF95F47F-E7D1-4281-AFEA-2F39F71C9C11}"/>
    <cellStyle name="Total 2 2 5 32 2" xfId="27555" xr:uid="{12C40599-2469-4BFF-A38E-5AEA6A9A2FB3}"/>
    <cellStyle name="Total 2 2 5 32 3" xfId="44577" xr:uid="{E617C245-E6D7-4482-8A56-5C1CF918A09B}"/>
    <cellStyle name="Total 2 2 5 33" xfId="10589" xr:uid="{FFC7A439-896F-4565-B01E-71B04BBF8B3B}"/>
    <cellStyle name="Total 2 2 5 33 2" xfId="27844" xr:uid="{550D3633-6525-4A87-B8BB-BC51FEF46D71}"/>
    <cellStyle name="Total 2 2 5 33 3" xfId="44866" xr:uid="{B5772D5F-DEF7-44B3-92CB-A61D05094B42}"/>
    <cellStyle name="Total 2 2 5 34" xfId="10880" xr:uid="{2832C8BA-3D2C-4F2B-9423-B73777F32E23}"/>
    <cellStyle name="Total 2 2 5 34 2" xfId="28135" xr:uid="{D489BBEE-18F3-4B94-9FC3-2A335F934938}"/>
    <cellStyle name="Total 2 2 5 34 3" xfId="45157" xr:uid="{997D24F0-62AC-4661-80D1-4B48BF7A0CF9}"/>
    <cellStyle name="Total 2 2 5 35" xfId="11155" xr:uid="{06747E82-D64B-4409-BF85-64531CFDC750}"/>
    <cellStyle name="Total 2 2 5 35 2" xfId="28410" xr:uid="{93B610C8-BB10-4D81-ADB4-C48E111B5C2F}"/>
    <cellStyle name="Total 2 2 5 35 3" xfId="45432" xr:uid="{C129FA98-8382-4EA4-AA58-EB02F4C37E32}"/>
    <cellStyle name="Total 2 2 5 36" xfId="11409" xr:uid="{C3B524E8-20AA-4F3D-92CE-349DD59F0A2B}"/>
    <cellStyle name="Total 2 2 5 36 2" xfId="28664" xr:uid="{C8F96AE7-B1D4-4251-BC60-2D37D8463499}"/>
    <cellStyle name="Total 2 2 5 36 3" xfId="45686" xr:uid="{A545EC69-4233-4797-9D80-CAE2AFBC97B5}"/>
    <cellStyle name="Total 2 2 5 37" xfId="11900" xr:uid="{105D0D1F-8E8C-4980-AF38-86E3592853F8}"/>
    <cellStyle name="Total 2 2 5 37 2" xfId="29155" xr:uid="{9CFF1E72-8532-45E3-8ECC-7B25EA23EE29}"/>
    <cellStyle name="Total 2 2 5 37 3" xfId="46097" xr:uid="{FC99F731-427F-486F-892D-85CA5B5AB1D2}"/>
    <cellStyle name="Total 2 2 5 38" xfId="12367" xr:uid="{1859BAD6-CE80-4E0D-BA41-8C3F9911FA3D}"/>
    <cellStyle name="Total 2 2 5 38 2" xfId="29622" xr:uid="{F42F5A42-62F6-41D6-82C1-C654B7616577}"/>
    <cellStyle name="Total 2 2 5 38 3" xfId="46492" xr:uid="{4E1A86AE-AEDF-4FCB-9985-735F765A3BDB}"/>
    <cellStyle name="Total 2 2 5 39" xfId="12677" xr:uid="{F7217595-746B-4089-82DF-A5BC5E1C3B52}"/>
    <cellStyle name="Total 2 2 5 39 2" xfId="29932" xr:uid="{B2B1BB4C-C90C-4286-9EDC-BFA2DA41908A}"/>
    <cellStyle name="Total 2 2 5 39 3" xfId="46802" xr:uid="{4003737D-BBF1-4545-AE6D-4F498B7EAA29}"/>
    <cellStyle name="Total 2 2 5 4" xfId="1611" xr:uid="{1282BCE8-A7EC-48FB-B82F-4A84AE06C8FF}"/>
    <cellStyle name="Total 2 2 5 4 2" xfId="18866" xr:uid="{F1813AE2-6408-46D4-95F2-A4A1EB5C4742}"/>
    <cellStyle name="Total 2 2 5 4 3" xfId="35888" xr:uid="{FEF8A5FA-5BAE-416A-8DBA-BAF654EDBA06}"/>
    <cellStyle name="Total 2 2 5 40" xfId="13085" xr:uid="{F43C6493-0705-41CB-9190-9FFD24CEF79C}"/>
    <cellStyle name="Total 2 2 5 40 2" xfId="30340" xr:uid="{34A8590A-73B3-4A5B-9B5F-CDAE39AD7D47}"/>
    <cellStyle name="Total 2 2 5 40 3" xfId="47210" xr:uid="{3E0882CE-2D23-44B6-9AB3-FD37970C1276}"/>
    <cellStyle name="Total 2 2 5 41" xfId="13557" xr:uid="{861038BB-C267-4FD7-8B82-9CF7E7D75CB4}"/>
    <cellStyle name="Total 2 2 5 41 2" xfId="30812" xr:uid="{6E8119F5-F6CC-4DEB-9244-22EC30FF5BB6}"/>
    <cellStyle name="Total 2 2 5 41 3" xfId="47682" xr:uid="{8A90DB23-EF55-4AC0-B6CD-8044DA5C2141}"/>
    <cellStyle name="Total 2 2 5 42" xfId="13617" xr:uid="{481C0B20-223A-49EE-8C45-15CEDACBB4CE}"/>
    <cellStyle name="Total 2 2 5 42 2" xfId="30872" xr:uid="{452A1E4C-5A09-4042-BCEC-8A41B5ACC166}"/>
    <cellStyle name="Total 2 2 5 42 3" xfId="47742" xr:uid="{9AFD8F3C-382D-4D66-B27E-3F5C78C67F9B}"/>
    <cellStyle name="Total 2 2 5 43" xfId="13927" xr:uid="{4066F905-D38B-445F-8C47-014FD1EDB859}"/>
    <cellStyle name="Total 2 2 5 43 2" xfId="31182" xr:uid="{3AF74E1A-6ECB-4C92-AC70-C20354FAD310}"/>
    <cellStyle name="Total 2 2 5 43 3" xfId="48052" xr:uid="{8B0EE4DF-E760-495D-A23B-DDD0C39587BC}"/>
    <cellStyle name="Total 2 2 5 44" xfId="14490" xr:uid="{A8F6B4A2-7D2A-4772-9FA8-5EBEE02034D1}"/>
    <cellStyle name="Total 2 2 5 44 2" xfId="31745" xr:uid="{CCFB6ADE-53B2-4E97-9D1A-633E7D8B5A85}"/>
    <cellStyle name="Total 2 2 5 44 3" xfId="48615" xr:uid="{F8CBA64C-6E0D-4537-8694-A6D746C199A3}"/>
    <cellStyle name="Total 2 2 5 45" xfId="14555" xr:uid="{45F62C6A-635E-463C-9D7C-C7D806FB47F4}"/>
    <cellStyle name="Total 2 2 5 45 2" xfId="31810" xr:uid="{94576C81-0934-48A9-8AA6-728C12B0E160}"/>
    <cellStyle name="Total 2 2 5 45 3" xfId="48680" xr:uid="{CDC8D2E4-2D33-4CA6-9C7D-EF5C9A0CFD89}"/>
    <cellStyle name="Total 2 2 5 46" xfId="14546" xr:uid="{B8A6BF4D-C67E-40BB-BC92-32BAE5D002DE}"/>
    <cellStyle name="Total 2 2 5 46 2" xfId="31801" xr:uid="{7E26E562-94CF-40E1-81F6-585D64F4367D}"/>
    <cellStyle name="Total 2 2 5 46 3" xfId="48671" xr:uid="{EC20DB67-9BE8-477A-93F5-18416CD650CE}"/>
    <cellStyle name="Total 2 2 5 47" xfId="15129" xr:uid="{9B557E88-7F79-414A-B478-7D20FB57018D}"/>
    <cellStyle name="Total 2 2 5 47 2" xfId="32384" xr:uid="{F85EF5F1-549A-4202-9844-D445ED8F3DDB}"/>
    <cellStyle name="Total 2 2 5 47 3" xfId="49254" xr:uid="{94644682-2A16-4D70-B021-D9C66AFBC09B}"/>
    <cellStyle name="Total 2 2 5 48" xfId="15437" xr:uid="{BDF5813E-72E4-4886-BDEA-6896C453A8C4}"/>
    <cellStyle name="Total 2 2 5 48 2" xfId="32692" xr:uid="{2FCA0A7A-9357-4576-A034-DC9F7689EDBF}"/>
    <cellStyle name="Total 2 2 5 48 3" xfId="49562" xr:uid="{9CDF3819-3537-469E-BFE9-7927D4F70185}"/>
    <cellStyle name="Total 2 2 5 49" xfId="15740" xr:uid="{9FB81554-B0E9-4325-B6BD-DE832A62263C}"/>
    <cellStyle name="Total 2 2 5 49 2" xfId="32995" xr:uid="{B995C5D9-A55E-45DC-850B-9C296240EDFE}"/>
    <cellStyle name="Total 2 2 5 49 3" xfId="49865" xr:uid="{FB181845-CEB6-48EB-BF81-530353D6B9F0}"/>
    <cellStyle name="Total 2 2 5 5" xfId="1924" xr:uid="{3AAFD38D-2A52-4E9E-ACAF-1EB23E5F5E0A}"/>
    <cellStyle name="Total 2 2 5 5 2" xfId="19179" xr:uid="{14CA90B1-D907-4FBB-8E33-DD9C04851233}"/>
    <cellStyle name="Total 2 2 5 5 3" xfId="36201" xr:uid="{ECCD6FE2-47E7-467D-9C4B-AC63237964DA}"/>
    <cellStyle name="Total 2 2 5 50" xfId="16036" xr:uid="{134CC705-A9C9-4AA2-833B-A1AFECA27491}"/>
    <cellStyle name="Total 2 2 5 50 2" xfId="33291" xr:uid="{D9C61690-BA0C-4230-B79A-B73E452FA7D6}"/>
    <cellStyle name="Total 2 2 5 50 3" xfId="50161" xr:uid="{13972C1B-AAF9-446E-91CC-A63A98C01355}"/>
    <cellStyle name="Total 2 2 5 51" xfId="16328" xr:uid="{F97FDF20-5FBB-4ABA-A999-80DC2F19563D}"/>
    <cellStyle name="Total 2 2 5 51 2" xfId="33583" xr:uid="{6CF27DD7-DA42-49FF-AB07-109C43904B4D}"/>
    <cellStyle name="Total 2 2 5 51 3" xfId="50453" xr:uid="{32677ECA-78D6-4AA0-982F-64B6E6CDAD63}"/>
    <cellStyle name="Total 2 2 5 52" xfId="16606" xr:uid="{FC8E8700-EF1E-44FC-8876-B14F0C220D2F}"/>
    <cellStyle name="Total 2 2 5 52 2" xfId="33861" xr:uid="{9F6D8F55-3B2C-489C-BA9C-9BA196C0404C}"/>
    <cellStyle name="Total 2 2 5 52 3" xfId="50731" xr:uid="{EC88061B-A685-4BD1-995A-DEC58CC0D628}"/>
    <cellStyle name="Total 2 2 5 53" xfId="16872" xr:uid="{8EB37699-FE97-42AE-83A0-A648E80CF60F}"/>
    <cellStyle name="Total 2 2 5 53 2" xfId="34127" xr:uid="{7BA2ADB2-2F84-4E24-A4DB-5DE15E59CB92}"/>
    <cellStyle name="Total 2 2 5 53 3" xfId="50997" xr:uid="{B059CB50-1193-4305-8006-F65F69277B28}"/>
    <cellStyle name="Total 2 2 5 54" xfId="17126" xr:uid="{A3B1E221-18C0-480B-91EE-F85F217BD12D}"/>
    <cellStyle name="Total 2 2 5 54 2" xfId="34381" xr:uid="{0F445FF6-625C-4710-A739-DAADC78EDB4A}"/>
    <cellStyle name="Total 2 2 5 54 3" xfId="51251" xr:uid="{3DAAF408-BAE5-481F-A225-C1022DA8112B}"/>
    <cellStyle name="Total 2 2 5 55" xfId="17760" xr:uid="{F71AA71C-0307-4678-AA1A-FFF88A826C23}"/>
    <cellStyle name="Total 2 2 5 56" xfId="34854" xr:uid="{108FC914-2F99-4364-8805-E50704F99780}"/>
    <cellStyle name="Total 2 2 5 6" xfId="2234" xr:uid="{9A010DB1-371D-460C-B786-42253DBC4ADB}"/>
    <cellStyle name="Total 2 2 5 6 2" xfId="19489" xr:uid="{1E67EEAB-803F-46DF-A4B0-FAF63D1EDCCB}"/>
    <cellStyle name="Total 2 2 5 6 3" xfId="36511" xr:uid="{56F49465-7CDF-448A-9562-2BAB2DDE5814}"/>
    <cellStyle name="Total 2 2 5 7" xfId="2544" xr:uid="{B98B03CA-DB86-4A06-98F5-A8FFF8A2D7EB}"/>
    <cellStyle name="Total 2 2 5 7 2" xfId="19799" xr:uid="{90583F8C-1882-4D72-908D-92D1A468F152}"/>
    <cellStyle name="Total 2 2 5 7 3" xfId="36821" xr:uid="{449D7F76-A289-4A2D-A135-CF6488FC68C6}"/>
    <cellStyle name="Total 2 2 5 8" xfId="2853" xr:uid="{75E7294D-E527-44C0-A48D-8D94007EC8EA}"/>
    <cellStyle name="Total 2 2 5 8 2" xfId="20108" xr:uid="{FE09D200-32EC-42E2-8151-1C39581C1439}"/>
    <cellStyle name="Total 2 2 5 8 3" xfId="37130" xr:uid="{731854DC-8079-4EAB-8241-DB7EBBB89681}"/>
    <cellStyle name="Total 2 2 5 9" xfId="3159" xr:uid="{D8B0FC73-7CD0-40AD-9DAE-D9731E3685CA}"/>
    <cellStyle name="Total 2 2 5 9 2" xfId="20414" xr:uid="{6FC89C70-C2A6-4536-A561-B4025FE4629A}"/>
    <cellStyle name="Total 2 2 5 9 3" xfId="37436" xr:uid="{EAE57CB2-6554-427B-8697-B55FF28FF7DD}"/>
    <cellStyle name="Total 2 2 50" xfId="13345" xr:uid="{2F82747B-AC76-41ED-BF31-E6CF269DF41D}"/>
    <cellStyle name="Total 2 2 50 2" xfId="30600" xr:uid="{B9548FFA-60D0-47FC-A128-ADDA0119B8F3}"/>
    <cellStyle name="Total 2 2 50 3" xfId="47470" xr:uid="{F893B844-67E2-4C8D-9C0D-5D7A42E8C3A5}"/>
    <cellStyle name="Total 2 2 51" xfId="13965" xr:uid="{904CA663-B8DF-43F1-BF6B-D80E72C5B6FC}"/>
    <cellStyle name="Total 2 2 51 2" xfId="31220" xr:uid="{37E8545A-C502-4F17-A7A7-816B6E6D816E}"/>
    <cellStyle name="Total 2 2 51 3" xfId="48090" xr:uid="{BD621A38-621D-4C40-9F65-630F49BD993B}"/>
    <cellStyle name="Total 2 2 52" xfId="13943" xr:uid="{BD5058F6-16B1-489E-AC82-27323D8820A4}"/>
    <cellStyle name="Total 2 2 52 2" xfId="31198" xr:uid="{B1583E3E-6AD5-432D-8DCC-11E8C544B437}"/>
    <cellStyle name="Total 2 2 52 3" xfId="48068" xr:uid="{A1F139D5-8931-4DEB-8C5E-78E004A72798}"/>
    <cellStyle name="Total 2 2 53" xfId="14922" xr:uid="{4B32DC93-E3EA-4AB7-8348-7E61B9EA4EF1}"/>
    <cellStyle name="Total 2 2 53 2" xfId="32177" xr:uid="{C7E58537-57E1-440C-BDFD-AED47DBF6FFD}"/>
    <cellStyle name="Total 2 2 53 3" xfId="49047" xr:uid="{953706A2-7D9D-49B1-A577-F37ADE5E9ED1}"/>
    <cellStyle name="Total 2 2 54" xfId="14940" xr:uid="{E2268A0A-3DE0-43CD-846F-27505C80F908}"/>
    <cellStyle name="Total 2 2 54 2" xfId="32195" xr:uid="{62B66F66-9910-4489-8E10-C58F41B03738}"/>
    <cellStyle name="Total 2 2 54 3" xfId="49065" xr:uid="{F55638B2-C336-4FFA-AED0-8AEF8C78D2BD}"/>
    <cellStyle name="Total 2 2 55" xfId="14678" xr:uid="{23A92A67-5612-43EC-8F9A-0632A1AE804B}"/>
    <cellStyle name="Total 2 2 55 2" xfId="31933" xr:uid="{A141370B-26CC-4683-9302-42F03A29554C}"/>
    <cellStyle name="Total 2 2 55 3" xfId="48803" xr:uid="{A28A28DF-DDA1-4BA9-87EC-A2EA69EE4B8E}"/>
    <cellStyle name="Total 2 2 56" xfId="15272" xr:uid="{99721741-DB79-4862-8160-EEE32038BD6E}"/>
    <cellStyle name="Total 2 2 56 2" xfId="32527" xr:uid="{3DC61677-56E0-45A7-A4F1-08F3D1F77FDD}"/>
    <cellStyle name="Total 2 2 56 3" xfId="49397" xr:uid="{DF9DF797-CC4C-4BBD-89CD-8594FD695564}"/>
    <cellStyle name="Total 2 2 57" xfId="15503" xr:uid="{AB972335-1DA3-4BCA-86E3-6E11C6B0DF90}"/>
    <cellStyle name="Total 2 2 57 2" xfId="32758" xr:uid="{8E426AB2-2B70-4989-8E17-22C52ECE5F89}"/>
    <cellStyle name="Total 2 2 57 3" xfId="49628" xr:uid="{0CC7CB0F-D404-4CD4-AE17-2BB6AA85C124}"/>
    <cellStyle name="Total 2 2 58" xfId="15802" xr:uid="{38E6A8F5-10B3-4FC3-9F84-75EC46B24064}"/>
    <cellStyle name="Total 2 2 58 2" xfId="33057" xr:uid="{56FBD5FF-0982-4B8A-BC90-4743F6689B29}"/>
    <cellStyle name="Total 2 2 58 3" xfId="49927" xr:uid="{DA71C2CC-FBC4-4108-90F4-DC3C914E6D33}"/>
    <cellStyle name="Total 2 2 59" xfId="16888" xr:uid="{5CE8F289-D151-42FC-B345-2F5EAAA69C68}"/>
    <cellStyle name="Total 2 2 59 2" xfId="34143" xr:uid="{65AD6546-C467-45F0-89B3-48E746E4520C}"/>
    <cellStyle name="Total 2 2 59 3" xfId="51013" xr:uid="{5DCA602E-5FF2-49E1-9BE1-72E31A217B6A}"/>
    <cellStyle name="Total 2 2 6" xfId="406" xr:uid="{0BCCD93B-922B-49AA-8B4E-EE0812E54062}"/>
    <cellStyle name="Total 2 2 6 2" xfId="17661" xr:uid="{D9C0B965-EF56-4CE3-A5D6-1BAB2C504F9C}"/>
    <cellStyle name="Total 2 2 6 3" xfId="34801" xr:uid="{E3957D91-1D7D-4DE5-8FA9-0B623E052B10}"/>
    <cellStyle name="Total 2 2 60" xfId="17423" xr:uid="{64EA09E8-BBE9-4563-B129-313BA0DEC128}"/>
    <cellStyle name="Total 2 2 61" xfId="34639" xr:uid="{C90BD9C8-4C32-4C06-9380-3ED36AD49538}"/>
    <cellStyle name="Total 2 2 7" xfId="868" xr:uid="{849AE980-DB4D-41FF-BFE1-13061B53587E}"/>
    <cellStyle name="Total 2 2 7 2" xfId="18123" xr:uid="{096FB257-07CF-40ED-868E-BB44377475A1}"/>
    <cellStyle name="Total 2 2 7 3" xfId="35145" xr:uid="{75A9C608-43E6-4D3A-B4C4-5A27387FD6A2}"/>
    <cellStyle name="Total 2 2 8" xfId="981" xr:uid="{89014F76-2B8B-4809-A29B-4D5B6E267C4F}"/>
    <cellStyle name="Total 2 2 8 2" xfId="18236" xr:uid="{CB7E5595-206C-473A-B1A7-3E2ABC879FCC}"/>
    <cellStyle name="Total 2 2 8 3" xfId="35258" xr:uid="{04F5DC82-F4EA-4639-82F4-8706F3C63D12}"/>
    <cellStyle name="Total 2 2 9" xfId="939" xr:uid="{E47FE43E-60DF-40E8-A89B-7D7F1F0474AA}"/>
    <cellStyle name="Total 2 2 9 2" xfId="18194" xr:uid="{8AA2715E-5AFE-424E-8DDD-D35A19170106}"/>
    <cellStyle name="Total 2 2 9 3" xfId="35216" xr:uid="{96535B18-1CEF-4395-BDB8-DD1293F83C22}"/>
    <cellStyle name="Total 2 20" xfId="5661" xr:uid="{AB0E0FAC-A2F1-4271-94E7-AE0A991330BC}"/>
    <cellStyle name="Total 2 20 2" xfId="22916" xr:uid="{69198FCF-F550-4CAC-A130-6184783F90BF}"/>
    <cellStyle name="Total 2 20 3" xfId="39938" xr:uid="{CE59D7B5-D306-43DD-9FAE-A2611D44D7E3}"/>
    <cellStyle name="Total 2 21" xfId="5911" xr:uid="{C7E40DED-D3F4-440A-97AB-B076BFFB109E}"/>
    <cellStyle name="Total 2 21 2" xfId="23166" xr:uid="{E3FB5CB6-75B7-4A23-B031-247FA5BF725E}"/>
    <cellStyle name="Total 2 21 3" xfId="40188" xr:uid="{8BAF9717-BD36-4A15-9511-9C154E36C338}"/>
    <cellStyle name="Total 2 22" xfId="7304" xr:uid="{A79D3F3D-60E9-46DC-B336-C7A5E6A1B4B8}"/>
    <cellStyle name="Total 2 22 2" xfId="24559" xr:uid="{6CFA05A7-AD67-4259-A04D-B7AB510C3B05}"/>
    <cellStyle name="Total 2 22 3" xfId="41581" xr:uid="{58EF165D-4A63-4804-999D-4FF31F0C3FA5}"/>
    <cellStyle name="Total 2 23" xfId="8237" xr:uid="{6FD66EA2-6335-41B7-9FFF-368E522750A0}"/>
    <cellStyle name="Total 2 23 2" xfId="25492" xr:uid="{2C620FF4-6417-4303-B6BB-DB143AA9744B}"/>
    <cellStyle name="Total 2 23 3" xfId="42514" xr:uid="{32E18918-78E0-45F8-8A9F-4CB4DCBDA182}"/>
    <cellStyle name="Total 2 24" xfId="7962" xr:uid="{16C58097-0287-48AB-B0EA-23627AF6B21A}"/>
    <cellStyle name="Total 2 24 2" xfId="25217" xr:uid="{376C5D13-A204-48C0-B928-8DD46F0A001A}"/>
    <cellStyle name="Total 2 24 3" xfId="42239" xr:uid="{0B598500-070B-49A8-8D70-3952BE40BA6F}"/>
    <cellStyle name="Total 2 25" xfId="7570" xr:uid="{0824078D-AFF4-4774-AE9A-DDAAF5EF9893}"/>
    <cellStyle name="Total 2 25 2" xfId="24825" xr:uid="{B34F02A4-71FD-4970-860E-97170AA8D77D}"/>
    <cellStyle name="Total 2 25 3" xfId="41847" xr:uid="{E1BB5DF1-A64C-4A7E-83CA-728A9CD2FAEA}"/>
    <cellStyle name="Total 2 26" xfId="9779" xr:uid="{59198DC0-F8A2-4ECA-9531-E44BAAD1CC6B}"/>
    <cellStyle name="Total 2 26 2" xfId="27034" xr:uid="{3BAC7EDF-3288-42AA-A655-90D0FB700D49}"/>
    <cellStyle name="Total 2 26 3" xfId="44056" xr:uid="{96895416-1DDA-4B2D-9BC4-85999BBDAF5F}"/>
    <cellStyle name="Total 2 27" xfId="8893" xr:uid="{F541CA17-EA82-40E2-B974-D004E6B6BCA7}"/>
    <cellStyle name="Total 2 27 2" xfId="26148" xr:uid="{8D505EE7-1826-4494-B98C-9975D7D4F7BA}"/>
    <cellStyle name="Total 2 27 3" xfId="43170" xr:uid="{EA19F464-F606-479F-B611-7BBB3D914D8C}"/>
    <cellStyle name="Total 2 28" xfId="10739" xr:uid="{9A511771-9D68-4894-A9CD-C9D7F8B5AEC5}"/>
    <cellStyle name="Total 2 28 2" xfId="27994" xr:uid="{1210BDF2-61B8-403C-BA60-541BB042D800}"/>
    <cellStyle name="Total 2 28 3" xfId="45016" xr:uid="{C74D3B89-D009-41BA-A270-7D6FF89A2ACF}"/>
    <cellStyle name="Total 2 29" xfId="10605" xr:uid="{1891E4AB-8F68-4904-8943-880C906D9B43}"/>
    <cellStyle name="Total 2 29 2" xfId="27860" xr:uid="{DEB9BB51-8109-4DB3-B45E-3E41596D6D37}"/>
    <cellStyle name="Total 2 29 3" xfId="44882" xr:uid="{E3BE07E7-FC87-4271-BB71-FFF99E7E3F9D}"/>
    <cellStyle name="Total 2 3" xfId="178" xr:uid="{D96C4CFD-3578-4AA5-A22F-3CFDC7309707}"/>
    <cellStyle name="Total 2 3 10" xfId="1682" xr:uid="{3A524484-5C66-46CC-8BB7-F2B293379172}"/>
    <cellStyle name="Total 2 3 10 2" xfId="18937" xr:uid="{319B72D6-807F-4D2C-B484-4A1E8F6C2201}"/>
    <cellStyle name="Total 2 3 10 3" xfId="35959" xr:uid="{FA64925A-6D08-4497-8FC9-B7D8455FBE52}"/>
    <cellStyle name="Total 2 3 11" xfId="1944" xr:uid="{45DD7429-5DCE-41B1-AD2E-937A0546C401}"/>
    <cellStyle name="Total 2 3 11 2" xfId="19199" xr:uid="{576FCEAC-D4C0-4774-ADAD-E2D38771DBAE}"/>
    <cellStyle name="Total 2 3 11 3" xfId="36221" xr:uid="{157E42C2-4BD7-4099-8341-9563B539211D}"/>
    <cellStyle name="Total 2 3 12" xfId="2254" xr:uid="{7C2002E4-F844-4A84-AE6D-08B5A76F793B}"/>
    <cellStyle name="Total 2 3 12 2" xfId="19509" xr:uid="{64B64519-7EB0-484C-83B4-5500E29F26EB}"/>
    <cellStyle name="Total 2 3 12 3" xfId="36531" xr:uid="{2938634D-9B85-48FC-B657-097642FEB5B7}"/>
    <cellStyle name="Total 2 3 13" xfId="2564" xr:uid="{F06AB800-CE4F-48E9-9391-514F20D0C714}"/>
    <cellStyle name="Total 2 3 13 2" xfId="19819" xr:uid="{BEDB1504-6CA9-4354-821B-0C1CF266C442}"/>
    <cellStyle name="Total 2 3 13 3" xfId="36841" xr:uid="{D06449CD-CB0A-4A44-A03B-C497493D9B8C}"/>
    <cellStyle name="Total 2 3 14" xfId="2873" xr:uid="{C6BA9DDC-B914-4837-A468-3D1FC0E42084}"/>
    <cellStyle name="Total 2 3 14 2" xfId="20128" xr:uid="{2982CC65-D693-42F7-9EB2-DC1AFC850477}"/>
    <cellStyle name="Total 2 3 14 3" xfId="37150" xr:uid="{B9C3B4CE-FBA3-48DB-A6BC-53CEF4274573}"/>
    <cellStyle name="Total 2 3 15" xfId="3179" xr:uid="{2C7C1599-0F30-4B2A-9761-3A0DD109A73A}"/>
    <cellStyle name="Total 2 3 15 2" xfId="20434" xr:uid="{DFA9E4D5-F77B-4FCA-9128-037F16A313A5}"/>
    <cellStyle name="Total 2 3 15 3" xfId="37456" xr:uid="{7C872738-5397-423D-A2D6-10145317C21A}"/>
    <cellStyle name="Total 2 3 16" xfId="3489" xr:uid="{9D08F0EB-6796-43E6-928E-5C333761F545}"/>
    <cellStyle name="Total 2 3 16 2" xfId="20744" xr:uid="{51A8BC0D-9F05-4B85-B202-DCA05CED6B29}"/>
    <cellStyle name="Total 2 3 16 3" xfId="37766" xr:uid="{03B1B1A3-A411-46B5-9721-5F8A65910E85}"/>
    <cellStyle name="Total 2 3 17" xfId="3797" xr:uid="{BFC7A288-DA91-4273-97B1-56A7B43D7BE5}"/>
    <cellStyle name="Total 2 3 17 2" xfId="21052" xr:uid="{5B42CF2B-B5B4-4383-9D37-CACDF38AE057}"/>
    <cellStyle name="Total 2 3 17 3" xfId="38074" xr:uid="{640CAACE-D3C4-479E-9A2F-8B85DC592026}"/>
    <cellStyle name="Total 2 3 18" xfId="4151" xr:uid="{D26D53EC-5894-4E2D-A4D2-CF38B7047C5F}"/>
    <cellStyle name="Total 2 3 18 2" xfId="21406" xr:uid="{37C2C0BE-877B-4E7E-AB43-E11966F6D00B}"/>
    <cellStyle name="Total 2 3 18 3" xfId="38428" xr:uid="{29254E07-0F3B-4144-9610-B49616113C2B}"/>
    <cellStyle name="Total 2 3 19" xfId="4407" xr:uid="{B4283E8D-6BFA-4246-86A5-7442A23E3E65}"/>
    <cellStyle name="Total 2 3 19 2" xfId="21662" xr:uid="{7A6A1125-9E1F-4F0A-A15D-4665F13A627D}"/>
    <cellStyle name="Total 2 3 19 3" xfId="38684" xr:uid="{1D874958-9FDA-4957-8657-3BDCBA859F76}"/>
    <cellStyle name="Total 2 3 2" xfId="256" xr:uid="{69CF421E-EF01-49E9-B336-8F9D0BAB14DE}"/>
    <cellStyle name="Total 2 3 2 10" xfId="321" xr:uid="{EF383000-FAD3-47DB-A06D-13FDCA363A0B}"/>
    <cellStyle name="Total 2 3 2 10 2" xfId="17576" xr:uid="{19B3BEA4-38AE-403B-9F27-DA86AD3D928F}"/>
    <cellStyle name="Total 2 3 2 10 3" xfId="34740" xr:uid="{78CFE6B0-C204-4ADE-B1B7-1AE4760AEFCE}"/>
    <cellStyle name="Total 2 3 2 11" xfId="808" xr:uid="{1FCEE81B-E285-4215-8CA5-00326AA72442}"/>
    <cellStyle name="Total 2 3 2 11 2" xfId="18063" xr:uid="{914BE160-1D03-43F0-9C55-C8870DFCD699}"/>
    <cellStyle name="Total 2 3 2 11 3" xfId="35085" xr:uid="{0DCD44F7-5211-4A90-AA22-9BE02F7B5B50}"/>
    <cellStyle name="Total 2 3 2 12" xfId="1692" xr:uid="{7B458360-B98A-46BA-B155-A464AC16FDEF}"/>
    <cellStyle name="Total 2 3 2 12 2" xfId="18947" xr:uid="{1C65629B-EEA1-4E5C-83CD-AC9F9297C201}"/>
    <cellStyle name="Total 2 3 2 12 3" xfId="35969" xr:uid="{20AE94D8-961C-4CB5-A50E-A58971A7B12E}"/>
    <cellStyle name="Total 2 3 2 13" xfId="1363" xr:uid="{8E73E77F-9FDA-455E-8D99-8E4E0DCFAB77}"/>
    <cellStyle name="Total 2 3 2 13 2" xfId="18618" xr:uid="{CECDC0B7-BEE8-4371-BBA3-C6F7210B596B}"/>
    <cellStyle name="Total 2 3 2 13 3" xfId="35640" xr:uid="{3644D21F-ACED-4786-A124-0AAC5F08A866}"/>
    <cellStyle name="Total 2 3 2 14" xfId="1994" xr:uid="{EB5429D7-A563-45E1-95E7-23A2440CF8BB}"/>
    <cellStyle name="Total 2 3 2 14 2" xfId="19249" xr:uid="{3F65506F-B020-437F-8CB7-EC03D7B3D1A8}"/>
    <cellStyle name="Total 2 3 2 14 3" xfId="36271" xr:uid="{724380E2-A518-4503-B085-789D71117CB5}"/>
    <cellStyle name="Total 2 3 2 15" xfId="2304" xr:uid="{AEC90FBC-F96F-494C-BC78-286285684399}"/>
    <cellStyle name="Total 2 3 2 15 2" xfId="19559" xr:uid="{D0A32987-511C-450E-A9E2-79676DE9892C}"/>
    <cellStyle name="Total 2 3 2 15 3" xfId="36581" xr:uid="{F7D0DA95-F697-4956-B817-667297E26AA6}"/>
    <cellStyle name="Total 2 3 2 16" xfId="2614" xr:uid="{78A1773E-4D9F-4203-A91A-3693DC5D96CF}"/>
    <cellStyle name="Total 2 3 2 16 2" xfId="19869" xr:uid="{34D81434-82F0-4FF4-A8C5-E09D96DC2391}"/>
    <cellStyle name="Total 2 3 2 16 3" xfId="36891" xr:uid="{47345343-4E0D-420D-9688-683BC49234CA}"/>
    <cellStyle name="Total 2 3 2 17" xfId="3317" xr:uid="{B9DBAEB6-F338-4CAC-9BF1-CA251A8AF4A7}"/>
    <cellStyle name="Total 2 3 2 17 2" xfId="20572" xr:uid="{A1429F91-DDD7-422D-9699-552A3AB112A8}"/>
    <cellStyle name="Total 2 3 2 17 3" xfId="37594" xr:uid="{5ACF7473-B7D1-4CAC-91E4-510039D27AAC}"/>
    <cellStyle name="Total 2 3 2 18" xfId="3229" xr:uid="{2B3F0B53-53F7-4022-887E-631A466E56DB}"/>
    <cellStyle name="Total 2 3 2 18 2" xfId="20484" xr:uid="{4C831D98-E303-4696-826A-CF7BDB0949E5}"/>
    <cellStyle name="Total 2 3 2 18 3" xfId="37506" xr:uid="{D937F01F-F30F-42F1-960D-2B321BD538B4}"/>
    <cellStyle name="Total 2 3 2 19" xfId="3897" xr:uid="{07E16AEE-511E-4F03-BF8C-BE32B1FFA52C}"/>
    <cellStyle name="Total 2 3 2 19 2" xfId="21152" xr:uid="{4DEAD8BD-C414-48AD-ACD4-E4C11C82A700}"/>
    <cellStyle name="Total 2 3 2 19 3" xfId="38174" xr:uid="{427399EF-C174-4750-BBAB-C6C6BBE3DE8B}"/>
    <cellStyle name="Total 2 3 2 2" xfId="682" xr:uid="{DBAE7822-8865-4A4D-A25B-BA8C7CE0990D}"/>
    <cellStyle name="Total 2 3 2 2 10" xfId="3644" xr:uid="{05C191FD-13EC-4626-9320-A75CB728ACD0}"/>
    <cellStyle name="Total 2 3 2 2 10 2" xfId="20899" xr:uid="{453D52EF-28ED-4058-AE8A-1B6370DFB193}"/>
    <cellStyle name="Total 2 3 2 2 10 3" xfId="37921" xr:uid="{15F6D82C-3613-4517-BC72-0F148C4BBA0B}"/>
    <cellStyle name="Total 2 3 2 2 11" xfId="3951" xr:uid="{60BE69AD-EAA3-404A-A693-5B5EBA3008C5}"/>
    <cellStyle name="Total 2 3 2 2 11 2" xfId="21206" xr:uid="{024096E3-BB8D-40F9-9DD3-3531FD9F9C0F}"/>
    <cellStyle name="Total 2 3 2 2 11 3" xfId="38228" xr:uid="{AC740948-6A08-4E9C-AA65-48E2DAF0DAC3}"/>
    <cellStyle name="Total 2 3 2 2 12" xfId="4252" xr:uid="{F7AB0163-597E-41E3-B585-F5A374370D8B}"/>
    <cellStyle name="Total 2 3 2 2 12 2" xfId="21507" xr:uid="{0A18F166-FA9A-41E5-B299-E5C4BFDACFB6}"/>
    <cellStyle name="Total 2 3 2 2 12 3" xfId="38529" xr:uid="{7D6EDC76-E0A6-46E9-B158-1802F054534B}"/>
    <cellStyle name="Total 2 3 2 2 13" xfId="4550" xr:uid="{2038D9ED-1DA0-417C-9527-9797ED94CA82}"/>
    <cellStyle name="Total 2 3 2 2 13 2" xfId="21805" xr:uid="{23B6CFA6-F05F-4635-AA90-90329A4754A2}"/>
    <cellStyle name="Total 2 3 2 2 13 3" xfId="38827" xr:uid="{AA475D7E-C9AD-4E00-934B-C68D720EE21B}"/>
    <cellStyle name="Total 2 3 2 2 14" xfId="4849" xr:uid="{EFF4201A-311E-4BB7-B31C-274B716BF0B6}"/>
    <cellStyle name="Total 2 3 2 2 14 2" xfId="22104" xr:uid="{3BF4A041-A614-4015-890C-A16767CDFDB6}"/>
    <cellStyle name="Total 2 3 2 2 14 3" xfId="39126" xr:uid="{2C5D3C90-1D41-49E9-A027-65A70EB3A906}"/>
    <cellStyle name="Total 2 3 2 2 15" xfId="5131" xr:uid="{9C7EDB89-80CC-49AB-B40B-CD2B852BFB78}"/>
    <cellStyle name="Total 2 3 2 2 15 2" xfId="22386" xr:uid="{67F52F41-5055-41C3-9832-8418088A6D78}"/>
    <cellStyle name="Total 2 3 2 2 15 3" xfId="39408" xr:uid="{D04E7C43-4A6C-4E41-A59B-772F98E1498C}"/>
    <cellStyle name="Total 2 3 2 2 16" xfId="5518" xr:uid="{24FAB096-A20D-4861-8A56-C82128626B9C}"/>
    <cellStyle name="Total 2 3 2 2 16 2" xfId="22773" xr:uid="{C08F8CFB-E908-42E9-B0AD-D47DB7011BB7}"/>
    <cellStyle name="Total 2 3 2 2 16 3" xfId="39795" xr:uid="{BF4159A2-4ECB-426C-917A-2624C44FE8F7}"/>
    <cellStyle name="Total 2 3 2 2 17" xfId="5490" xr:uid="{D4C77E24-BD4F-45EE-99F7-B08235BBEA59}"/>
    <cellStyle name="Total 2 3 2 2 17 2" xfId="22745" xr:uid="{66368989-B4B1-4A1B-8D2E-19EED67F32E7}"/>
    <cellStyle name="Total 2 3 2 2 17 3" xfId="39767" xr:uid="{E1A5D2C1-F8B0-494F-BF68-A82F1425254A}"/>
    <cellStyle name="Total 2 3 2 2 18" xfId="6149" xr:uid="{1065B2BF-EB97-4566-B184-5C0582259295}"/>
    <cellStyle name="Total 2 3 2 2 18 2" xfId="23404" xr:uid="{32CBFA90-41DC-413D-A914-184D7799CB10}"/>
    <cellStyle name="Total 2 3 2 2 18 3" xfId="40426" xr:uid="{2EC0E10D-847E-4398-B606-17FDFF4ABB1C}"/>
    <cellStyle name="Total 2 3 2 2 19" xfId="6464" xr:uid="{7A109DE3-923D-4C36-A7DB-BA4B5AF81735}"/>
    <cellStyle name="Total 2 3 2 2 19 2" xfId="23719" xr:uid="{837A5DB9-8502-46C7-AB6F-A70C983AFFDA}"/>
    <cellStyle name="Total 2 3 2 2 19 3" xfId="40741" xr:uid="{B729B4D3-2527-4276-9739-88E532969789}"/>
    <cellStyle name="Total 2 3 2 2 2" xfId="1131" xr:uid="{7E047DE1-E848-417A-8351-E6EB493516F1}"/>
    <cellStyle name="Total 2 3 2 2 2 2" xfId="18386" xr:uid="{46040D97-0E99-4B96-8652-6C199089E643}"/>
    <cellStyle name="Total 2 3 2 2 2 3" xfId="35408" xr:uid="{0A34E3C9-8970-4064-903E-E5793F4A3F24}"/>
    <cellStyle name="Total 2 3 2 2 20" xfId="6779" xr:uid="{B15746F7-10F4-4483-BFE3-A827E055F5C6}"/>
    <cellStyle name="Total 2 3 2 2 20 2" xfId="24034" xr:uid="{AA644564-E0E1-46B3-BED0-BAD335B8D064}"/>
    <cellStyle name="Total 2 3 2 2 20 3" xfId="41056" xr:uid="{D517B470-6133-4307-BE0A-9DBC8C5F9C61}"/>
    <cellStyle name="Total 2 3 2 2 21" xfId="7090" xr:uid="{30F56DEF-D166-46AF-9ACD-8412EFB6A188}"/>
    <cellStyle name="Total 2 3 2 2 21 2" xfId="24345" xr:uid="{421AD5F7-0979-479D-A6AE-498BEA2FE9D6}"/>
    <cellStyle name="Total 2 3 2 2 21 3" xfId="41367" xr:uid="{9D379F40-AA94-4647-8932-2E16D3DDC879}"/>
    <cellStyle name="Total 2 3 2 2 22" xfId="7400" xr:uid="{2A9FBB8D-1A21-4C3F-AC95-477170170E6E}"/>
    <cellStyle name="Total 2 3 2 2 22 2" xfId="24655" xr:uid="{EA39B680-CCC9-4B74-937B-34736133E667}"/>
    <cellStyle name="Total 2 3 2 2 22 3" xfId="41677" xr:uid="{1E1F9AA0-C6B5-47D0-9052-C101C587CFAE}"/>
    <cellStyle name="Total 2 3 2 2 23" xfId="7710" xr:uid="{AE50107A-539D-4CE5-98C7-C1C75BA5D068}"/>
    <cellStyle name="Total 2 3 2 2 23 2" xfId="24965" xr:uid="{9A701BA2-2E4A-433F-B41C-6329612E479B}"/>
    <cellStyle name="Total 2 3 2 2 23 3" xfId="41987" xr:uid="{02FA3AC8-314B-4005-94BF-D6D251BC6949}"/>
    <cellStyle name="Total 2 3 2 2 24" xfId="8020" xr:uid="{2F35DFB2-1B70-4C67-B70F-9FF3B4854B87}"/>
    <cellStyle name="Total 2 3 2 2 24 2" xfId="25275" xr:uid="{12680F91-3799-46C0-8860-7B28E398B2D2}"/>
    <cellStyle name="Total 2 3 2 2 24 3" xfId="42297" xr:uid="{B1013E17-2BF5-44FE-B666-695EC517808F}"/>
    <cellStyle name="Total 2 3 2 2 25" xfId="8333" xr:uid="{2267A962-0CEE-4D05-AC44-548090C5B5E4}"/>
    <cellStyle name="Total 2 3 2 2 25 2" xfId="25588" xr:uid="{1954E713-F11B-4E6A-AAAE-234323212E11}"/>
    <cellStyle name="Total 2 3 2 2 25 3" xfId="42610" xr:uid="{BB7AE84E-8CCD-4609-BC2C-10D8F6599F5A}"/>
    <cellStyle name="Total 2 3 2 2 26" xfId="8641" xr:uid="{A8971C9F-F65A-4DC2-80F0-F31972289346}"/>
    <cellStyle name="Total 2 3 2 2 26 2" xfId="25896" xr:uid="{CA0FAE8A-67C6-49B4-96C1-A08DD032D3ED}"/>
    <cellStyle name="Total 2 3 2 2 26 3" xfId="42918" xr:uid="{3F24DDD1-81F8-4AE8-82F9-10BCBE9E38C3}"/>
    <cellStyle name="Total 2 3 2 2 27" xfId="8951" xr:uid="{781E715F-DB00-4D5C-8254-C9F66ED90163}"/>
    <cellStyle name="Total 2 3 2 2 27 2" xfId="26206" xr:uid="{C4A76C1A-057F-454E-B852-6443777EABBF}"/>
    <cellStyle name="Total 2 3 2 2 27 3" xfId="43228" xr:uid="{9DD50C03-9AFD-4DBE-9157-A5BFFFDEC508}"/>
    <cellStyle name="Total 2 3 2 2 28" xfId="9282" xr:uid="{A85FC171-0559-4D36-AA09-A6554A7277C2}"/>
    <cellStyle name="Total 2 3 2 2 28 2" xfId="26537" xr:uid="{4AFA6F69-1F14-4D38-B76D-FE66512523BE}"/>
    <cellStyle name="Total 2 3 2 2 28 3" xfId="43559" xr:uid="{D502E54B-C87B-4A04-A3EB-65B0FA10EF3A}"/>
    <cellStyle name="Total 2 3 2 2 29" xfId="9573" xr:uid="{7DCF0710-C800-4D93-8D0C-69D60DAD52B1}"/>
    <cellStyle name="Total 2 3 2 2 29 2" xfId="26828" xr:uid="{6229E2EE-00B6-4E08-8FDD-A1117E92B953}"/>
    <cellStyle name="Total 2 3 2 2 29 3" xfId="43850" xr:uid="{6432C416-F30C-4B17-AFA4-192657A6C835}"/>
    <cellStyle name="Total 2 3 2 2 3" xfId="1422" xr:uid="{88E456A7-A414-4384-B781-39484E2E9F50}"/>
    <cellStyle name="Total 2 3 2 2 3 2" xfId="18677" xr:uid="{6743E0E4-C0B3-4BD3-875F-5063A84CDD93}"/>
    <cellStyle name="Total 2 3 2 2 3 3" xfId="35699" xr:uid="{A335957A-A288-49A4-9DEC-D007B3EF5093}"/>
    <cellStyle name="Total 2 3 2 2 30" xfId="9868" xr:uid="{4C68D965-E003-424A-8E82-4762BE4ED712}"/>
    <cellStyle name="Total 2 3 2 2 30 2" xfId="27123" xr:uid="{FDC258C9-347A-42AF-820C-465269D3FD35}"/>
    <cellStyle name="Total 2 3 2 2 30 3" xfId="44145" xr:uid="{5E724C4E-5107-4E72-8875-09ADE7D858D5}"/>
    <cellStyle name="Total 2 3 2 2 31" xfId="10168" xr:uid="{4F40CB77-747E-4CC0-BC9D-44C8B04191BA}"/>
    <cellStyle name="Total 2 3 2 2 31 2" xfId="27423" xr:uid="{9215FF02-51A5-4E05-8EC9-E8E9B671E568}"/>
    <cellStyle name="Total 2 3 2 2 31 3" xfId="44445" xr:uid="{B077DD61-68E1-43C5-97EE-891F4C30CD38}"/>
    <cellStyle name="Total 2 3 2 2 32" xfId="10456" xr:uid="{411514A9-848B-413E-B266-8A7A66EAF92D}"/>
    <cellStyle name="Total 2 3 2 2 32 2" xfId="27711" xr:uid="{E77EE23A-80BB-4486-8960-5799B5E6B6AA}"/>
    <cellStyle name="Total 2 3 2 2 32 3" xfId="44733" xr:uid="{7A0EC042-FF35-4FE9-9DD8-6799115E7F38}"/>
    <cellStyle name="Total 2 3 2 2 33" xfId="10746" xr:uid="{3C0055DD-2B4D-4E6F-BE32-B058B5AD998A}"/>
    <cellStyle name="Total 2 3 2 2 33 2" xfId="28001" xr:uid="{7C758A78-9E73-4091-A01D-29918B23D88A}"/>
    <cellStyle name="Total 2 3 2 2 33 3" xfId="45023" xr:uid="{E8349AB5-2788-4A75-8580-232F21FA6104}"/>
    <cellStyle name="Total 2 3 2 2 34" xfId="11020" xr:uid="{5F6DEEE9-4ECB-4240-9A4C-D5D975CF362C}"/>
    <cellStyle name="Total 2 3 2 2 34 2" xfId="28275" xr:uid="{E478FD53-0A34-4663-869D-7790C0BAC8FA}"/>
    <cellStyle name="Total 2 3 2 2 34 3" xfId="45297" xr:uid="{0BDCAFB7-8CDD-4182-983E-373314F58DCF}"/>
    <cellStyle name="Total 2 3 2 2 35" xfId="11277" xr:uid="{3FE7C400-946E-4453-A075-AE832F3C5F3B}"/>
    <cellStyle name="Total 2 3 2 2 35 2" xfId="28532" xr:uid="{A5E2F6C5-855E-4364-9D3E-244BE27A7CE7}"/>
    <cellStyle name="Total 2 3 2 2 35 3" xfId="45554" xr:uid="{B41B2AAD-94D4-42AF-A5CE-0DB7A0F30DFC}"/>
    <cellStyle name="Total 2 3 2 2 36" xfId="11516" xr:uid="{29B4770D-AD63-4E6B-AF12-7EFFB0B80638}"/>
    <cellStyle name="Total 2 3 2 2 36 2" xfId="28771" xr:uid="{C5D7E1D9-390E-4ED7-B7CE-049699FC2753}"/>
    <cellStyle name="Total 2 3 2 2 36 3" xfId="45793" xr:uid="{CCCBD94B-6174-4856-A48E-DFCA918BBBCB}"/>
    <cellStyle name="Total 2 3 2 2 37" xfId="12077" xr:uid="{BE9A4A04-3443-40FF-891F-12F1CDE266C2}"/>
    <cellStyle name="Total 2 3 2 2 37 2" xfId="29332" xr:uid="{5D8B20EF-B21D-451E-A9DF-1FDCD77909C0}"/>
    <cellStyle name="Total 2 3 2 2 37 3" xfId="46204" xr:uid="{02DE32DB-3AFE-404F-9617-96AE84D5FF1D}"/>
    <cellStyle name="Total 2 3 2 2 38" xfId="12544" xr:uid="{612FDFEC-89EE-4AEF-8B4E-CF54C93DBFAD}"/>
    <cellStyle name="Total 2 3 2 2 38 2" xfId="29799" xr:uid="{5A2D1671-F4D6-4EEC-9173-92C08658E789}"/>
    <cellStyle name="Total 2 3 2 2 38 3" xfId="46669" xr:uid="{412C642C-351E-4B00-B8B8-C90D8F1CC021}"/>
    <cellStyle name="Total 2 3 2 2 39" xfId="12854" xr:uid="{D21F0D4B-A3EF-4E25-9EB4-CBF3697C9083}"/>
    <cellStyle name="Total 2 3 2 2 39 2" xfId="30109" xr:uid="{9C3D7866-5CA4-4B22-97CF-5D4876AD1E43}"/>
    <cellStyle name="Total 2 3 2 2 39 3" xfId="46979" xr:uid="{7C2BA669-59B0-4BB5-A89B-7FACE768344A}"/>
    <cellStyle name="Total 2 3 2 2 4" xfId="1788" xr:uid="{86F15D46-BC76-44B5-923D-9D1A24FB8642}"/>
    <cellStyle name="Total 2 3 2 2 4 2" xfId="19043" xr:uid="{DBD49D3C-2D46-42C5-9E75-4B03ADF75E65}"/>
    <cellStyle name="Total 2 3 2 2 4 3" xfId="36065" xr:uid="{394745AC-7E11-42DE-A415-56E0453E4C29}"/>
    <cellStyle name="Total 2 3 2 2 40" xfId="12360" xr:uid="{A9EDA0C1-7B50-44DC-B9DB-4FFC0EF418B1}"/>
    <cellStyle name="Total 2 3 2 2 40 2" xfId="29615" xr:uid="{5BE5882D-95A5-4481-BAB5-17932BB1C276}"/>
    <cellStyle name="Total 2 3 2 2 40 3" xfId="46485" xr:uid="{E2D85458-0D6C-4A35-A757-429FBFF8DCCE}"/>
    <cellStyle name="Total 2 3 2 2 41" xfId="13370" xr:uid="{00800F8E-BF9F-4E13-95D4-B40712FC49DC}"/>
    <cellStyle name="Total 2 3 2 2 41 2" xfId="30625" xr:uid="{A22EAA9D-D1FE-45FA-95D9-25BA27E29292}"/>
    <cellStyle name="Total 2 3 2 2 41 3" xfId="47495" xr:uid="{9F36B411-3CCA-465D-B2D4-7F16C51FF438}"/>
    <cellStyle name="Total 2 3 2 2 42" xfId="13794" xr:uid="{4535F8AF-B54E-476B-8115-508A9D97AA06}"/>
    <cellStyle name="Total 2 3 2 2 42 2" xfId="31049" xr:uid="{43492757-B99B-4003-9A4C-632BA058C00B}"/>
    <cellStyle name="Total 2 3 2 2 42 3" xfId="47919" xr:uid="{B327C135-07F8-48F3-8D93-32B553EF8426}"/>
    <cellStyle name="Total 2 3 2 2 43" xfId="14104" xr:uid="{184EE033-2BA8-4569-89A0-852EADFECC92}"/>
    <cellStyle name="Total 2 3 2 2 43 2" xfId="31359" xr:uid="{91A3D2E4-5E27-46DC-A52C-730B5E5FD836}"/>
    <cellStyle name="Total 2 3 2 2 43 3" xfId="48229" xr:uid="{2A10F832-B07E-4D44-B85D-8FB7F8F011FB}"/>
    <cellStyle name="Total 2 3 2 2 44" xfId="14304" xr:uid="{103F0F63-1491-43F5-ACD6-293201209164}"/>
    <cellStyle name="Total 2 3 2 2 44 2" xfId="31559" xr:uid="{B56A502F-5C51-4F66-BBC2-D6933610982B}"/>
    <cellStyle name="Total 2 3 2 2 44 3" xfId="48429" xr:uid="{C484FF17-5BDA-4FB1-B46F-5F4BA179A2C0}"/>
    <cellStyle name="Total 2 3 2 2 45" xfId="14732" xr:uid="{90FB99D8-1766-417C-95F5-F4F0FFDD4409}"/>
    <cellStyle name="Total 2 3 2 2 45 2" xfId="31987" xr:uid="{7A139DC3-B690-4B88-8754-31EE5D5B7422}"/>
    <cellStyle name="Total 2 3 2 2 45 3" xfId="48857" xr:uid="{FC733E67-FEF4-428F-8219-571DEC934972}"/>
    <cellStyle name="Total 2 3 2 2 46" xfId="14994" xr:uid="{006E6A03-3601-4FA4-B537-4E8FACC69BF5}"/>
    <cellStyle name="Total 2 3 2 2 46 2" xfId="32249" xr:uid="{D816330C-B9D2-4721-8F04-8872A5672E5E}"/>
    <cellStyle name="Total 2 3 2 2 46 3" xfId="49119" xr:uid="{2735D6D7-00F9-4564-96B8-B3E73B09DA8A}"/>
    <cellStyle name="Total 2 3 2 2 47" xfId="15303" xr:uid="{F92CA367-CD3D-483D-8D67-D5C531942AA6}"/>
    <cellStyle name="Total 2 3 2 2 47 2" xfId="32558" xr:uid="{21EA62B3-3E74-4F78-B1E6-F7E279A76648}"/>
    <cellStyle name="Total 2 3 2 2 47 3" xfId="49428" xr:uid="{BC3BF221-6653-41ED-A273-20E085476DAD}"/>
    <cellStyle name="Total 2 3 2 2 48" xfId="15608" xr:uid="{B136A644-B59E-47C1-A4B9-85D86BD03926}"/>
    <cellStyle name="Total 2 3 2 2 48 2" xfId="32863" xr:uid="{54638D75-01CB-467E-A13D-2776DD33D431}"/>
    <cellStyle name="Total 2 3 2 2 48 3" xfId="49733" xr:uid="{F2CA89D3-AFDB-4F89-B9FC-D842F0E72C03}"/>
    <cellStyle name="Total 2 3 2 2 49" xfId="15904" xr:uid="{E3190A74-40A5-4254-B262-A111897A0B6C}"/>
    <cellStyle name="Total 2 3 2 2 49 2" xfId="33159" xr:uid="{03C1B5FC-2D42-45B3-B9C2-E91F2384B936}"/>
    <cellStyle name="Total 2 3 2 2 49 3" xfId="50029" xr:uid="{9A4F85DD-FD96-4A33-B1B4-F23E0FEC93CD}"/>
    <cellStyle name="Total 2 3 2 2 5" xfId="2101" xr:uid="{23296B10-E1B0-4ED0-BCD1-5CB73D210162}"/>
    <cellStyle name="Total 2 3 2 2 5 2" xfId="19356" xr:uid="{868F9B23-C7EA-42B0-86AA-6309A5C3C68A}"/>
    <cellStyle name="Total 2 3 2 2 5 3" xfId="36378" xr:uid="{0DAFF17E-D6CD-4B4D-80BE-332C221590D6}"/>
    <cellStyle name="Total 2 3 2 2 50" xfId="16196" xr:uid="{075AA559-61CB-45AA-A5CB-29A4CF0B6524}"/>
    <cellStyle name="Total 2 3 2 2 50 2" xfId="33451" xr:uid="{5BA45FC8-2E0E-4A52-9066-4F443A123B57}"/>
    <cellStyle name="Total 2 3 2 2 50 3" xfId="50321" xr:uid="{4FA6E3FC-6BE9-421B-8EE5-3C12915BF266}"/>
    <cellStyle name="Total 2 3 2 2 51" xfId="16474" xr:uid="{86ED3CEB-AB27-42E4-88E8-393D662EDEC4}"/>
    <cellStyle name="Total 2 3 2 2 51 2" xfId="33729" xr:uid="{C3437FFB-05C7-4955-B80B-C02142BE6227}"/>
    <cellStyle name="Total 2 3 2 2 51 3" xfId="50599" xr:uid="{88F94B72-9835-4AFE-828B-330E8FE8F77A}"/>
    <cellStyle name="Total 2 3 2 2 52" xfId="16742" xr:uid="{04EB69F5-0FDC-423E-B10E-58A4ED10371F}"/>
    <cellStyle name="Total 2 3 2 2 52 2" xfId="33997" xr:uid="{C121889E-FA52-4648-922C-C1F945A1F3F6}"/>
    <cellStyle name="Total 2 3 2 2 52 3" xfId="50867" xr:uid="{69646C74-E58A-46A5-A53E-D5E9CF1EA54D}"/>
    <cellStyle name="Total 2 3 2 2 53" xfId="16994" xr:uid="{15CBB23D-C933-468D-833D-F20EB86268C6}"/>
    <cellStyle name="Total 2 3 2 2 53 2" xfId="34249" xr:uid="{012FA81D-7E5C-4AB5-83DD-0D8D69E3BEC9}"/>
    <cellStyle name="Total 2 3 2 2 53 3" xfId="51119" xr:uid="{4E6E9F9B-8C6A-4233-B548-5D6567791EAD}"/>
    <cellStyle name="Total 2 3 2 2 54" xfId="17233" xr:uid="{BBEA6155-F492-4245-A9BD-337DAB2B46C0}"/>
    <cellStyle name="Total 2 3 2 2 54 2" xfId="34488" xr:uid="{DFBD8FD7-1510-4AFE-8FB9-6F40BA15CF04}"/>
    <cellStyle name="Total 2 3 2 2 54 3" xfId="51358" xr:uid="{2D1122EC-737F-446B-B5A6-D6B224E2F102}"/>
    <cellStyle name="Total 2 3 2 2 55" xfId="17937" xr:uid="{4D9BB653-6C54-41A4-AEA3-E1CA09B5C19B}"/>
    <cellStyle name="Total 2 3 2 2 56" xfId="34961" xr:uid="{92DE2ED8-D808-40E7-A08D-B98A4ED31EAF}"/>
    <cellStyle name="Total 2 3 2 2 6" xfId="2411" xr:uid="{03E324F9-BCDE-4806-8BAE-F16653C939BF}"/>
    <cellStyle name="Total 2 3 2 2 6 2" xfId="19666" xr:uid="{6059B19B-B1C5-4DB4-AFA3-99E707DFEE76}"/>
    <cellStyle name="Total 2 3 2 2 6 3" xfId="36688" xr:uid="{618C68DE-E834-4FDD-A64A-1FEC18977DBD}"/>
    <cellStyle name="Total 2 3 2 2 7" xfId="2720" xr:uid="{03648D75-7D23-4B98-B173-DE994171FCA2}"/>
    <cellStyle name="Total 2 3 2 2 7 2" xfId="19975" xr:uid="{4EEADBCA-1057-48C0-8C7A-81490E551820}"/>
    <cellStyle name="Total 2 3 2 2 7 3" xfId="36997" xr:uid="{E001E019-F6EB-4134-AE43-99CB442C0B98}"/>
    <cellStyle name="Total 2 3 2 2 8" xfId="3026" xr:uid="{68FCC333-A482-449F-8153-C686D503F402}"/>
    <cellStyle name="Total 2 3 2 2 8 2" xfId="20281" xr:uid="{5A6482D4-9AE5-4A9C-8643-391305C52475}"/>
    <cellStyle name="Total 2 3 2 2 8 3" xfId="37303" xr:uid="{998AED0B-5FB0-4B91-9AA4-E382CA2D04F6}"/>
    <cellStyle name="Total 2 3 2 2 9" xfId="3336" xr:uid="{BE274F57-3A44-4CCA-82CE-3FADE98AC953}"/>
    <cellStyle name="Total 2 3 2 2 9 2" xfId="20591" xr:uid="{84FB3BA6-A69F-46A5-9931-3C793FE99107}"/>
    <cellStyle name="Total 2 3 2 2 9 3" xfId="37613" xr:uid="{F4F7579A-0744-4BDA-ADED-9C09DEDF5CD1}"/>
    <cellStyle name="Total 2 3 2 20" xfId="5330" xr:uid="{A0298D36-969C-4D10-908A-6E099DC0D2F2}"/>
    <cellStyle name="Total 2 3 2 20 2" xfId="22585" xr:uid="{4CE19697-0C49-4AFC-AF7B-1552F95FAA69}"/>
    <cellStyle name="Total 2 3 2 20 3" xfId="39607" xr:uid="{E730424E-C169-4765-ACF1-C2FF8408F949}"/>
    <cellStyle name="Total 2 3 2 21" xfId="5891" xr:uid="{936A6620-ED97-4628-B16A-6A9E0DDB833D}"/>
    <cellStyle name="Total 2 3 2 21 2" xfId="23146" xr:uid="{C647D586-CBCC-43DB-A2D6-3B984DF9C5E3}"/>
    <cellStyle name="Total 2 3 2 21 3" xfId="40168" xr:uid="{6ABEB84A-AC18-43D0-A420-5DE1DAB9D8E7}"/>
    <cellStyle name="Total 2 3 2 22" xfId="5961" xr:uid="{D41B8058-EC96-459F-BB5C-2EFA9BDE33CB}"/>
    <cellStyle name="Total 2 3 2 22 2" xfId="23216" xr:uid="{C37127CD-E617-45CD-8076-5E8E55CF0E48}"/>
    <cellStyle name="Total 2 3 2 22 3" xfId="40238" xr:uid="{B8403E80-3F55-4B38-8C55-C63BE23F22DE}"/>
    <cellStyle name="Total 2 3 2 23" xfId="6276" xr:uid="{76E285AA-856A-4071-B356-B5560F981F39}"/>
    <cellStyle name="Total 2 3 2 23 2" xfId="23531" xr:uid="{AE2E9B05-DCF8-40E5-A4D3-4430C9995716}"/>
    <cellStyle name="Total 2 3 2 23 3" xfId="40553" xr:uid="{BAEAA70E-D614-4D8C-9F4E-9BCD37E08A52}"/>
    <cellStyle name="Total 2 3 2 24" xfId="6591" xr:uid="{D3A337CA-3F23-45DB-BA8B-AC76D2C33D62}"/>
    <cellStyle name="Total 2 3 2 24 2" xfId="23846" xr:uid="{33907DFB-CF47-4786-923A-C97D9F0E2332}"/>
    <cellStyle name="Total 2 3 2 24 3" xfId="40868" xr:uid="{18ECCB35-3C7C-41F1-BC87-5C0EE608AFB7}"/>
    <cellStyle name="Total 2 3 2 25" xfId="6142" xr:uid="{2D0BFD35-1040-4F0E-A3DD-BB8D49D125A4}"/>
    <cellStyle name="Total 2 3 2 25 2" xfId="23397" xr:uid="{F0E26B1F-C660-49F1-95CE-E50F2C795B92}"/>
    <cellStyle name="Total 2 3 2 25 3" xfId="40419" xr:uid="{306CDD9C-EF03-4E2E-9CF4-5FCEDE6BA8F5}"/>
    <cellStyle name="Total 2 3 2 26" xfId="6009" xr:uid="{334C0F53-6B91-45B9-BAAE-175C7C479F37}"/>
    <cellStyle name="Total 2 3 2 26 2" xfId="23264" xr:uid="{10F8FA42-973F-4463-B9C0-F332A1AAD389}"/>
    <cellStyle name="Total 2 3 2 26 3" xfId="40286" xr:uid="{477D709C-8E80-4EF4-9ED0-22D3EB63AD67}"/>
    <cellStyle name="Total 2 3 2 27" xfId="6405" xr:uid="{4BA4CAED-AC97-47EA-9F6A-79797170FCC8}"/>
    <cellStyle name="Total 2 3 2 27 2" xfId="23660" xr:uid="{BCAA9A33-7564-48EB-AF4E-72F33712BF0C}"/>
    <cellStyle name="Total 2 3 2 27 3" xfId="40682" xr:uid="{F9818B96-9326-459C-888A-97E37A288FF0}"/>
    <cellStyle name="Total 2 3 2 28" xfId="6683" xr:uid="{C49A7DC7-7F38-460D-8FFB-0C973C34CE5C}"/>
    <cellStyle name="Total 2 3 2 28 2" xfId="23938" xr:uid="{DFA364FD-89FD-41F1-99C2-DC7567580845}"/>
    <cellStyle name="Total 2 3 2 28 3" xfId="40960" xr:uid="{ABF83602-0010-4B4A-901F-80D786EE1D0A}"/>
    <cellStyle name="Total 2 3 2 29" xfId="7071" xr:uid="{4E302E13-4670-46F4-875A-2B7AA58F9079}"/>
    <cellStyle name="Total 2 3 2 29 2" xfId="24326" xr:uid="{B3432EB7-116F-4F8D-841A-B9880E675B50}"/>
    <cellStyle name="Total 2 3 2 29 3" xfId="41348" xr:uid="{707007B4-D15A-485B-832B-3D61EE467BDD}"/>
    <cellStyle name="Total 2 3 2 3" xfId="766" xr:uid="{637F5DA3-7B74-4A55-A987-AD272E14FE1C}"/>
    <cellStyle name="Total 2 3 2 3 10" xfId="3728" xr:uid="{6F11D391-2801-47D3-AEAC-1CFDD3903E43}"/>
    <cellStyle name="Total 2 3 2 3 10 2" xfId="20983" xr:uid="{A3E23687-2283-4A52-AEE4-670ED6795C17}"/>
    <cellStyle name="Total 2 3 2 3 10 3" xfId="38005" xr:uid="{71B6A2AE-DF7B-4DC0-BF3A-3CCDC40C11F1}"/>
    <cellStyle name="Total 2 3 2 3 11" xfId="4035" xr:uid="{743D21EF-DCF8-4FCB-8821-06E159F3A67E}"/>
    <cellStyle name="Total 2 3 2 3 11 2" xfId="21290" xr:uid="{EC4EF856-38D0-4367-8F86-C8FAA7DE6C92}"/>
    <cellStyle name="Total 2 3 2 3 11 3" xfId="38312" xr:uid="{D04FCF16-9F66-42E7-BD72-1203D9081FC3}"/>
    <cellStyle name="Total 2 3 2 3 12" xfId="4336" xr:uid="{356722DE-E5DE-41D5-B283-56B7559187AF}"/>
    <cellStyle name="Total 2 3 2 3 12 2" xfId="21591" xr:uid="{70A8BC7D-9FB9-4C69-9377-DDA40B7AC8CE}"/>
    <cellStyle name="Total 2 3 2 3 12 3" xfId="38613" xr:uid="{A5F485B9-065B-4698-AF79-725846719581}"/>
    <cellStyle name="Total 2 3 2 3 13" xfId="4634" xr:uid="{1FCAB063-05D1-4770-B270-6F26AFCE025E}"/>
    <cellStyle name="Total 2 3 2 3 13 2" xfId="21889" xr:uid="{F44CA67D-5BBE-4B33-B7D8-0FC5881EA33D}"/>
    <cellStyle name="Total 2 3 2 3 13 3" xfId="38911" xr:uid="{A8479035-BEE9-4E17-9072-2D592875377B}"/>
    <cellStyle name="Total 2 3 2 3 14" xfId="4933" xr:uid="{32372F55-79F2-47E6-8C03-5275FF2E1813}"/>
    <cellStyle name="Total 2 3 2 3 14 2" xfId="22188" xr:uid="{63E3A505-A0B5-4226-B15D-7A565F51E7FF}"/>
    <cellStyle name="Total 2 3 2 3 14 3" xfId="39210" xr:uid="{3F136B56-CE90-406B-B85C-C3BD4050B26D}"/>
    <cellStyle name="Total 2 3 2 3 15" xfId="5215" xr:uid="{5EFD8BE2-2F5E-4C6A-BBEE-C9EF5BA59408}"/>
    <cellStyle name="Total 2 3 2 3 15 2" xfId="22470" xr:uid="{F333D63A-F64D-44EB-A278-CD872D9A8C6E}"/>
    <cellStyle name="Total 2 3 2 3 15 3" xfId="39492" xr:uid="{B5EDE965-450C-4C4E-B821-DBE6893B62CA}"/>
    <cellStyle name="Total 2 3 2 3 16" xfId="5602" xr:uid="{A7F79A55-0C4C-4F60-AD05-F91F1503F9C7}"/>
    <cellStyle name="Total 2 3 2 3 16 2" xfId="22857" xr:uid="{02E7B3D7-EC1F-4DAE-9CD1-CB251E462625}"/>
    <cellStyle name="Total 2 3 2 3 16 3" xfId="39879" xr:uid="{62BFB1C2-5D2A-4DE4-8C60-2519F1F8CEE0}"/>
    <cellStyle name="Total 2 3 2 3 17" xfId="5731" xr:uid="{CEF64D98-9C5C-4DC8-B79E-6784798B21D3}"/>
    <cellStyle name="Total 2 3 2 3 17 2" xfId="22986" xr:uid="{A221D192-0F54-402A-94B6-F4E811E66AD6}"/>
    <cellStyle name="Total 2 3 2 3 17 3" xfId="40008" xr:uid="{BEE3EEB0-B6E7-46CE-B14F-22DDF5D2700F}"/>
    <cellStyle name="Total 2 3 2 3 18" xfId="6233" xr:uid="{3515767E-5468-43F5-84F4-91A6E1D39D5A}"/>
    <cellStyle name="Total 2 3 2 3 18 2" xfId="23488" xr:uid="{E8236138-7192-4D6E-9F9E-26F63ED6FA4A}"/>
    <cellStyle name="Total 2 3 2 3 18 3" xfId="40510" xr:uid="{86C6D4EE-6D27-48F5-8B8B-8A273BE344C7}"/>
    <cellStyle name="Total 2 3 2 3 19" xfId="6548" xr:uid="{53DD2E25-CFD1-42D1-BD18-EE9626FBE7C9}"/>
    <cellStyle name="Total 2 3 2 3 19 2" xfId="23803" xr:uid="{BE662BFD-18C6-4601-B58D-9EC0D386CA43}"/>
    <cellStyle name="Total 2 3 2 3 19 3" xfId="40825" xr:uid="{76FA382E-0430-4376-BDC3-0DCFA3F96E4F}"/>
    <cellStyle name="Total 2 3 2 3 2" xfId="1215" xr:uid="{876B6D8C-FE93-4F87-9160-8D00D45ADBB0}"/>
    <cellStyle name="Total 2 3 2 3 2 2" xfId="18470" xr:uid="{DB773AAE-C21C-4B05-99FD-6B068326D2DF}"/>
    <cellStyle name="Total 2 3 2 3 2 3" xfId="35492" xr:uid="{163E6AC2-FD8E-4FEC-8184-CF366136463C}"/>
    <cellStyle name="Total 2 3 2 3 20" xfId="6863" xr:uid="{B2867AD0-6FA2-4B15-8BB7-5A8FA2F70F3C}"/>
    <cellStyle name="Total 2 3 2 3 20 2" xfId="24118" xr:uid="{5C2F248E-9DDD-4836-A0DB-C2F802FF4F4F}"/>
    <cellStyle name="Total 2 3 2 3 20 3" xfId="41140" xr:uid="{90B10E07-0526-499B-AE9F-3DF0435646D5}"/>
    <cellStyle name="Total 2 3 2 3 21" xfId="7174" xr:uid="{FC744069-0407-48B8-A962-5CB9ECE39224}"/>
    <cellStyle name="Total 2 3 2 3 21 2" xfId="24429" xr:uid="{9B979F30-930D-4BDE-AC81-F6A79264C006}"/>
    <cellStyle name="Total 2 3 2 3 21 3" xfId="41451" xr:uid="{C36ED751-1319-4E31-A028-55D458FFCB0E}"/>
    <cellStyle name="Total 2 3 2 3 22" xfId="7484" xr:uid="{56CB1422-E8D3-4FC1-83DD-0286DC9E42CD}"/>
    <cellStyle name="Total 2 3 2 3 22 2" xfId="24739" xr:uid="{AACC34CA-768E-4BCF-A9F9-E3419EFAEF15}"/>
    <cellStyle name="Total 2 3 2 3 22 3" xfId="41761" xr:uid="{A688AF55-2FC5-4C26-BC03-3B3F68CD9B31}"/>
    <cellStyle name="Total 2 3 2 3 23" xfId="7794" xr:uid="{C9A0E6C9-1ABC-46FD-B610-3F4B61E8F67C}"/>
    <cellStyle name="Total 2 3 2 3 23 2" xfId="25049" xr:uid="{94184C0D-FBE5-4641-AB3C-E6783E5620A0}"/>
    <cellStyle name="Total 2 3 2 3 23 3" xfId="42071" xr:uid="{8E30A7B0-25F0-46AA-955A-030C3F975759}"/>
    <cellStyle name="Total 2 3 2 3 24" xfId="8104" xr:uid="{576D5814-410D-496D-9279-4EDA5B76E13C}"/>
    <cellStyle name="Total 2 3 2 3 24 2" xfId="25359" xr:uid="{AB7C1AF2-7438-4F5B-963F-B1F8D100C04D}"/>
    <cellStyle name="Total 2 3 2 3 24 3" xfId="42381" xr:uid="{2D40F892-D482-4909-9834-133AF62C4DEB}"/>
    <cellStyle name="Total 2 3 2 3 25" xfId="8417" xr:uid="{AFA25457-03C2-46E5-BCF2-E22781BF48C3}"/>
    <cellStyle name="Total 2 3 2 3 25 2" xfId="25672" xr:uid="{EDCAF28C-881A-450A-A6FF-C1897E843A23}"/>
    <cellStyle name="Total 2 3 2 3 25 3" xfId="42694" xr:uid="{E521BE29-A444-465B-910F-F894248FA636}"/>
    <cellStyle name="Total 2 3 2 3 26" xfId="8725" xr:uid="{FCA1A982-536B-4D57-83C9-163832A7B4FB}"/>
    <cellStyle name="Total 2 3 2 3 26 2" xfId="25980" xr:uid="{4809A7A3-C1E7-4C66-ADE9-1CDA9289CCF1}"/>
    <cellStyle name="Total 2 3 2 3 26 3" xfId="43002" xr:uid="{68DE03FA-A347-4095-8B2F-8BB416CE6A0C}"/>
    <cellStyle name="Total 2 3 2 3 27" xfId="9035" xr:uid="{2635795C-72A6-4360-A2CA-96B4FB92F9C8}"/>
    <cellStyle name="Total 2 3 2 3 27 2" xfId="26290" xr:uid="{91AB7897-D010-4F82-9E2B-55BB9BAF3BE6}"/>
    <cellStyle name="Total 2 3 2 3 27 3" xfId="43312" xr:uid="{5017D54D-97A2-4491-96F3-CAB5975ED3BE}"/>
    <cellStyle name="Total 2 3 2 3 28" xfId="8877" xr:uid="{16A1A149-C334-4DB6-A92D-24ABA900B3B5}"/>
    <cellStyle name="Total 2 3 2 3 28 2" xfId="26132" xr:uid="{7AD23DE0-4C54-4BE9-B268-00B99FF374C7}"/>
    <cellStyle name="Total 2 3 2 3 28 3" xfId="43154" xr:uid="{08F74393-3C11-48AE-884F-1523C0BB405D}"/>
    <cellStyle name="Total 2 3 2 3 29" xfId="9657" xr:uid="{367180B2-0A62-4E72-B8EC-9829D9217737}"/>
    <cellStyle name="Total 2 3 2 3 29 2" xfId="26912" xr:uid="{2BE8A007-3F87-41E5-B2D2-9556E352D8B2}"/>
    <cellStyle name="Total 2 3 2 3 29 3" xfId="43934" xr:uid="{0A21350D-C02A-493B-A72A-BEA9F49D6077}"/>
    <cellStyle name="Total 2 3 2 3 3" xfId="1506" xr:uid="{B46C49DE-03E1-452A-8DC0-D91FB68FA470}"/>
    <cellStyle name="Total 2 3 2 3 3 2" xfId="18761" xr:uid="{A3C0BA70-9602-40E9-B70B-1F60EC766656}"/>
    <cellStyle name="Total 2 3 2 3 3 3" xfId="35783" xr:uid="{BC2E14F7-DF36-49FF-B465-E389411A89E0}"/>
    <cellStyle name="Total 2 3 2 3 30" xfId="9952" xr:uid="{7D73D8B2-73FD-4121-8374-80EB7B818F36}"/>
    <cellStyle name="Total 2 3 2 3 30 2" xfId="27207" xr:uid="{DBC7235E-A842-4F08-BD0E-54CCB8956E13}"/>
    <cellStyle name="Total 2 3 2 3 30 3" xfId="44229" xr:uid="{1A9544FB-5D8D-4EC9-8B02-501B8D6821F1}"/>
    <cellStyle name="Total 2 3 2 3 31" xfId="10252" xr:uid="{197506ED-7E65-44CA-A43A-0ABBF7A11CC0}"/>
    <cellStyle name="Total 2 3 2 3 31 2" xfId="27507" xr:uid="{CD471A27-4B07-49D2-9CB9-546E17281B1A}"/>
    <cellStyle name="Total 2 3 2 3 31 3" xfId="44529" xr:uid="{7BDC780F-C89D-474C-9F05-37DB220F24E4}"/>
    <cellStyle name="Total 2 3 2 3 32" xfId="10540" xr:uid="{6FF67393-3D8E-4397-B35A-69115FC16C83}"/>
    <cellStyle name="Total 2 3 2 3 32 2" xfId="27795" xr:uid="{613982CF-0267-430A-9183-063A3BD10ACC}"/>
    <cellStyle name="Total 2 3 2 3 32 3" xfId="44817" xr:uid="{CC1CAA3F-3FD8-49B7-9776-7BCC62085BA8}"/>
    <cellStyle name="Total 2 3 2 3 33" xfId="10830" xr:uid="{5FAF3765-5B95-4F9D-9B6F-37F041E4CD31}"/>
    <cellStyle name="Total 2 3 2 3 33 2" xfId="28085" xr:uid="{59328F9F-66AA-40AD-AAE9-12232EB99DE1}"/>
    <cellStyle name="Total 2 3 2 3 33 3" xfId="45107" xr:uid="{D219D8E7-633F-47BC-A7E8-B08A300BA51E}"/>
    <cellStyle name="Total 2 3 2 3 34" xfId="11104" xr:uid="{BAFAED18-0D92-4074-BED7-11670FA0B3E6}"/>
    <cellStyle name="Total 2 3 2 3 34 2" xfId="28359" xr:uid="{81752DBE-8017-4F3E-B852-61D6916EE232}"/>
    <cellStyle name="Total 2 3 2 3 34 3" xfId="45381" xr:uid="{E60465D1-85F3-4763-8E3E-6E95684A53C1}"/>
    <cellStyle name="Total 2 3 2 3 35" xfId="11361" xr:uid="{D3FB9CB7-C47F-42D3-BA6C-BFE101AC4545}"/>
    <cellStyle name="Total 2 3 2 3 35 2" xfId="28616" xr:uid="{A9979FE1-2B99-44D7-9501-3EE8AE48AD42}"/>
    <cellStyle name="Total 2 3 2 3 35 3" xfId="45638" xr:uid="{613FB94A-D490-4C6E-B13B-73D623DDBE33}"/>
    <cellStyle name="Total 2 3 2 3 36" xfId="11598" xr:uid="{A6FF9E0C-0047-4AA4-9D2C-E268D616B313}"/>
    <cellStyle name="Total 2 3 2 3 36 2" xfId="28853" xr:uid="{751480A5-96F3-401F-973F-0E9FA800824B}"/>
    <cellStyle name="Total 2 3 2 3 36 3" xfId="45875" xr:uid="{B1E1E2EE-3872-4B47-8F9F-2A7C357EABFB}"/>
    <cellStyle name="Total 2 3 2 3 37" xfId="12161" xr:uid="{D637F711-9CBA-4F57-8C18-95058B05484A}"/>
    <cellStyle name="Total 2 3 2 3 37 2" xfId="29416" xr:uid="{F5B2988B-E76C-443B-985F-8F8E02E7FBB9}"/>
    <cellStyle name="Total 2 3 2 3 37 3" xfId="46286" xr:uid="{094FF2C9-D251-4F51-8753-731DF99D652D}"/>
    <cellStyle name="Total 2 3 2 3 38" xfId="12628" xr:uid="{892380BD-07A2-4697-98C3-2359A26DC159}"/>
    <cellStyle name="Total 2 3 2 3 38 2" xfId="29883" xr:uid="{94B33288-14E5-46EB-94DC-F9766549DAFD}"/>
    <cellStyle name="Total 2 3 2 3 38 3" xfId="46753" xr:uid="{EE287752-38B1-46EF-B5A2-55C09667E33F}"/>
    <cellStyle name="Total 2 3 2 3 39" xfId="12938" xr:uid="{FB1B83BB-A3C2-4C68-9B63-132C44D117CC}"/>
    <cellStyle name="Total 2 3 2 3 39 2" xfId="30193" xr:uid="{4A865D3E-8D26-4B3D-BEB7-148AE4A03B79}"/>
    <cellStyle name="Total 2 3 2 3 39 3" xfId="47063" xr:uid="{655EA218-720B-4F80-A139-2012300759AB}"/>
    <cellStyle name="Total 2 3 2 3 4" xfId="1872" xr:uid="{DF59BB53-F73C-4449-9535-3C709FB6E8BF}"/>
    <cellStyle name="Total 2 3 2 3 4 2" xfId="19127" xr:uid="{CC604BC3-21F7-4CA6-BFC3-B9DA179FD499}"/>
    <cellStyle name="Total 2 3 2 3 4 3" xfId="36149" xr:uid="{BFE53F66-8442-4F75-B9D6-A0E1F0C9EB55}"/>
    <cellStyle name="Total 2 3 2 3 40" xfId="13224" xr:uid="{6A6D9845-7D3B-4FBB-9F9C-A4B2061A2F73}"/>
    <cellStyle name="Total 2 3 2 3 40 2" xfId="30479" xr:uid="{F2759237-CE7B-483C-8682-40871BB01061}"/>
    <cellStyle name="Total 2 3 2 3 40 3" xfId="47349" xr:uid="{7C4E94EF-D815-4240-841A-D6F15481DD10}"/>
    <cellStyle name="Total 2 3 2 3 41" xfId="13326" xr:uid="{7B50665D-774E-46D6-994E-25378C681380}"/>
    <cellStyle name="Total 2 3 2 3 41 2" xfId="30581" xr:uid="{AAB5E51B-C77C-484B-9DED-A52EE7C2E42F}"/>
    <cellStyle name="Total 2 3 2 3 41 3" xfId="47451" xr:uid="{D30767E3-111A-462E-A21A-84C70F57D8D5}"/>
    <cellStyle name="Total 2 3 2 3 42" xfId="13878" xr:uid="{83118258-5CDB-4F68-9795-4DB9B2DFE8FA}"/>
    <cellStyle name="Total 2 3 2 3 42 2" xfId="31133" xr:uid="{974F8843-BB58-4C8B-8116-B0D7A2D43AB2}"/>
    <cellStyle name="Total 2 3 2 3 42 3" xfId="48003" xr:uid="{B0BDF6E6-544E-4968-8DCF-18D086D8A59A}"/>
    <cellStyle name="Total 2 3 2 3 43" xfId="14188" xr:uid="{5D46E1A9-E434-4C11-8DF4-61B4BA191DF9}"/>
    <cellStyle name="Total 2 3 2 3 43 2" xfId="31443" xr:uid="{40506287-636D-492F-AAE5-FF422AE9ECC4}"/>
    <cellStyle name="Total 2 3 2 3 43 3" xfId="48313" xr:uid="{272DB4A9-1D13-4965-B961-D46D47A59039}"/>
    <cellStyle name="Total 2 3 2 3 44" xfId="14260" xr:uid="{9DBCFE5A-C728-45DA-B907-12A95D06D26C}"/>
    <cellStyle name="Total 2 3 2 3 44 2" xfId="31515" xr:uid="{4D861AF8-B09B-49C3-ADFC-0D4AA5BD70F2}"/>
    <cellStyle name="Total 2 3 2 3 44 3" xfId="48385" xr:uid="{56166B72-A03D-4B55-B5BA-17B75FD9FC0D}"/>
    <cellStyle name="Total 2 3 2 3 45" xfId="14816" xr:uid="{B3277103-9BAF-4BCC-A4C8-C79C0664EE4C}"/>
    <cellStyle name="Total 2 3 2 3 45 2" xfId="32071" xr:uid="{E21098D4-B1E1-43E9-9C48-43134971ABC5}"/>
    <cellStyle name="Total 2 3 2 3 45 3" xfId="48941" xr:uid="{9867FD4B-E655-408F-B20B-BBEAEA1994C1}"/>
    <cellStyle name="Total 2 3 2 3 46" xfId="15078" xr:uid="{34C4C505-ABFD-4B8C-A9F4-414F82391EC4}"/>
    <cellStyle name="Total 2 3 2 3 46 2" xfId="32333" xr:uid="{162A1FC0-EDE9-47CE-B94A-7A996616EB05}"/>
    <cellStyle name="Total 2 3 2 3 46 3" xfId="49203" xr:uid="{1D004CF7-D34F-4352-9D0F-E6E129B2CA18}"/>
    <cellStyle name="Total 2 3 2 3 47" xfId="15387" xr:uid="{F24E1598-FA2B-458D-8485-009F4A12910C}"/>
    <cellStyle name="Total 2 3 2 3 47 2" xfId="32642" xr:uid="{C9A32C65-862E-4394-9F98-B7C3DE4E8712}"/>
    <cellStyle name="Total 2 3 2 3 47 3" xfId="49512" xr:uid="{7F1D3E3E-48EF-4033-B6B4-772E429888C5}"/>
    <cellStyle name="Total 2 3 2 3 48" xfId="15692" xr:uid="{D09C3A6A-F095-4ED4-900F-B1E628C7B5E1}"/>
    <cellStyle name="Total 2 3 2 3 48 2" xfId="32947" xr:uid="{5B177FC0-C6E8-4C42-BA5F-C9C9C61DCCE6}"/>
    <cellStyle name="Total 2 3 2 3 48 3" xfId="49817" xr:uid="{99E73368-C7BD-41BB-82FD-C8F1790E3467}"/>
    <cellStyle name="Total 2 3 2 3 49" xfId="15988" xr:uid="{A1447739-EAA2-487F-92B1-3281BC437606}"/>
    <cellStyle name="Total 2 3 2 3 49 2" xfId="33243" xr:uid="{5E790B0F-E8C1-416C-B7F8-4AFECADFBD30}"/>
    <cellStyle name="Total 2 3 2 3 49 3" xfId="50113" xr:uid="{5A13FE76-770E-4689-9F18-2418D5AE55B6}"/>
    <cellStyle name="Total 2 3 2 3 5" xfId="2185" xr:uid="{1EE75D4B-509A-44FB-8ACA-1A9031976B40}"/>
    <cellStyle name="Total 2 3 2 3 5 2" xfId="19440" xr:uid="{75885C12-76AE-47A7-B833-3B0AFAB8D7F8}"/>
    <cellStyle name="Total 2 3 2 3 5 3" xfId="36462" xr:uid="{E278CD51-A866-4CD4-95D4-74FA855B3A52}"/>
    <cellStyle name="Total 2 3 2 3 50" xfId="16280" xr:uid="{0E77159B-410F-44CE-A8D0-2ED245175FA7}"/>
    <cellStyle name="Total 2 3 2 3 50 2" xfId="33535" xr:uid="{B8585397-CECD-4A7F-9854-C423439E4C9D}"/>
    <cellStyle name="Total 2 3 2 3 50 3" xfId="50405" xr:uid="{29CB0D0E-AEC1-4A26-BF35-BAFFD12E452C}"/>
    <cellStyle name="Total 2 3 2 3 51" xfId="16558" xr:uid="{57BF7A2F-B68C-44D4-9495-625FD11BDB4D}"/>
    <cellStyle name="Total 2 3 2 3 51 2" xfId="33813" xr:uid="{66A7A9DB-E972-4F69-9836-A51B0288B881}"/>
    <cellStyle name="Total 2 3 2 3 51 3" xfId="50683" xr:uid="{96B545BB-63E1-4F0F-AD05-86AF0FD88F47}"/>
    <cellStyle name="Total 2 3 2 3 52" xfId="16826" xr:uid="{68700283-0F56-49AD-95A3-89FB5FBF952B}"/>
    <cellStyle name="Total 2 3 2 3 52 2" xfId="34081" xr:uid="{AB3DAAF6-77FD-4E24-BDC7-91678F2885F1}"/>
    <cellStyle name="Total 2 3 2 3 52 3" xfId="50951" xr:uid="{31F377FD-736B-4326-9578-F826C3A8860B}"/>
    <cellStyle name="Total 2 3 2 3 53" xfId="17078" xr:uid="{9BDA6118-13E5-4F07-AEDE-5E7CD08E4FD1}"/>
    <cellStyle name="Total 2 3 2 3 53 2" xfId="34333" xr:uid="{9166E635-D4EC-40CF-8175-B610C114668F}"/>
    <cellStyle name="Total 2 3 2 3 53 3" xfId="51203" xr:uid="{127231C4-71DD-4B56-B537-6BCBAD56B0A2}"/>
    <cellStyle name="Total 2 3 2 3 54" xfId="17315" xr:uid="{1226FA8E-9B3E-4AC1-A88D-97063FABB56E}"/>
    <cellStyle name="Total 2 3 2 3 54 2" xfId="34570" xr:uid="{8F3A2983-DB73-4B46-8941-301D02278AF3}"/>
    <cellStyle name="Total 2 3 2 3 54 3" xfId="51440" xr:uid="{0EA1D447-BDED-4DB1-8CD0-9E5179D66CC8}"/>
    <cellStyle name="Total 2 3 2 3 55" xfId="18021" xr:uid="{8561D117-3609-4172-9904-B00408241AEE}"/>
    <cellStyle name="Total 2 3 2 3 56" xfId="35043" xr:uid="{A58073A4-49FD-4B2D-BB6A-9C00BCC317E0}"/>
    <cellStyle name="Total 2 3 2 3 6" xfId="2495" xr:uid="{8BB4231C-DD8A-415C-83E7-5AB3242EEBAA}"/>
    <cellStyle name="Total 2 3 2 3 6 2" xfId="19750" xr:uid="{F6150EED-D6B4-4CCE-915F-21C19AFFDCF1}"/>
    <cellStyle name="Total 2 3 2 3 6 3" xfId="36772" xr:uid="{D3B4BFCF-E4E4-42EB-9314-995B21609113}"/>
    <cellStyle name="Total 2 3 2 3 7" xfId="2804" xr:uid="{87A708A3-E4DD-42E2-B76E-B777565E7F51}"/>
    <cellStyle name="Total 2 3 2 3 7 2" xfId="20059" xr:uid="{B83C33E3-DAB6-45FC-8FCA-F5E153DD7A59}"/>
    <cellStyle name="Total 2 3 2 3 7 3" xfId="37081" xr:uid="{4AB65738-8180-49D0-936A-39D79637792E}"/>
    <cellStyle name="Total 2 3 2 3 8" xfId="3110" xr:uid="{8A643DD8-851C-43A9-AF70-B0E5BDE1ED26}"/>
    <cellStyle name="Total 2 3 2 3 8 2" xfId="20365" xr:uid="{7463719E-C4D0-43BB-BC6B-19F0FCB97E08}"/>
    <cellStyle name="Total 2 3 2 3 8 3" xfId="37387" xr:uid="{6EB2352C-AC54-400F-926A-7FF936E5149D}"/>
    <cellStyle name="Total 2 3 2 3 9" xfId="3420" xr:uid="{9B6A3878-A8F7-4834-BE81-52B6F8032A18}"/>
    <cellStyle name="Total 2 3 2 3 9 2" xfId="20675" xr:uid="{DD041A78-BC30-4CAD-8DA1-12A148DD5332}"/>
    <cellStyle name="Total 2 3 2 3 9 3" xfId="37697" xr:uid="{B52ED3FA-E70A-46AA-A202-1A3499C89CC2}"/>
    <cellStyle name="Total 2 3 2 30" xfId="6984" xr:uid="{168D1F40-EC74-4F46-BA72-67D315D5E088}"/>
    <cellStyle name="Total 2 3 2 30 2" xfId="24239" xr:uid="{63C8AC54-CFD2-4E83-8247-E0F764FC118A}"/>
    <cellStyle name="Total 2 3 2 30 3" xfId="41261" xr:uid="{2DB5D5F4-866D-4F9C-B7A9-474A510C05D1}"/>
    <cellStyle name="Total 2 3 2 31" xfId="7025" xr:uid="{3C000363-64C9-4D4F-B129-53BFFF93B4AE}"/>
    <cellStyle name="Total 2 3 2 31 2" xfId="24280" xr:uid="{D5367D67-9ACB-46DD-9E84-5B2ACCA27001}"/>
    <cellStyle name="Total 2 3 2 31 3" xfId="41302" xr:uid="{16B36BD2-4771-4D7C-BA51-95F45EC81C65}"/>
    <cellStyle name="Total 2 3 2 32" xfId="9290" xr:uid="{24FAC4D8-08B5-4B44-BF3E-613C796101DC}"/>
    <cellStyle name="Total 2 3 2 32 2" xfId="26545" xr:uid="{46B57B9C-19FD-445F-8F8D-765FFDCC776B}"/>
    <cellStyle name="Total 2 3 2 32 3" xfId="43567" xr:uid="{7563390E-3C97-455B-B465-BB4E1452843A}"/>
    <cellStyle name="Total 2 3 2 33" xfId="8944" xr:uid="{0F2B51E5-98FB-470B-A1A1-BB8BE992AC33}"/>
    <cellStyle name="Total 2 3 2 33 2" xfId="26199" xr:uid="{6E01DBF7-2104-432A-8355-DB8210BEA863}"/>
    <cellStyle name="Total 2 3 2 33 3" xfId="43221" xr:uid="{A3FAB148-98B1-486A-95EF-9F464A2BE57E}"/>
    <cellStyle name="Total 2 3 2 34" xfId="9206" xr:uid="{82CFD947-9B06-4357-ADAF-DE1D8E20E102}"/>
    <cellStyle name="Total 2 3 2 34 2" xfId="26461" xr:uid="{B16608B8-896C-47F3-A8E2-9BEA3F245A9F}"/>
    <cellStyle name="Total 2 3 2 34 3" xfId="43483" xr:uid="{11BFB3AF-E949-4656-A292-43D386BFA04A}"/>
    <cellStyle name="Total 2 3 2 35" xfId="9295" xr:uid="{1128D0CD-CC56-4AC3-8C7B-98423D7DE8B4}"/>
    <cellStyle name="Total 2 3 2 35 2" xfId="26550" xr:uid="{379A2260-58D0-472B-A653-2EFB2E809D06}"/>
    <cellStyle name="Total 2 3 2 35 3" xfId="43572" xr:uid="{0ADB8494-D1F4-4DB7-A9BA-5F48713FDE47}"/>
    <cellStyle name="Total 2 3 2 36" xfId="8846" xr:uid="{83771055-8977-4A0C-911A-DB4315E7B06D}"/>
    <cellStyle name="Total 2 3 2 36 2" xfId="26101" xr:uid="{4F37C876-D14E-4E58-9345-AC28FA874B19}"/>
    <cellStyle name="Total 2 3 2 36 3" xfId="43123" xr:uid="{45795404-FE5C-433F-BD1B-2AD26670B98C}"/>
    <cellStyle name="Total 2 3 2 37" xfId="9554" xr:uid="{F8175370-5FA8-42B8-BBAC-D5DF87D99306}"/>
    <cellStyle name="Total 2 3 2 37 2" xfId="26809" xr:uid="{20D2A18A-E0C1-4D4E-B679-539FE72D082B}"/>
    <cellStyle name="Total 2 3 2 37 3" xfId="43831" xr:uid="{4552584A-AEB7-4600-9214-33E183F25B04}"/>
    <cellStyle name="Total 2 3 2 38" xfId="10161" xr:uid="{9AA0B44D-2783-4A52-80F7-0593D1CF5B8B}"/>
    <cellStyle name="Total 2 3 2 38 2" xfId="27416" xr:uid="{EE1C493B-0BE8-4A9F-A74A-0423EE97F3C1}"/>
    <cellStyle name="Total 2 3 2 38 3" xfId="44438" xr:uid="{DDAC5B1E-F58E-460B-919D-4D5E4F660425}"/>
    <cellStyle name="Total 2 3 2 39" xfId="11147" xr:uid="{8C8D694C-1998-42BB-82C2-D42629395052}"/>
    <cellStyle name="Total 2 3 2 39 2" xfId="28402" xr:uid="{8F1EF02F-3669-4A52-969E-6E4748696FE3}"/>
    <cellStyle name="Total 2 3 2 39 3" xfId="45424" xr:uid="{80C4BE7A-3562-4B80-8789-8CDACB2B650A}"/>
    <cellStyle name="Total 2 3 2 4" xfId="807" xr:uid="{537D4358-D3BF-4EDF-B529-1373030BB5B7}"/>
    <cellStyle name="Total 2 3 2 4 10" xfId="3769" xr:uid="{E78114B4-C47A-4D8D-94E5-4DD12A32FE5D}"/>
    <cellStyle name="Total 2 3 2 4 10 2" xfId="21024" xr:uid="{46F6FBDE-0450-4113-8840-A4D0E4004243}"/>
    <cellStyle name="Total 2 3 2 4 10 3" xfId="38046" xr:uid="{244D1A62-4401-4C33-8E1E-3F001C961EB3}"/>
    <cellStyle name="Total 2 3 2 4 11" xfId="4076" xr:uid="{9865E25A-1375-4B85-9CB9-DDB071E36A6A}"/>
    <cellStyle name="Total 2 3 2 4 11 2" xfId="21331" xr:uid="{4EDFC9E6-B619-49BE-B125-97926ECCDC6B}"/>
    <cellStyle name="Total 2 3 2 4 11 3" xfId="38353" xr:uid="{7AED0CF6-A085-4CF5-AC72-D2ACB7071069}"/>
    <cellStyle name="Total 2 3 2 4 12" xfId="4377" xr:uid="{757A7A51-FAC0-44B2-859C-F95C6E3BD31A}"/>
    <cellStyle name="Total 2 3 2 4 12 2" xfId="21632" xr:uid="{69652713-612E-41DD-A5CF-E3E150CE0EF2}"/>
    <cellStyle name="Total 2 3 2 4 12 3" xfId="38654" xr:uid="{4F9C2C0B-9910-420B-B2F3-FDBF3FE20D5A}"/>
    <cellStyle name="Total 2 3 2 4 13" xfId="4675" xr:uid="{FD85BA4E-96C6-45F6-9505-CD99249265BD}"/>
    <cellStyle name="Total 2 3 2 4 13 2" xfId="21930" xr:uid="{57CFD568-0128-4BD1-8D48-5FC403C44849}"/>
    <cellStyle name="Total 2 3 2 4 13 3" xfId="38952" xr:uid="{0DE448FC-3C1C-486F-ACA3-8626069AA379}"/>
    <cellStyle name="Total 2 3 2 4 14" xfId="4974" xr:uid="{6090874F-F8A0-4E34-868C-06D5DD21534E}"/>
    <cellStyle name="Total 2 3 2 4 14 2" xfId="22229" xr:uid="{A62AA45E-3383-47C6-ACB1-46663329344E}"/>
    <cellStyle name="Total 2 3 2 4 14 3" xfId="39251" xr:uid="{A9C28CDA-2D68-4EBC-BE62-0E20AC76B62B}"/>
    <cellStyle name="Total 2 3 2 4 15" xfId="5256" xr:uid="{64FAA786-C043-4EDC-B600-41DE4C25C639}"/>
    <cellStyle name="Total 2 3 2 4 15 2" xfId="22511" xr:uid="{325E9CE2-ED01-4229-A2AF-E9121EAE7ED7}"/>
    <cellStyle name="Total 2 3 2 4 15 3" xfId="39533" xr:uid="{DD5B2423-DD3B-4A0B-9AA2-969DD6025CF5}"/>
    <cellStyle name="Total 2 3 2 4 16" xfId="5643" xr:uid="{AAF6BD1C-66DD-4F20-A938-78A2099D0B6A}"/>
    <cellStyle name="Total 2 3 2 4 16 2" xfId="22898" xr:uid="{FD9EB1E4-26B0-4642-82F2-40808C0C1117}"/>
    <cellStyle name="Total 2 3 2 4 16 3" xfId="39920" xr:uid="{028E2CC7-7830-43A7-ABA7-109087CB931B}"/>
    <cellStyle name="Total 2 3 2 4 17" xfId="5958" xr:uid="{68E6A273-FC28-4F3A-8D0D-82FEFD87C9B9}"/>
    <cellStyle name="Total 2 3 2 4 17 2" xfId="23213" xr:uid="{22181D21-117E-4E71-8B02-4553B32978AD}"/>
    <cellStyle name="Total 2 3 2 4 17 3" xfId="40235" xr:uid="{2A6AC480-B846-408D-B4EB-F9FEC65FBAAE}"/>
    <cellStyle name="Total 2 3 2 4 18" xfId="6274" xr:uid="{A3636B33-4CE4-4F8B-AD82-D054297E3EE4}"/>
    <cellStyle name="Total 2 3 2 4 18 2" xfId="23529" xr:uid="{A0965705-B0F0-49DE-ADCD-9A4AA98E6F0E}"/>
    <cellStyle name="Total 2 3 2 4 18 3" xfId="40551" xr:uid="{E77AC392-5707-4966-BE11-E10ECD401280}"/>
    <cellStyle name="Total 2 3 2 4 19" xfId="6589" xr:uid="{B023EEF7-86DC-40B9-A9F9-0D2ED22D4BFD}"/>
    <cellStyle name="Total 2 3 2 4 19 2" xfId="23844" xr:uid="{382A7328-6006-4DAC-9C8D-6987EC63AD9C}"/>
    <cellStyle name="Total 2 3 2 4 19 3" xfId="40866" xr:uid="{78870B5B-7365-48BE-91DB-A24327143AEF}"/>
    <cellStyle name="Total 2 3 2 4 2" xfId="1256" xr:uid="{51DB8C62-FD4E-4520-AF31-FAF8EE9EE3F0}"/>
    <cellStyle name="Total 2 3 2 4 2 2" xfId="18511" xr:uid="{5207DD6A-8A38-4CE1-9B30-FC4140A9B3EB}"/>
    <cellStyle name="Total 2 3 2 4 2 3" xfId="35533" xr:uid="{B2896795-E7E5-4D82-AEFD-E110C802B2D8}"/>
    <cellStyle name="Total 2 3 2 4 20" xfId="6904" xr:uid="{9999DF6F-9C01-4F59-A5CF-8AC2552E524B}"/>
    <cellStyle name="Total 2 3 2 4 20 2" xfId="24159" xr:uid="{48A7D291-A195-4F06-9B7A-006CC1B672F9}"/>
    <cellStyle name="Total 2 3 2 4 20 3" xfId="41181" xr:uid="{B107DF44-57A4-4E98-A2BD-FC70ED7F5A1B}"/>
    <cellStyle name="Total 2 3 2 4 21" xfId="7215" xr:uid="{603A2D57-B5D9-4452-B4EF-34E6B6D8EE4E}"/>
    <cellStyle name="Total 2 3 2 4 21 2" xfId="24470" xr:uid="{0F4910FC-C946-4A26-9E92-2DC414556285}"/>
    <cellStyle name="Total 2 3 2 4 21 3" xfId="41492" xr:uid="{49B4FC96-B39F-4FD1-8E54-FBC3A59A5FFF}"/>
    <cellStyle name="Total 2 3 2 4 22" xfId="7525" xr:uid="{256C1590-AD5C-4624-B1D9-D775BB429D6A}"/>
    <cellStyle name="Total 2 3 2 4 22 2" xfId="24780" xr:uid="{026C4383-CF3F-49FB-AF0A-C3BBAF1CBC46}"/>
    <cellStyle name="Total 2 3 2 4 22 3" xfId="41802" xr:uid="{7DF13400-350C-445E-BB4F-F2491332DBF5}"/>
    <cellStyle name="Total 2 3 2 4 23" xfId="7835" xr:uid="{F6466989-B9F0-4E51-819B-59D5A01016D7}"/>
    <cellStyle name="Total 2 3 2 4 23 2" xfId="25090" xr:uid="{E419C936-815A-45EE-AC67-086890F3EC73}"/>
    <cellStyle name="Total 2 3 2 4 23 3" xfId="42112" xr:uid="{A41315B8-5D64-4218-BCF4-A8884EDA0825}"/>
    <cellStyle name="Total 2 3 2 4 24" xfId="8145" xr:uid="{C86B9840-38F5-450B-BF2C-03D4DDFE192B}"/>
    <cellStyle name="Total 2 3 2 4 24 2" xfId="25400" xr:uid="{947CBF7E-F897-4662-B70A-A58BC19348EE}"/>
    <cellStyle name="Total 2 3 2 4 24 3" xfId="42422" xr:uid="{3CCAF12F-6D5C-4477-9344-BF4935F97E06}"/>
    <cellStyle name="Total 2 3 2 4 25" xfId="8458" xr:uid="{73C978AD-5CFE-41D2-B36E-F04FF3CC12ED}"/>
    <cellStyle name="Total 2 3 2 4 25 2" xfId="25713" xr:uid="{E619B08B-B402-44C0-8AD6-7DEBBB9917F0}"/>
    <cellStyle name="Total 2 3 2 4 25 3" xfId="42735" xr:uid="{5925596F-2F61-4336-8BC5-654E14001DC8}"/>
    <cellStyle name="Total 2 3 2 4 26" xfId="8766" xr:uid="{D6C8C64F-695D-45F1-B2EE-AC716D4B066F}"/>
    <cellStyle name="Total 2 3 2 4 26 2" xfId="26021" xr:uid="{412AA6C0-18BD-4173-AB32-20D196D4CAD1}"/>
    <cellStyle name="Total 2 3 2 4 26 3" xfId="43043" xr:uid="{7207EBD7-80FD-4015-AC70-F81E5BF44989}"/>
    <cellStyle name="Total 2 3 2 4 27" xfId="9076" xr:uid="{B18AA961-A7AA-4F1E-A2D7-D4B2C4018E06}"/>
    <cellStyle name="Total 2 3 2 4 27 2" xfId="26331" xr:uid="{1E60FDFC-6E69-4516-AEF8-7B3D1832EE47}"/>
    <cellStyle name="Total 2 3 2 4 27 3" xfId="43353" xr:uid="{7113582C-982A-4788-A3C1-E4765FD7538C}"/>
    <cellStyle name="Total 2 3 2 4 28" xfId="9388" xr:uid="{C02D0832-ACDB-4E16-BBCB-2C9B8F29A863}"/>
    <cellStyle name="Total 2 3 2 4 28 2" xfId="26643" xr:uid="{A83FC28A-2F6E-4FD1-9F11-5EF546FC0276}"/>
    <cellStyle name="Total 2 3 2 4 28 3" xfId="43665" xr:uid="{3322C258-DD9F-4911-B112-D9AC8AC2CB1F}"/>
    <cellStyle name="Total 2 3 2 4 29" xfId="9698" xr:uid="{C949EE6F-1645-4247-9545-06E095703A48}"/>
    <cellStyle name="Total 2 3 2 4 29 2" xfId="26953" xr:uid="{430ED212-4D4C-4DBB-A582-4175A5890A5C}"/>
    <cellStyle name="Total 2 3 2 4 29 3" xfId="43975" xr:uid="{2C6C6209-FCF4-43FE-8319-A7925A16AF39}"/>
    <cellStyle name="Total 2 3 2 4 3" xfId="1547" xr:uid="{EC7EF050-1062-496A-A46D-00DB81FE7A08}"/>
    <cellStyle name="Total 2 3 2 4 3 2" xfId="18802" xr:uid="{7CBC572C-0485-4E5F-AEEC-40F7B6A7A7A0}"/>
    <cellStyle name="Total 2 3 2 4 3 3" xfId="35824" xr:uid="{39AC606C-44CB-4C09-AD21-260452928F1A}"/>
    <cellStyle name="Total 2 3 2 4 30" xfId="9993" xr:uid="{AF85F013-297B-431F-8887-14A625D22C38}"/>
    <cellStyle name="Total 2 3 2 4 30 2" xfId="27248" xr:uid="{93CCE6D9-55ED-437F-8614-77FB2EE5AEEE}"/>
    <cellStyle name="Total 2 3 2 4 30 3" xfId="44270" xr:uid="{3334838E-F774-4A4F-A30B-A8DF72875786}"/>
    <cellStyle name="Total 2 3 2 4 31" xfId="10293" xr:uid="{F560A4FD-4225-49A5-AE32-DA7820CC259D}"/>
    <cellStyle name="Total 2 3 2 4 31 2" xfId="27548" xr:uid="{B417DCF3-41E6-4693-8621-12F04BCF21FE}"/>
    <cellStyle name="Total 2 3 2 4 31 3" xfId="44570" xr:uid="{021BD5C8-7BF4-4FB6-B12C-8B6E9BD61048}"/>
    <cellStyle name="Total 2 3 2 4 32" xfId="10581" xr:uid="{E11E79C0-3614-442E-839D-D5E0D4A479C0}"/>
    <cellStyle name="Total 2 3 2 4 32 2" xfId="27836" xr:uid="{BFDE7AC3-98DC-45CA-9A50-C3370D1197C8}"/>
    <cellStyle name="Total 2 3 2 4 32 3" xfId="44858" xr:uid="{0AA084C6-D572-4D72-98FA-2D2EAB0CEF2F}"/>
    <cellStyle name="Total 2 3 2 4 33" xfId="10871" xr:uid="{50EBED62-4C5F-4196-BD6F-29024E890E34}"/>
    <cellStyle name="Total 2 3 2 4 33 2" xfId="28126" xr:uid="{4B646F36-F5FB-432F-AD3A-DAD783DDBA30}"/>
    <cellStyle name="Total 2 3 2 4 33 3" xfId="45148" xr:uid="{0E81CB54-B1EF-4724-AA5E-2E2DC7934C42}"/>
    <cellStyle name="Total 2 3 2 4 34" xfId="11145" xr:uid="{AFCF4D14-04A4-4164-A317-5CE9551C95CC}"/>
    <cellStyle name="Total 2 3 2 4 34 2" xfId="28400" xr:uid="{7D5D784C-FA8E-4576-A5BC-57781B78C93A}"/>
    <cellStyle name="Total 2 3 2 4 34 3" xfId="45422" xr:uid="{541510AB-0AC1-40BD-88EC-7FA8D49CDE15}"/>
    <cellStyle name="Total 2 3 2 4 35" xfId="11402" xr:uid="{268DFE51-5412-4A48-A32F-159E68D3FEC5}"/>
    <cellStyle name="Total 2 3 2 4 35 2" xfId="28657" xr:uid="{89EFCA3A-1FEA-4618-832F-D84120317025}"/>
    <cellStyle name="Total 2 3 2 4 35 3" xfId="45679" xr:uid="{84D21271-6817-48C3-9346-BFB4A8B21BBD}"/>
    <cellStyle name="Total 2 3 2 4 36" xfId="11639" xr:uid="{94982DCF-5BA4-494F-AFC0-0D21D021887E}"/>
    <cellStyle name="Total 2 3 2 4 36 2" xfId="28894" xr:uid="{CA405A33-C3F8-4262-9D3D-26A5710E85F2}"/>
    <cellStyle name="Total 2 3 2 4 36 3" xfId="45916" xr:uid="{DFD5A654-B3A9-4C20-A37F-F14D5444E627}"/>
    <cellStyle name="Total 2 3 2 4 37" xfId="12202" xr:uid="{AF82AD5F-1E78-4356-A4FA-79596E86822D}"/>
    <cellStyle name="Total 2 3 2 4 37 2" xfId="29457" xr:uid="{69B7A8B6-EB13-47B2-95F8-8DF32914F890}"/>
    <cellStyle name="Total 2 3 2 4 37 3" xfId="46327" xr:uid="{742CAEE9-8799-449A-B4D4-4B1953C98113}"/>
    <cellStyle name="Total 2 3 2 4 38" xfId="12669" xr:uid="{898F54A4-24D2-41BF-BD46-28A096BD8431}"/>
    <cellStyle name="Total 2 3 2 4 38 2" xfId="29924" xr:uid="{0EA62E0A-C98A-4734-9196-EE61581431D5}"/>
    <cellStyle name="Total 2 3 2 4 38 3" xfId="46794" xr:uid="{DC77D168-A947-4B7D-9781-8B0D5C5B47EE}"/>
    <cellStyle name="Total 2 3 2 4 39" xfId="12979" xr:uid="{F81FAB22-7B7D-47E7-8000-65A7C0A51237}"/>
    <cellStyle name="Total 2 3 2 4 39 2" xfId="30234" xr:uid="{288772A8-BCA5-4234-BCFF-026135259A38}"/>
    <cellStyle name="Total 2 3 2 4 39 3" xfId="47104" xr:uid="{53D6C9D5-594A-4485-8E6C-757F37BA8C47}"/>
    <cellStyle name="Total 2 3 2 4 4" xfId="1913" xr:uid="{53636F2F-B168-4B22-BAF3-2A931720A336}"/>
    <cellStyle name="Total 2 3 2 4 4 2" xfId="19168" xr:uid="{049E675B-3D90-4BA6-888D-7462F3FAD3A0}"/>
    <cellStyle name="Total 2 3 2 4 4 3" xfId="36190" xr:uid="{A3851944-7869-4530-9954-6E15BD559820}"/>
    <cellStyle name="Total 2 3 2 4 40" xfId="11681" xr:uid="{759253E0-49BC-45CC-960F-F6B5E9D670A8}"/>
    <cellStyle name="Total 2 3 2 4 40 2" xfId="28936" xr:uid="{7ABC738C-1947-4416-A85B-33A6C69E8B34}"/>
    <cellStyle name="Total 2 3 2 4 40 3" xfId="45953" xr:uid="{4A93E03A-60DA-43BB-BA13-31C553189759}"/>
    <cellStyle name="Total 2 3 2 4 41" xfId="13609" xr:uid="{7C240BE3-82A7-4110-B807-F0C3E2120F4B}"/>
    <cellStyle name="Total 2 3 2 4 41 2" xfId="30864" xr:uid="{54AF1F63-1FE9-4CBD-ACA3-59A7612BDA76}"/>
    <cellStyle name="Total 2 3 2 4 41 3" xfId="47734" xr:uid="{9F4B6BE3-6F2A-4097-89EA-D2009807DCDD}"/>
    <cellStyle name="Total 2 3 2 4 42" xfId="13919" xr:uid="{27C77643-7D91-40C9-B8F3-E8CEE3E1CB28}"/>
    <cellStyle name="Total 2 3 2 4 42 2" xfId="31174" xr:uid="{8AB284E2-4F54-4CCB-9A50-C705C8823C13}"/>
    <cellStyle name="Total 2 3 2 4 42 3" xfId="48044" xr:uid="{6288E601-39B1-457E-9FDE-5482CC4E5B19}"/>
    <cellStyle name="Total 2 3 2 4 43" xfId="14229" xr:uid="{BA0D3CC1-3472-4A60-9AF5-4C7CFCD000B4}"/>
    <cellStyle name="Total 2 3 2 4 43 2" xfId="31484" xr:uid="{EAE4B095-3E98-43DC-AD80-843A43DF5F47}"/>
    <cellStyle name="Total 2 3 2 4 43 3" xfId="48354" xr:uid="{DE2825A8-197A-4EE7-A9F4-087DC49A38A6}"/>
    <cellStyle name="Total 2 3 2 4 44" xfId="14542" xr:uid="{E6B372CE-DA75-4B2B-92D5-D14C0644751E}"/>
    <cellStyle name="Total 2 3 2 4 44 2" xfId="31797" xr:uid="{C30E6D01-40A5-4DAE-927C-CE13C320D3B6}"/>
    <cellStyle name="Total 2 3 2 4 44 3" xfId="48667" xr:uid="{70EF2AC6-606F-4FA5-912E-7913491F76A1}"/>
    <cellStyle name="Total 2 3 2 4 45" xfId="14857" xr:uid="{5AE731F1-72D2-419A-9CF1-16E49561057E}"/>
    <cellStyle name="Total 2 3 2 4 45 2" xfId="32112" xr:uid="{ADA89835-E511-4D5A-AEA7-43457344448A}"/>
    <cellStyle name="Total 2 3 2 4 45 3" xfId="48982" xr:uid="{C5B3EB4C-32BC-4B6B-ACDF-5F7A438D5865}"/>
    <cellStyle name="Total 2 3 2 4 46" xfId="15119" xr:uid="{3D5388AF-0608-4110-A3FC-5BE9798FF72B}"/>
    <cellStyle name="Total 2 3 2 4 46 2" xfId="32374" xr:uid="{04BDA112-1A19-436E-A18F-D75C7BF4FF5C}"/>
    <cellStyle name="Total 2 3 2 4 46 3" xfId="49244" xr:uid="{761C0E3F-EEFD-4222-BB6C-325CB5E177CA}"/>
    <cellStyle name="Total 2 3 2 4 47" xfId="15428" xr:uid="{EC6A83C5-1037-4676-AD93-C8C7BBB03C79}"/>
    <cellStyle name="Total 2 3 2 4 47 2" xfId="32683" xr:uid="{BCE81EFE-54DE-41DA-8E96-49B3633BB5AC}"/>
    <cellStyle name="Total 2 3 2 4 47 3" xfId="49553" xr:uid="{B058297E-C1EC-4C1B-AE80-0AD43E27E690}"/>
    <cellStyle name="Total 2 3 2 4 48" xfId="15733" xr:uid="{D12B27CD-6EFB-4250-BC61-10BFF80131F1}"/>
    <cellStyle name="Total 2 3 2 4 48 2" xfId="32988" xr:uid="{B363BBC1-B274-464C-9B1E-1541F12516AC}"/>
    <cellStyle name="Total 2 3 2 4 48 3" xfId="49858" xr:uid="{53261430-D68A-44B5-AA38-66D5EE5F20A7}"/>
    <cellStyle name="Total 2 3 2 4 49" xfId="16029" xr:uid="{16C2B29C-6DAD-4CB5-9113-30745692DC45}"/>
    <cellStyle name="Total 2 3 2 4 49 2" xfId="33284" xr:uid="{91D93FE5-9DB6-4A06-B50E-9421AD23449A}"/>
    <cellStyle name="Total 2 3 2 4 49 3" xfId="50154" xr:uid="{8CCBF434-4ECF-4F76-A080-2F9152AD8192}"/>
    <cellStyle name="Total 2 3 2 4 5" xfId="2226" xr:uid="{6E25B9D5-64EF-4E0B-9ABD-7E93EF9488F0}"/>
    <cellStyle name="Total 2 3 2 4 5 2" xfId="19481" xr:uid="{010CF457-06C8-4482-93BF-2864A3CE3AD8}"/>
    <cellStyle name="Total 2 3 2 4 5 3" xfId="36503" xr:uid="{0AA28652-849D-4835-B872-F7448624644B}"/>
    <cellStyle name="Total 2 3 2 4 50" xfId="16321" xr:uid="{B42F4DDB-75CE-4536-994D-341945D94EC4}"/>
    <cellStyle name="Total 2 3 2 4 50 2" xfId="33576" xr:uid="{36DD734B-A72E-4091-B00E-BDD49AFECDEC}"/>
    <cellStyle name="Total 2 3 2 4 50 3" xfId="50446" xr:uid="{C3A4AA5C-1DEA-489E-BB95-18CBCFB3DD6C}"/>
    <cellStyle name="Total 2 3 2 4 51" xfId="16599" xr:uid="{3ACBC4F9-2CC2-45DC-99F1-5AA6BFD6F604}"/>
    <cellStyle name="Total 2 3 2 4 51 2" xfId="33854" xr:uid="{4110667D-CACF-4540-8E9A-B635593CA389}"/>
    <cellStyle name="Total 2 3 2 4 51 3" xfId="50724" xr:uid="{E37D6F8D-E3BE-4622-B8D1-69E739EB5884}"/>
    <cellStyle name="Total 2 3 2 4 52" xfId="16867" xr:uid="{7DD00644-3E9E-40AC-9FA9-EB4E8DAD2CBF}"/>
    <cellStyle name="Total 2 3 2 4 52 2" xfId="34122" xr:uid="{429EC7A5-18B7-4B9D-A773-3367401574DA}"/>
    <cellStyle name="Total 2 3 2 4 52 3" xfId="50992" xr:uid="{A9A5AB12-5695-469A-9E20-2C76C2805E4B}"/>
    <cellStyle name="Total 2 3 2 4 53" xfId="17119" xr:uid="{4CD6571F-B224-4119-89CD-B26845BDDD87}"/>
    <cellStyle name="Total 2 3 2 4 53 2" xfId="34374" xr:uid="{BFCAEBE7-DE52-4736-AC81-C7DE0A60C9A1}"/>
    <cellStyle name="Total 2 3 2 4 53 3" xfId="51244" xr:uid="{4BBBC471-376D-429F-A1B9-7A376C83E217}"/>
    <cellStyle name="Total 2 3 2 4 54" xfId="17356" xr:uid="{8F97D2BF-A163-467F-80F3-AA548D8BD61A}"/>
    <cellStyle name="Total 2 3 2 4 54 2" xfId="34611" xr:uid="{A47A732A-3D89-4917-8D56-20E973F96764}"/>
    <cellStyle name="Total 2 3 2 4 54 3" xfId="51481" xr:uid="{9635D7D6-DF34-42E2-A465-462149EF85F8}"/>
    <cellStyle name="Total 2 3 2 4 55" xfId="18062" xr:uid="{23D674C5-3631-4BA7-8D3E-F1F7124DDDA7}"/>
    <cellStyle name="Total 2 3 2 4 56" xfId="35084" xr:uid="{D688CA66-8961-47BF-B008-1B38EA53738A}"/>
    <cellStyle name="Total 2 3 2 4 6" xfId="2536" xr:uid="{EF107691-1095-4021-AF3B-84F0497293C2}"/>
    <cellStyle name="Total 2 3 2 4 6 2" xfId="19791" xr:uid="{D98C7243-7E12-49FB-9102-4BE162026158}"/>
    <cellStyle name="Total 2 3 2 4 6 3" xfId="36813" xr:uid="{26484574-2BCE-41AA-AE00-93B613E1CD60}"/>
    <cellStyle name="Total 2 3 2 4 7" xfId="2845" xr:uid="{5CB75AAA-947C-4DDF-8BFE-8CB5ECD07A44}"/>
    <cellStyle name="Total 2 3 2 4 7 2" xfId="20100" xr:uid="{0E41E5C2-A063-4229-A930-E14491549CB8}"/>
    <cellStyle name="Total 2 3 2 4 7 3" xfId="37122" xr:uid="{25DA9866-F9B4-4DDB-87E4-BEA32F2C3176}"/>
    <cellStyle name="Total 2 3 2 4 8" xfId="3151" xr:uid="{86B492DE-7960-4915-8AFA-CB24FF71F3CA}"/>
    <cellStyle name="Total 2 3 2 4 8 2" xfId="20406" xr:uid="{1AF2F89D-7B63-4141-B645-2C6B4CA8CEA6}"/>
    <cellStyle name="Total 2 3 2 4 8 3" xfId="37428" xr:uid="{A305FD0E-D52A-4351-836A-8F65B3EDA13D}"/>
    <cellStyle name="Total 2 3 2 4 9" xfId="3461" xr:uid="{4360D96F-29A6-499A-AF14-00B48C4E2ED6}"/>
    <cellStyle name="Total 2 3 2 4 9 2" xfId="20716" xr:uid="{8EECF350-1483-4E50-86DE-AD816E9B0805}"/>
    <cellStyle name="Total 2 3 2 4 9 3" xfId="37738" xr:uid="{21D08EEA-C98C-4758-9593-410722A3C82B}"/>
    <cellStyle name="Total 2 3 2 40" xfId="11404" xr:uid="{036F09DD-DE64-40DE-8023-3A222D8C391B}"/>
    <cellStyle name="Total 2 3 2 40 2" xfId="28659" xr:uid="{387644F6-ACAF-4B41-9AA8-2CD8DBDDBA5D}"/>
    <cellStyle name="Total 2 3 2 40 3" xfId="45681" xr:uid="{168FACCF-D9B0-4CB0-AEC2-1C47E8DBE304}"/>
    <cellStyle name="Total 2 3 2 41" xfId="11889" xr:uid="{4608A31D-9A79-439D-824F-8B4DAC9AA197}"/>
    <cellStyle name="Total 2 3 2 41 2" xfId="29144" xr:uid="{4149C7E0-7B85-4ABE-8EA7-8C675537AFD6}"/>
    <cellStyle name="Total 2 3 2 41 3" xfId="46092" xr:uid="{D8862334-AA9B-42D4-9F3C-B5D259254BE0}"/>
    <cellStyle name="Total 2 3 2 42" xfId="12356" xr:uid="{CBADE9AD-304F-4EDE-AB2D-D3260F4CA7EE}"/>
    <cellStyle name="Total 2 3 2 42 2" xfId="29611" xr:uid="{A3D4F565-D82A-464B-9883-EF38DCE8A166}"/>
    <cellStyle name="Total 2 3 2 42 3" xfId="46481" xr:uid="{A63C24B6-845B-4CAF-AA96-DB437431C056}"/>
    <cellStyle name="Total 2 3 2 43" xfId="11751" xr:uid="{7CB53F74-26BC-4DDE-AE75-9BBDF756333E}"/>
    <cellStyle name="Total 2 3 2 43 2" xfId="29006" xr:uid="{C638F40D-A63E-4522-979F-305791B9D146}"/>
    <cellStyle name="Total 2 3 2 43 3" xfId="46012" xr:uid="{4626AAD8-3EA1-4BEB-BB49-775AECA6251A}"/>
    <cellStyle name="Total 2 3 2 44" xfId="12697" xr:uid="{D80D3946-E6E5-4086-BFB1-28584139BA25}"/>
    <cellStyle name="Total 2 3 2 44 2" xfId="29952" xr:uid="{C11F6DD4-2B77-4CC0-B57C-EE95F357B7C0}"/>
    <cellStyle name="Total 2 3 2 44 3" xfId="46822" xr:uid="{DF5F5026-4DD4-4331-A329-047169539531}"/>
    <cellStyle name="Total 2 3 2 45" xfId="13508" xr:uid="{A6014B19-7C48-4454-9B42-EA2AC75593AC}"/>
    <cellStyle name="Total 2 3 2 45 2" xfId="30763" xr:uid="{9E53F66D-A769-421B-866A-56D1AE2C25D3}"/>
    <cellStyle name="Total 2 3 2 45 3" xfId="47633" xr:uid="{EA4560AC-13C7-4B65-AE64-52D2194ADFE7}"/>
    <cellStyle name="Total 2 3 2 46" xfId="13289" xr:uid="{5BE5F530-6AAE-44EC-8788-C61A22CE6957}"/>
    <cellStyle name="Total 2 3 2 46 2" xfId="30544" xr:uid="{97F9320A-57D7-482E-A3E4-7CA365F8059F}"/>
    <cellStyle name="Total 2 3 2 46 3" xfId="47414" xr:uid="{1818FA58-D98A-4AFE-98B0-3B2431D45114}"/>
    <cellStyle name="Total 2 3 2 47" xfId="13422" xr:uid="{32847F3B-A2B3-4A9F-B0A6-D8D271B2903B}"/>
    <cellStyle name="Total 2 3 2 47 2" xfId="30677" xr:uid="{C3AA2E7D-32F7-42E0-A79D-BCE38D5819EC}"/>
    <cellStyle name="Total 2 3 2 47 3" xfId="47547" xr:uid="{C6F7E38B-CE27-4254-8C33-1BED94DF4424}"/>
    <cellStyle name="Total 2 3 2 48" xfId="14441" xr:uid="{7662627C-4B8C-4617-B195-AF9D6F8ABC42}"/>
    <cellStyle name="Total 2 3 2 48 2" xfId="31696" xr:uid="{FC9F23D5-F64F-4A9C-A561-A00E1F16D2BC}"/>
    <cellStyle name="Total 2 3 2 48 3" xfId="48566" xr:uid="{D1A37222-939D-468B-8046-C418DD350BD0}"/>
    <cellStyle name="Total 2 3 2 49" xfId="14544" xr:uid="{DD7BCBD3-30CF-4C97-9B94-7EC0BE6FA33D}"/>
    <cellStyle name="Total 2 3 2 49 2" xfId="31799" xr:uid="{96EFCE8B-8444-4F27-9711-68F2BA7B9B07}"/>
    <cellStyle name="Total 2 3 2 49 3" xfId="48669" xr:uid="{5B351400-3E75-49B9-8782-2997245B276C}"/>
    <cellStyle name="Total 2 3 2 5" xfId="494" xr:uid="{40425FF9-62AC-41C0-813C-540CF0DD4AB7}"/>
    <cellStyle name="Total 2 3 2 5 2" xfId="17749" xr:uid="{7FCA72B2-2885-4A32-B516-2C821C1B90FE}"/>
    <cellStyle name="Total 2 3 2 5 3" xfId="34849" xr:uid="{53FAF14E-AE67-43F2-AFC7-8CAC4730977A}"/>
    <cellStyle name="Total 2 3 2 50" xfId="13112" xr:uid="{D66CA36A-AAED-4EA0-828A-EDE61121CADD}"/>
    <cellStyle name="Total 2 3 2 50 2" xfId="30367" xr:uid="{0E1085BF-80A1-43B9-9EDB-CE9E7360EE7F}"/>
    <cellStyle name="Total 2 3 2 50 3" xfId="47237" xr:uid="{CC11569D-218F-4F0C-BB5E-B9B144A1431E}"/>
    <cellStyle name="Total 2 3 2 51" xfId="14359" xr:uid="{C839ECC2-D1CA-4281-A20C-4F84F3ADC14F}"/>
    <cellStyle name="Total 2 3 2 51 2" xfId="31614" xr:uid="{D5C1567E-81B6-4F2B-ADCF-B0E97C7FD9B5}"/>
    <cellStyle name="Total 2 3 2 51 3" xfId="48484" xr:uid="{1A8E89A2-2FAE-4F64-9D43-1B0B63F847D4}"/>
    <cellStyle name="Total 2 3 2 52" xfId="14680" xr:uid="{742E91D4-E1F6-4E58-872A-215C150E229F}"/>
    <cellStyle name="Total 2 3 2 52 2" xfId="31935" xr:uid="{CF74B0B3-7433-429C-8D8E-DDA4D3208BA9}"/>
    <cellStyle name="Total 2 3 2 52 3" xfId="48805" xr:uid="{CE149804-7498-496E-881B-490F66C59CC1}"/>
    <cellStyle name="Total 2 3 2 53" xfId="15125" xr:uid="{ABE2BB00-D3DE-404D-8F75-35E72D2C7436}"/>
    <cellStyle name="Total 2 3 2 53 2" xfId="32380" xr:uid="{79E86FB8-9394-4103-B810-8C0D0A59733E}"/>
    <cellStyle name="Total 2 3 2 53 3" xfId="49250" xr:uid="{561E4154-59AE-4352-9F9E-643D14E90955}"/>
    <cellStyle name="Total 2 3 2 54" xfId="14721" xr:uid="{BD0FEA8E-0AAE-4E3F-A900-74448EC86096}"/>
    <cellStyle name="Total 2 3 2 54 2" xfId="31976" xr:uid="{F828FA00-98AB-4A08-9413-FCD3A40C4358}"/>
    <cellStyle name="Total 2 3 2 54 3" xfId="48846" xr:uid="{214066EA-4026-4703-B65D-66ABE14DC810}"/>
    <cellStyle name="Total 2 3 2 55" xfId="15210" xr:uid="{F3DB065E-775A-4365-984D-0D99969ABFC7}"/>
    <cellStyle name="Total 2 3 2 55 2" xfId="32465" xr:uid="{ABD3D231-D6D2-4BF2-94F8-9AE1A753D8A3}"/>
    <cellStyle name="Total 2 3 2 55 3" xfId="49335" xr:uid="{A9346990-CFF5-41AB-AF0D-6C1B965EB352}"/>
    <cellStyle name="Total 2 3 2 56" xfId="15275" xr:uid="{23D7C1DA-2983-49E2-93F1-D70574B1B49E}"/>
    <cellStyle name="Total 2 3 2 56 2" xfId="32530" xr:uid="{4116D5D4-F47B-4C34-87A7-FB5707F8ADCA}"/>
    <cellStyle name="Total 2 3 2 56 3" xfId="49400" xr:uid="{0DA17D0F-BDD9-4B20-9DA8-C1DBBE7D63F7}"/>
    <cellStyle name="Total 2 3 2 57" xfId="15506" xr:uid="{CB02A56C-9845-496E-A77C-FBA16AC8191C}"/>
    <cellStyle name="Total 2 3 2 57 2" xfId="32761" xr:uid="{EA54C957-F9F4-4C46-8938-119D3D151E3A}"/>
    <cellStyle name="Total 2 3 2 57 3" xfId="49631" xr:uid="{17036273-2455-4C60-A6C1-B6E3CCF3DF4F}"/>
    <cellStyle name="Total 2 3 2 58" xfId="17121" xr:uid="{19DB0C22-7641-4540-B477-7D94F74AA806}"/>
    <cellStyle name="Total 2 3 2 58 2" xfId="34376" xr:uid="{660FE878-2FEF-488C-AA55-BD0025E0746E}"/>
    <cellStyle name="Total 2 3 2 58 3" xfId="51246" xr:uid="{968AB3C4-243E-499F-A681-9ADC2F6876F3}"/>
    <cellStyle name="Total 2 3 2 59" xfId="17511" xr:uid="{DC34C46A-D989-4193-AA5C-F3885748252C}"/>
    <cellStyle name="Total 2 3 2 6" xfId="953" xr:uid="{349E5FE7-0097-47BD-A6B1-C55137390960}"/>
    <cellStyle name="Total 2 3 2 6 2" xfId="18208" xr:uid="{B8CA0D2C-4102-4C61-8DB3-04EE71E26DEC}"/>
    <cellStyle name="Total 2 3 2 6 3" xfId="35230" xr:uid="{BDAB0699-5C18-4D42-B027-7E8DEFF9C6D8}"/>
    <cellStyle name="Total 2 3 2 60" xfId="34687" xr:uid="{74BEC398-855E-4C6F-AE6C-F5A407B3AB20}"/>
    <cellStyle name="Total 2 3 2 7" xfId="1258" xr:uid="{F16EAF2A-1B2B-45DD-841D-8526B64FAFDB}"/>
    <cellStyle name="Total 2 3 2 7 2" xfId="18513" xr:uid="{A81405C8-C390-444E-8645-E09126C47F37}"/>
    <cellStyle name="Total 2 3 2 7 3" xfId="35535" xr:uid="{93EF5537-FA4F-49F8-8710-3DB240EE801E}"/>
    <cellStyle name="Total 2 3 2 8" xfId="1600" xr:uid="{C24B4365-A3FD-4CC8-AD43-D99A87C4C1F9}"/>
    <cellStyle name="Total 2 3 2 8 2" xfId="18855" xr:uid="{7260A0C7-7660-4FB5-B912-09235ECD8FEB}"/>
    <cellStyle name="Total 2 3 2 8 3" xfId="35877" xr:uid="{F0CD458B-8D7E-4E90-9381-744A2800899C}"/>
    <cellStyle name="Total 2 3 2 9" xfId="260" xr:uid="{E2DCDA78-D78B-4AC7-BEFC-66C83957696C}"/>
    <cellStyle name="Total 2 3 2 9 2" xfId="17515" xr:uid="{8CD7F5C8-9794-4B04-B465-AE91136D1BAD}"/>
    <cellStyle name="Total 2 3 2 9 3" xfId="34689" xr:uid="{AA257316-C925-4D08-BB63-E3A1271BD44B}"/>
    <cellStyle name="Total 2 3 20" xfId="4749" xr:uid="{1B202BD6-1276-4509-9891-EB3B69606C1A}"/>
    <cellStyle name="Total 2 3 20 2" xfId="22004" xr:uid="{F076AF57-7BB7-4BB9-9A3F-DD94C6ED1F20}"/>
    <cellStyle name="Total 2 3 20 3" xfId="39026" xr:uid="{CAA20945-B7EA-4F64-9544-7BA1EAC6D4A5}"/>
    <cellStyle name="Total 2 3 21" xfId="4679" xr:uid="{D7C01ABA-0C51-4A5D-9FCE-270382D52BA5}"/>
    <cellStyle name="Total 2 3 21 2" xfId="21934" xr:uid="{03253D16-5D44-4FBE-AE56-46CE8C1D770C}"/>
    <cellStyle name="Total 2 3 21 3" xfId="38956" xr:uid="{0D27A38D-134C-4F64-A6B9-36C42DDE909B}"/>
    <cellStyle name="Total 2 3 22" xfId="5732" xr:uid="{E4930C29-D14D-4B03-8A36-16B3CB606A11}"/>
    <cellStyle name="Total 2 3 22 2" xfId="22987" xr:uid="{08A69250-B93F-4B02-AFBC-BA99F41F0D7A}"/>
    <cellStyle name="Total 2 3 22 3" xfId="40009" xr:uid="{9F4F380B-2FC2-4FB3-AAA8-97BB8E7D34D1}"/>
    <cellStyle name="Total 2 3 23" xfId="5669" xr:uid="{2BC35609-F57B-4944-A6D6-BC51C84B9FDE}"/>
    <cellStyle name="Total 2 3 23 2" xfId="22924" xr:uid="{7B7CB158-2583-4537-A730-FCE0E9C7BDC5}"/>
    <cellStyle name="Total 2 3 23 3" xfId="39946" xr:uid="{968D74D6-4ADB-40FF-92FA-2648EFEC04BB}"/>
    <cellStyle name="Total 2 3 24" xfId="6043" xr:uid="{08DFDF2B-7252-4022-AD80-7DE638C39A54}"/>
    <cellStyle name="Total 2 3 24 2" xfId="23298" xr:uid="{9A55AFC9-5C07-45CE-8C09-B7DBF125F72F}"/>
    <cellStyle name="Total 2 3 24 3" xfId="40320" xr:uid="{943B5A5C-B6FF-45BF-9FF6-4F879513E358}"/>
    <cellStyle name="Total 2 3 25" xfId="6358" xr:uid="{AB846A05-79D4-48C0-A31A-0FD7B3CC9C19}"/>
    <cellStyle name="Total 2 3 25 2" xfId="23613" xr:uid="{8ED73E4D-9B6D-405D-9881-D7CD4CECC750}"/>
    <cellStyle name="Total 2 3 25 3" xfId="40635" xr:uid="{F13F8578-C57C-458A-B195-D6C27DEF5889}"/>
    <cellStyle name="Total 2 3 26" xfId="6306" xr:uid="{0C0609DD-8BA2-404A-B8A8-9235B0EE4648}"/>
    <cellStyle name="Total 2 3 26 2" xfId="23561" xr:uid="{FE775046-F290-4809-89BB-9212EF84B8B0}"/>
    <cellStyle name="Total 2 3 26 3" xfId="40583" xr:uid="{862FDF0D-1063-4005-9077-7BD50D2ED67C}"/>
    <cellStyle name="Total 2 3 27" xfId="6934" xr:uid="{0F971D22-CAB6-44EF-9DE2-80DE61B99E24}"/>
    <cellStyle name="Total 2 3 27 2" xfId="24189" xr:uid="{FDC04488-733E-4033-9B0B-0B980D336EDC}"/>
    <cellStyle name="Total 2 3 27 3" xfId="41211" xr:uid="{487AD032-AE8E-466F-A86E-B2339ED00DCC}"/>
    <cellStyle name="Total 2 3 28" xfId="7243" xr:uid="{6A815A62-A022-4647-94B1-2F55E7786784}"/>
    <cellStyle name="Total 2 3 28 2" xfId="24498" xr:uid="{A6DE6927-6B1B-4D6B-925D-520626211925}"/>
    <cellStyle name="Total 2 3 28 3" xfId="41520" xr:uid="{4E2B069A-035F-4B66-8EC0-C3AF0CC8A6BA}"/>
    <cellStyle name="Total 2 3 29" xfId="7553" xr:uid="{AEC08E5C-84E4-4555-B14C-13FEB7C29072}"/>
    <cellStyle name="Total 2 3 29 2" xfId="24808" xr:uid="{40CA2D8A-79C9-49E6-916C-D91CF208AED0}"/>
    <cellStyle name="Total 2 3 29 3" xfId="41830" xr:uid="{95C6F280-137A-4F39-8F4A-168AAA30A9EB}"/>
    <cellStyle name="Total 2 3 3" xfId="604" xr:uid="{4020871A-3149-41E7-8B7A-102D4DF1F7C9}"/>
    <cellStyle name="Total 2 3 3 10" xfId="3568" xr:uid="{9BCC96B8-E879-4EC5-A9A8-A5D87B1DA052}"/>
    <cellStyle name="Total 2 3 3 10 2" xfId="20823" xr:uid="{0FE56E09-13E8-4F6F-885B-8D0CE79910A9}"/>
    <cellStyle name="Total 2 3 3 10 3" xfId="37845" xr:uid="{56F2AE0C-BE31-4D1A-9453-3A50EE9BB71D}"/>
    <cellStyle name="Total 2 3 3 11" xfId="3874" xr:uid="{760496AD-7D94-491A-BAE2-E9C3FE006995}"/>
    <cellStyle name="Total 2 3 3 11 2" xfId="21129" xr:uid="{39CEA25A-B04D-44B1-B8E8-E4FFE3A9151E}"/>
    <cellStyle name="Total 2 3 3 11 3" xfId="38151" xr:uid="{3291D427-B750-41FC-9591-5ABC2B0932AE}"/>
    <cellStyle name="Total 2 3 3 12" xfId="4178" xr:uid="{9AA9E056-BB2E-489F-9F50-C6FE0DE29F8E}"/>
    <cellStyle name="Total 2 3 3 12 2" xfId="21433" xr:uid="{32DDA9E8-0373-47EE-99F1-B601F14EC197}"/>
    <cellStyle name="Total 2 3 3 12 3" xfId="38455" xr:uid="{8294762C-F6AB-4F3E-BF1B-FFD2E7A36178}"/>
    <cellStyle name="Total 2 3 3 13" xfId="4479" xr:uid="{76F33D0C-FA4A-43A4-B2CD-8A39E6E77AF1}"/>
    <cellStyle name="Total 2 3 3 13 2" xfId="21734" xr:uid="{A20A604D-5E61-48BE-8BD9-C2A3BE05C6FC}"/>
    <cellStyle name="Total 2 3 3 13 3" xfId="38756" xr:uid="{2F5FC6BE-CEEC-44F8-909E-C5C35B31A5A7}"/>
    <cellStyle name="Total 2 3 3 14" xfId="4776" xr:uid="{37C25022-3162-40E4-BC9F-971319EBD03A}"/>
    <cellStyle name="Total 2 3 3 14 2" xfId="22031" xr:uid="{CDBC5A32-BD64-4521-8C0B-39B35685551A}"/>
    <cellStyle name="Total 2 3 3 14 3" xfId="39053" xr:uid="{EBDF1341-A440-491A-B8F7-0A0A0FAD7E3E}"/>
    <cellStyle name="Total 2 3 3 15" xfId="5068" xr:uid="{32790CCC-CDFF-4272-AA13-61A6461BE354}"/>
    <cellStyle name="Total 2 3 3 15 2" xfId="22323" xr:uid="{AECAA5DA-723B-47E9-BDF5-20D3F85D7E84}"/>
    <cellStyle name="Total 2 3 3 15 3" xfId="39345" xr:uid="{DFAD69CC-ED66-43CA-9E31-510640F397BE}"/>
    <cellStyle name="Total 2 3 3 16" xfId="5440" xr:uid="{5DD2182E-57A0-4DB1-9E60-39B09DA19823}"/>
    <cellStyle name="Total 2 3 3 16 2" xfId="22695" xr:uid="{1C98D752-5731-45D2-9931-85814DDA1A6F}"/>
    <cellStyle name="Total 2 3 3 16 3" xfId="39717" xr:uid="{1B11DCC7-633B-41EB-BC67-0A1EBB25CD6C}"/>
    <cellStyle name="Total 2 3 3 17" xfId="5279" xr:uid="{354DE0D0-655B-4D5B-927E-8F00370D45B9}"/>
    <cellStyle name="Total 2 3 3 17 2" xfId="22534" xr:uid="{53F87CF6-C8FA-4527-A189-AEC6A32A10C1}"/>
    <cellStyle name="Total 2 3 3 17 3" xfId="39556" xr:uid="{14756113-D260-4C4E-97C7-3E7EA6FF2128}"/>
    <cellStyle name="Total 2 3 3 18" xfId="6071" xr:uid="{BD82D701-3C2E-4975-9AEA-DC043A5D63A0}"/>
    <cellStyle name="Total 2 3 3 18 2" xfId="23326" xr:uid="{1E7D2228-09FD-4055-9391-E398270A86F9}"/>
    <cellStyle name="Total 2 3 3 18 3" xfId="40348" xr:uid="{5206FAEA-E780-4B58-A6DB-D2EF3C2AB554}"/>
    <cellStyle name="Total 2 3 3 19" xfId="6386" xr:uid="{BCE32492-07F3-42B5-94C3-3F4F51271E55}"/>
    <cellStyle name="Total 2 3 3 19 2" xfId="23641" xr:uid="{CBE5736F-11BD-407F-9214-13617594F208}"/>
    <cellStyle name="Total 2 3 3 19 3" xfId="40663" xr:uid="{60C48A31-7050-4A10-9E1D-A278925A57A5}"/>
    <cellStyle name="Total 2 3 3 2" xfId="1058" xr:uid="{BDC19C86-1B41-4CF0-B09C-5637DFC0FC64}"/>
    <cellStyle name="Total 2 3 3 2 2" xfId="18313" xr:uid="{DFF4C107-573B-40AB-A2C0-52B0B77DB9A6}"/>
    <cellStyle name="Total 2 3 3 2 3" xfId="35335" xr:uid="{52AA7A79-40D7-4954-A54E-F995C94D7F98}"/>
    <cellStyle name="Total 2 3 3 20" xfId="6701" xr:uid="{8BDDB68D-23F4-4F1E-B224-687DF6A24152}"/>
    <cellStyle name="Total 2 3 3 20 2" xfId="23956" xr:uid="{86C59299-87EB-46BE-975C-38ED246D8504}"/>
    <cellStyle name="Total 2 3 3 20 3" xfId="40978" xr:uid="{25082BC6-7072-47D8-BB02-0236993596F8}"/>
    <cellStyle name="Total 2 3 3 21" xfId="7013" xr:uid="{8254663E-83AD-483A-84B8-3B8674379345}"/>
    <cellStyle name="Total 2 3 3 21 2" xfId="24268" xr:uid="{684E4511-FD7D-449B-B3AE-533292ADE6DB}"/>
    <cellStyle name="Total 2 3 3 21 3" xfId="41290" xr:uid="{CAAA8D83-328D-4D85-8E31-5CB87B7F77AD}"/>
    <cellStyle name="Total 2 3 3 22" xfId="7322" xr:uid="{BE8365C0-94F8-4A5C-9FBE-7F05DB5B1C63}"/>
    <cellStyle name="Total 2 3 3 22 2" xfId="24577" xr:uid="{CF725678-9C99-41D4-8B81-B90B554DFE17}"/>
    <cellStyle name="Total 2 3 3 22 3" xfId="41599" xr:uid="{41B17500-F1BA-46CA-BBCD-618DBCBA0A5F}"/>
    <cellStyle name="Total 2 3 3 23" xfId="7632" xr:uid="{3B237D12-EB15-45FD-87F6-789119DD3AD4}"/>
    <cellStyle name="Total 2 3 3 23 2" xfId="24887" xr:uid="{B85257D2-52FA-45E1-BEAB-5510A0401205}"/>
    <cellStyle name="Total 2 3 3 23 3" xfId="41909" xr:uid="{BB172123-0B1F-4355-8578-BBBC6333D7CC}"/>
    <cellStyle name="Total 2 3 3 24" xfId="7942" xr:uid="{879A8848-F353-45C7-8182-00DA73A282FB}"/>
    <cellStyle name="Total 2 3 3 24 2" xfId="25197" xr:uid="{331EB131-8023-43A4-BE1C-6F3A286DDF33}"/>
    <cellStyle name="Total 2 3 3 24 3" xfId="42219" xr:uid="{3F04FB61-5646-4CC0-89AE-476B54CECDCC}"/>
    <cellStyle name="Total 2 3 3 25" xfId="8255" xr:uid="{7D42434E-B8C5-4429-AB32-C400EB1B0955}"/>
    <cellStyle name="Total 2 3 3 25 2" xfId="25510" xr:uid="{E9CCA554-0467-4E6B-9733-4C3A2EB77A60}"/>
    <cellStyle name="Total 2 3 3 25 3" xfId="42532" xr:uid="{7CE0DF54-BDD0-463A-AB56-BD8599A2BC5F}"/>
    <cellStyle name="Total 2 3 3 26" xfId="8565" xr:uid="{B4BA1B2D-104D-4DE7-8340-5F81D70203D5}"/>
    <cellStyle name="Total 2 3 3 26 2" xfId="25820" xr:uid="{3EC67753-41A5-4C9F-A66A-686558848637}"/>
    <cellStyle name="Total 2 3 3 26 3" xfId="42842" xr:uid="{C1D2C8B9-136C-450B-A2D5-5B0C20D3C2F9}"/>
    <cellStyle name="Total 2 3 3 27" xfId="8873" xr:uid="{8F8A3F3F-AB3A-4064-B7F6-6931383994C7}"/>
    <cellStyle name="Total 2 3 3 27 2" xfId="26128" xr:uid="{2A0712C3-70A6-48C0-9FB1-0ABC04432945}"/>
    <cellStyle name="Total 2 3 3 27 3" xfId="43150" xr:uid="{3C6D4D75-A199-4ABD-9A55-A33F95FF2BB7}"/>
    <cellStyle name="Total 2 3 3 28" xfId="9235" xr:uid="{EA9CA6C8-F1E6-4116-AE62-E7663881425B}"/>
    <cellStyle name="Total 2 3 3 28 2" xfId="26490" xr:uid="{DB71DB31-6D46-4556-9DC4-E5416F763C5B}"/>
    <cellStyle name="Total 2 3 3 28 3" xfId="43512" xr:uid="{C86C2C85-E16A-4AB5-996A-43BE1D94D23B}"/>
    <cellStyle name="Total 2 3 3 29" xfId="9497" xr:uid="{FC7FA6C2-E4AB-42AF-85EA-5151107366DB}"/>
    <cellStyle name="Total 2 3 3 29 2" xfId="26752" xr:uid="{0ED47652-96B8-4067-958F-52DFD8927053}"/>
    <cellStyle name="Total 2 3 3 29 3" xfId="43774" xr:uid="{57342CBD-C2A2-4A75-A0AF-F27B2823393F}"/>
    <cellStyle name="Total 2 3 3 3" xfId="1356" xr:uid="{AE33A2D5-A1D8-4D81-8840-25378ED59A39}"/>
    <cellStyle name="Total 2 3 3 3 2" xfId="18611" xr:uid="{21C38D99-4D12-44DF-B937-D32204196A2E}"/>
    <cellStyle name="Total 2 3 3 3 3" xfId="35633" xr:uid="{C8F96790-6281-4CA4-8AA7-E6AEBC9AC28C}"/>
    <cellStyle name="Total 2 3 3 30" xfId="9795" xr:uid="{F9E8E89C-60F5-4C91-81D8-C092FE14BA43}"/>
    <cellStyle name="Total 2 3 3 30 2" xfId="27050" xr:uid="{F49A24D6-288B-47F8-841F-81FE450A07A8}"/>
    <cellStyle name="Total 2 3 3 30 3" xfId="44072" xr:uid="{1FA76372-CCC4-464A-A5CA-C7FF0FB41475}"/>
    <cellStyle name="Total 2 3 3 31" xfId="10094" xr:uid="{46610BBD-E224-4A24-A586-AA539E587A41}"/>
    <cellStyle name="Total 2 3 3 31 2" xfId="27349" xr:uid="{9E6278C9-EB6A-484A-8332-B15BB9E5373C}"/>
    <cellStyle name="Total 2 3 3 31 3" xfId="44371" xr:uid="{8A9D4FF4-F6D8-464E-8E45-6BE099D2E1A4}"/>
    <cellStyle name="Total 2 3 3 32" xfId="10387" xr:uid="{E549F1DC-9BAB-4636-B56E-EDDCC64C616F}"/>
    <cellStyle name="Total 2 3 3 32 2" xfId="27642" xr:uid="{DB618F59-AD30-4223-BD85-F631DDA175FF}"/>
    <cellStyle name="Total 2 3 3 32 3" xfId="44664" xr:uid="{F32CDF5D-18FF-401B-B784-CA2FA8A29AA4}"/>
    <cellStyle name="Total 2 3 3 33" xfId="10678" xr:uid="{DAD8F65F-B28C-49D8-BCEB-2C3A1C368B03}"/>
    <cellStyle name="Total 2 3 3 33 2" xfId="27933" xr:uid="{F2AD4BC8-AE40-4243-A6E3-0DB81132A947}"/>
    <cellStyle name="Total 2 3 3 33 3" xfId="44955" xr:uid="{DE73F8A9-9959-4920-991F-2B190CD33CB5}"/>
    <cellStyle name="Total 2 3 3 34" xfId="10962" xr:uid="{64853FCC-9477-4B21-B59B-D31B0F2B5F23}"/>
    <cellStyle name="Total 2 3 3 34 2" xfId="28217" xr:uid="{488470A2-1291-48DF-89AD-F616E55FA67E}"/>
    <cellStyle name="Total 2 3 3 34 3" xfId="45239" xr:uid="{FF4B6821-E391-42EC-8E04-2AC56F3F5262}"/>
    <cellStyle name="Total 2 3 3 35" xfId="11228" xr:uid="{FDE30E07-194D-4055-A960-9AC41E7D09A2}"/>
    <cellStyle name="Total 2 3 3 35 2" xfId="28483" xr:uid="{08D869E7-CF38-4705-9147-2FA8103F4A8F}"/>
    <cellStyle name="Total 2 3 3 35 3" xfId="45505" xr:uid="{D510B61E-8601-4E6D-AC55-8A90198B7B9B}"/>
    <cellStyle name="Total 2 3 3 36" xfId="11476" xr:uid="{9ADF930B-3930-4DE3-A8EB-BE3EDD23B7E1}"/>
    <cellStyle name="Total 2 3 3 36 2" xfId="28731" xr:uid="{56CCAB00-5DBF-4512-BE1D-48BF1EB7E3D0}"/>
    <cellStyle name="Total 2 3 3 36 3" xfId="45753" xr:uid="{A2F68047-143B-411A-AE5B-A38642F7591F}"/>
    <cellStyle name="Total 2 3 3 37" xfId="11999" xr:uid="{A0C9436A-3CC3-4E40-9662-A04784782836}"/>
    <cellStyle name="Total 2 3 3 37 2" xfId="29254" xr:uid="{A192DB83-0035-42D0-9E77-F743C27C9BF4}"/>
    <cellStyle name="Total 2 3 3 37 3" xfId="46164" xr:uid="{A9C5807B-78FE-41D2-B64D-F8F466F1365A}"/>
    <cellStyle name="Total 2 3 3 38" xfId="12466" xr:uid="{60D428D7-0D7E-4DA3-9292-60EF33A63105}"/>
    <cellStyle name="Total 2 3 3 38 2" xfId="29721" xr:uid="{A3C04201-5F7C-4052-AD43-4694D9CF12F2}"/>
    <cellStyle name="Total 2 3 3 38 3" xfId="46591" xr:uid="{FB994433-E2EE-470A-91BF-BD1EA35297F5}"/>
    <cellStyle name="Total 2 3 3 39" xfId="12776" xr:uid="{09C3867F-DF8D-40C0-9932-FA74BE957E1B}"/>
    <cellStyle name="Total 2 3 3 39 2" xfId="30031" xr:uid="{866F8493-FE95-4DA5-B81B-E83F0C9C8162}"/>
    <cellStyle name="Total 2 3 3 39 3" xfId="46901" xr:uid="{F03B2A19-7C32-45A9-B064-8384F4C4AD4E}"/>
    <cellStyle name="Total 2 3 3 4" xfId="1710" xr:uid="{534696F6-396F-4D9B-B58F-CA42ED29479B}"/>
    <cellStyle name="Total 2 3 3 4 2" xfId="18965" xr:uid="{8A00CCDD-E7AD-4D72-B18C-59EA4E184679}"/>
    <cellStyle name="Total 2 3 3 4 3" xfId="35987" xr:uid="{286F3054-7A48-4767-8FB6-EEEB781B6E46}"/>
    <cellStyle name="Total 2 3 3 40" xfId="12696" xr:uid="{177AE3CC-8FE0-4F8D-8B30-0C1F775A8296}"/>
    <cellStyle name="Total 2 3 3 40 2" xfId="29951" xr:uid="{7F3B6F56-530E-4522-9216-328899E2B1E8}"/>
    <cellStyle name="Total 2 3 3 40 3" xfId="46821" xr:uid="{4B6A05FB-D92C-4D81-AAF8-EA9035837A13}"/>
    <cellStyle name="Total 2 3 3 41" xfId="13167" xr:uid="{48B5D20B-CEBA-4781-8738-F884E11DDF8C}"/>
    <cellStyle name="Total 2 3 3 41 2" xfId="30422" xr:uid="{B4413162-49A4-40B5-B948-14A934FBA71D}"/>
    <cellStyle name="Total 2 3 3 41 3" xfId="47292" xr:uid="{62F0FAEE-A121-4499-AC60-56D530AEFE62}"/>
    <cellStyle name="Total 2 3 3 42" xfId="13716" xr:uid="{7C38A870-5B25-48FD-B53A-9D8B543D1EE0}"/>
    <cellStyle name="Total 2 3 3 42 2" xfId="30971" xr:uid="{D44453A7-D9D7-4C0B-A186-4655070735DC}"/>
    <cellStyle name="Total 2 3 3 42 3" xfId="47841" xr:uid="{25B0BF72-2DE8-40B2-91EB-E9482E9A7B0D}"/>
    <cellStyle name="Total 2 3 3 43" xfId="14026" xr:uid="{B3A5A41F-7A41-4E58-9400-7956AD5CB3C3}"/>
    <cellStyle name="Total 2 3 3 43 2" xfId="31281" xr:uid="{552DCD26-7092-41F3-8996-066F98A73060}"/>
    <cellStyle name="Total 2 3 3 43 3" xfId="48151" xr:uid="{BE813C19-CFDC-4093-BD85-063F21CF1AC4}"/>
    <cellStyle name="Total 2 3 3 44" xfId="13737" xr:uid="{2E762F2E-3560-4A52-8099-5AE899B64D9A}"/>
    <cellStyle name="Total 2 3 3 44 2" xfId="30992" xr:uid="{E885F0ED-873A-40CE-897C-23BCD178210E}"/>
    <cellStyle name="Total 2 3 3 44 3" xfId="47862" xr:uid="{B7113B2E-FE47-47E0-97AF-5BFDFE2CD8D9}"/>
    <cellStyle name="Total 2 3 3 45" xfId="14654" xr:uid="{A0790C72-9DEA-41A6-987E-E35B2631C5B7}"/>
    <cellStyle name="Total 2 3 3 45 2" xfId="31909" xr:uid="{9668D142-08D0-468F-A228-02EFCEFCB05C}"/>
    <cellStyle name="Total 2 3 3 45 3" xfId="48779" xr:uid="{82B6F0EC-9A4E-41F2-B720-3C5E8F7897BD}"/>
    <cellStyle name="Total 2 3 3 46" xfId="14916" xr:uid="{4AF2DAA7-1CD0-4BB5-BEC2-21956F8FEC45}"/>
    <cellStyle name="Total 2 3 3 46 2" xfId="32171" xr:uid="{59D268A5-AEC9-4AFC-9909-BF1C59141D7E}"/>
    <cellStyle name="Total 2 3 3 46 3" xfId="49041" xr:uid="{8FDEE8A1-18BC-4F9E-8E16-210236BB5ACC}"/>
    <cellStyle name="Total 2 3 3 47" xfId="15228" xr:uid="{AD77FB49-BC6C-4ADC-9B09-3F6B36D00235}"/>
    <cellStyle name="Total 2 3 3 47 2" xfId="32483" xr:uid="{19440244-6BE7-4AAE-950C-C2B871D08BAE}"/>
    <cellStyle name="Total 2 3 3 47 3" xfId="49353" xr:uid="{F110B715-A0D2-4413-BB69-32606C627277}"/>
    <cellStyle name="Total 2 3 3 48" xfId="15534" xr:uid="{355FB109-3A5A-4B61-BE5A-C27DED8D9BAC}"/>
    <cellStyle name="Total 2 3 3 48 2" xfId="32789" xr:uid="{6D134C97-D9E5-4D52-86AA-AC4F388BDF14}"/>
    <cellStyle name="Total 2 3 3 48 3" xfId="49659" xr:uid="{8CD5D21C-A087-43E8-B12F-ADCF87BF4E30}"/>
    <cellStyle name="Total 2 3 3 49" xfId="15832" xr:uid="{EC2C779F-8EB5-4A87-A303-1173A43A0C5B}"/>
    <cellStyle name="Total 2 3 3 49 2" xfId="33087" xr:uid="{8E9DFFA1-1992-4B97-8668-CA6DDF879C7F}"/>
    <cellStyle name="Total 2 3 3 49 3" xfId="49957" xr:uid="{BA21B7E1-9EF4-418D-9A12-C3816915F7F8}"/>
    <cellStyle name="Total 2 3 3 5" xfId="2023" xr:uid="{CF5C1463-21AC-4DA1-8B83-49C03C38A293}"/>
    <cellStyle name="Total 2 3 3 5 2" xfId="19278" xr:uid="{4AD6E099-C949-441D-BA5A-5AD375D7BD42}"/>
    <cellStyle name="Total 2 3 3 5 3" xfId="36300" xr:uid="{34E43CB0-3026-4811-B3A1-A53BB1412161}"/>
    <cellStyle name="Total 2 3 3 50" xfId="16127" xr:uid="{D5D7FF03-C8EF-4155-87AD-8DE2BF165605}"/>
    <cellStyle name="Total 2 3 3 50 2" xfId="33382" xr:uid="{804364E9-0CE0-4B1C-B412-F2B7C88AD075}"/>
    <cellStyle name="Total 2 3 3 50 3" xfId="50252" xr:uid="{950961A7-408A-41BC-B8EB-A4B6CE3DCAA9}"/>
    <cellStyle name="Total 2 3 3 51" xfId="16411" xr:uid="{CB14E1F4-B398-413C-8CC5-6A39CA1B5F11}"/>
    <cellStyle name="Total 2 3 3 51 2" xfId="33666" xr:uid="{79F3570A-72DC-45AA-8A97-1D6A11FF95D3}"/>
    <cellStyle name="Total 2 3 3 51 3" xfId="50536" xr:uid="{D3D6B3C4-E1A9-4055-B92C-6E97F631DF6A}"/>
    <cellStyle name="Total 2 3 3 52" xfId="16683" xr:uid="{6248B1F4-B916-4165-B27D-C9F4452BC162}"/>
    <cellStyle name="Total 2 3 3 52 2" xfId="33938" xr:uid="{1A162DE1-5F1E-475C-8AB4-51F7514531BA}"/>
    <cellStyle name="Total 2 3 3 52 3" xfId="50808" xr:uid="{D7C11522-C307-4AA2-BF4C-5CA78C6E3A3B}"/>
    <cellStyle name="Total 2 3 3 53" xfId="16945" xr:uid="{AAC86E52-6059-45E2-B831-B84F3B94766C}"/>
    <cellStyle name="Total 2 3 3 53 2" xfId="34200" xr:uid="{4B1E754B-2F25-4D93-8A7C-1B1CBA2C146E}"/>
    <cellStyle name="Total 2 3 3 53 3" xfId="51070" xr:uid="{C1073802-DAEE-4926-A1D6-82B913A8A3E7}"/>
    <cellStyle name="Total 2 3 3 54" xfId="17193" xr:uid="{33E3E4B1-588C-40EA-93C3-37C2D3808628}"/>
    <cellStyle name="Total 2 3 3 54 2" xfId="34448" xr:uid="{43E128CC-275C-442B-91CB-864FB31B11E9}"/>
    <cellStyle name="Total 2 3 3 54 3" xfId="51318" xr:uid="{B7575BE4-01A6-46E0-B5B3-68A125F0AD42}"/>
    <cellStyle name="Total 2 3 3 55" xfId="17859" xr:uid="{F4F63687-249C-4383-8523-FE5630C4C7B3}"/>
    <cellStyle name="Total 2 3 3 56" xfId="34921" xr:uid="{AED500B9-E8E4-497C-A715-047EA743C3BF}"/>
    <cellStyle name="Total 2 3 3 6" xfId="2333" xr:uid="{F53E2850-8F56-4A85-967F-AD4C822A8AA6}"/>
    <cellStyle name="Total 2 3 3 6 2" xfId="19588" xr:uid="{F4B63E52-99F8-4D95-BA73-BCA86D021B8B}"/>
    <cellStyle name="Total 2 3 3 6 3" xfId="36610" xr:uid="{0841BE88-6B8F-4B28-84F3-AE37C8470E4F}"/>
    <cellStyle name="Total 2 3 3 7" xfId="2642" xr:uid="{EE25351C-E5B0-46FD-8206-6ACFF1BCB09C}"/>
    <cellStyle name="Total 2 3 3 7 2" xfId="19897" xr:uid="{6ED77ECB-C5CD-4598-857C-D2BB59BB1B4B}"/>
    <cellStyle name="Total 2 3 3 7 3" xfId="36919" xr:uid="{93F92AC6-A4D9-413C-910D-169EF8BE19A3}"/>
    <cellStyle name="Total 2 3 3 8" xfId="2950" xr:uid="{5FCE42A7-BCBA-480C-9249-6DB1C8945435}"/>
    <cellStyle name="Total 2 3 3 8 2" xfId="20205" xr:uid="{281ED398-C5CC-4645-85D5-CDD3129CC271}"/>
    <cellStyle name="Total 2 3 3 8 3" xfId="37227" xr:uid="{2EF72915-0E58-4CCF-A3E4-9D4E09019A3F}"/>
    <cellStyle name="Total 2 3 3 9" xfId="3258" xr:uid="{953FEF3A-9559-41F3-85D0-5CF4D6030C25}"/>
    <cellStyle name="Total 2 3 3 9 2" xfId="20513" xr:uid="{98E70D76-405B-46E9-BB9D-2B9D95642610}"/>
    <cellStyle name="Total 2 3 3 9 3" xfId="37535" xr:uid="{6DF85F9B-3E17-474C-8A9A-6B215CC51E9A}"/>
    <cellStyle name="Total 2 3 30" xfId="7914" xr:uid="{F5CD94BF-3A40-4CB0-80B0-2C94191547F5}"/>
    <cellStyle name="Total 2 3 30 2" xfId="25169" xr:uid="{FC4CD1D4-DFBE-4695-B8E4-B20B90901A17}"/>
    <cellStyle name="Total 2 3 30 3" xfId="42191" xr:uid="{0F3953E6-E85A-46F6-B490-6A96E223CC2A}"/>
    <cellStyle name="Total 2 3 31" xfId="8176" xr:uid="{5C13CFF6-5DC8-40D6-9CF4-1241DAFA425F}"/>
    <cellStyle name="Total 2 3 31 2" xfId="25431" xr:uid="{779CFB2A-9DA9-4529-82A9-1AD302E84F1E}"/>
    <cellStyle name="Total 2 3 31 3" xfId="42453" xr:uid="{CCF9640F-1FE5-45C4-965C-061CABDD3D37}"/>
    <cellStyle name="Total 2 3 32" xfId="8486" xr:uid="{042FF686-0D76-4457-9026-FE6609564DF7}"/>
    <cellStyle name="Total 2 3 32 2" xfId="25741" xr:uid="{106C1B56-0AAB-49C0-8A1E-541CD9644B9D}"/>
    <cellStyle name="Total 2 3 32 3" xfId="42763" xr:uid="{9D0B804A-F457-435B-9306-BF0C5D081F1E}"/>
    <cellStyle name="Total 2 3 33" xfId="6603" xr:uid="{3DC9CF08-7E8A-488F-AE90-FB04D9E48BD8}"/>
    <cellStyle name="Total 2 3 33 2" xfId="23858" xr:uid="{E53BB8D8-9A9E-4998-A90E-BC033FA774F4}"/>
    <cellStyle name="Total 2 3 33 3" xfId="40880" xr:uid="{1B087BD4-F3C9-47ED-868F-717988A20D90}"/>
    <cellStyle name="Total 2 3 34" xfId="9369" xr:uid="{9A6D4FEB-701B-4D73-B734-0C9281814FF8}"/>
    <cellStyle name="Total 2 3 34 2" xfId="26624" xr:uid="{1DADFAEC-D838-492C-945C-A89B5307B5CF}"/>
    <cellStyle name="Total 2 3 34 3" xfId="43646" xr:uid="{CD8D5016-7CA4-479E-8570-8B7F0DDB2B14}"/>
    <cellStyle name="Total 2 3 35" xfId="9418" xr:uid="{C747B4C1-B762-43D6-AEC2-7F4436E8CD96}"/>
    <cellStyle name="Total 2 3 35 2" xfId="26673" xr:uid="{9B19650E-5F95-413D-AB64-A8B04BC41607}"/>
    <cellStyle name="Total 2 3 35 3" xfId="43695" xr:uid="{39C7CFCE-838F-4536-A67F-90AD11B64537}"/>
    <cellStyle name="Total 2 3 36" xfId="9724" xr:uid="{0EAD7967-FAFF-41FA-9DEA-6C74E78F712C}"/>
    <cellStyle name="Total 2 3 36 2" xfId="26979" xr:uid="{F9C955DB-B396-48E1-96A4-9EBC7E1564F9}"/>
    <cellStyle name="Total 2 3 36 3" xfId="44001" xr:uid="{76D0F20A-3834-4F67-A126-2A98E44215B6}"/>
    <cellStyle name="Total 2 3 37" xfId="10021" xr:uid="{521C7C52-C927-4B6E-9E65-6731D432ED3A}"/>
    <cellStyle name="Total 2 3 37 2" xfId="27276" xr:uid="{26AD0BE2-5AE7-46B0-8057-7C58C34AD9D6}"/>
    <cellStyle name="Total 2 3 37 3" xfId="44298" xr:uid="{E5ED0564-8EB5-4602-8E77-DD061B76978E}"/>
    <cellStyle name="Total 2 3 38" xfId="10363" xr:uid="{2027ECB8-1C36-4DA3-9528-7A0BCD7AB7FE}"/>
    <cellStyle name="Total 2 3 38 2" xfId="27618" xr:uid="{247797B4-D2D8-44D2-B31B-54BD86973190}"/>
    <cellStyle name="Total 2 3 38 3" xfId="44640" xr:uid="{E09B68B6-BE0F-438B-8F51-1EFE5FF6B2C5}"/>
    <cellStyle name="Total 2 3 39" xfId="10317" xr:uid="{84E26780-7291-4E47-96CF-2D199937837B}"/>
    <cellStyle name="Total 2 3 39 2" xfId="27572" xr:uid="{768C3C06-A006-49C0-8000-97545BBB2CA4}"/>
    <cellStyle name="Total 2 3 39 3" xfId="44594" xr:uid="{65D36E22-DB95-4DBC-99C7-8E3BF8D55921}"/>
    <cellStyle name="Total 2 3 4" xfId="721" xr:uid="{5780E40F-5F00-46FF-A9BF-0BF8BB1CE0E3}"/>
    <cellStyle name="Total 2 3 4 10" xfId="3683" xr:uid="{B2186D27-AD4C-4E14-A2E9-D7D242D0FA6B}"/>
    <cellStyle name="Total 2 3 4 10 2" xfId="20938" xr:uid="{684DE85A-0D55-4AF7-9E44-0060A41A95C9}"/>
    <cellStyle name="Total 2 3 4 10 3" xfId="37960" xr:uid="{E4596DFF-C557-4EE4-90DE-77D257E668E2}"/>
    <cellStyle name="Total 2 3 4 11" xfId="3990" xr:uid="{965FF250-3627-4CF6-A37C-355D3F7ECAA1}"/>
    <cellStyle name="Total 2 3 4 11 2" xfId="21245" xr:uid="{B9722E18-C69D-4B7E-9E91-DAFE814CA0A1}"/>
    <cellStyle name="Total 2 3 4 11 3" xfId="38267" xr:uid="{3A539848-8F6D-4F3D-8BCD-305DAD0D76C5}"/>
    <cellStyle name="Total 2 3 4 12" xfId="4291" xr:uid="{51470A39-7AFE-4BDE-B797-181274576BE8}"/>
    <cellStyle name="Total 2 3 4 12 2" xfId="21546" xr:uid="{2E1114C9-5C61-4D1B-8F36-7FCF3D45EBC6}"/>
    <cellStyle name="Total 2 3 4 12 3" xfId="38568" xr:uid="{4456F07B-7E1D-4535-91B5-AFC1F1A2F832}"/>
    <cellStyle name="Total 2 3 4 13" xfId="4589" xr:uid="{73570B86-39A9-46B3-8031-068CA2E65ECF}"/>
    <cellStyle name="Total 2 3 4 13 2" xfId="21844" xr:uid="{31ED0EF6-E45C-4F85-AC00-885F2E72724D}"/>
    <cellStyle name="Total 2 3 4 13 3" xfId="38866" xr:uid="{2A3B76BA-4285-4282-8B27-F88CED92719C}"/>
    <cellStyle name="Total 2 3 4 14" xfId="4888" xr:uid="{B5AE0CD9-9CB0-4697-914C-C48D7EE0B529}"/>
    <cellStyle name="Total 2 3 4 14 2" xfId="22143" xr:uid="{9ADA132A-C50D-4F19-8F7A-1BAC7323A485}"/>
    <cellStyle name="Total 2 3 4 14 3" xfId="39165" xr:uid="{3A617B8C-BACA-458D-9C9B-9637E453B2FC}"/>
    <cellStyle name="Total 2 3 4 15" xfId="5170" xr:uid="{FD8E8D8A-C2D1-4936-A335-DB82688D0723}"/>
    <cellStyle name="Total 2 3 4 15 2" xfId="22425" xr:uid="{7140EC3B-E42A-437C-AAAE-02EDBF6687A1}"/>
    <cellStyle name="Total 2 3 4 15 3" xfId="39447" xr:uid="{4A54E85C-D2B9-4F7B-B867-3FA4BED7CB76}"/>
    <cellStyle name="Total 2 3 4 16" xfId="5557" xr:uid="{CB1DB2CA-1ABC-4AB3-883B-22FBEFD5105A}"/>
    <cellStyle name="Total 2 3 4 16 2" xfId="22812" xr:uid="{5B807DCD-5092-4CB7-85C4-48C32467BC12}"/>
    <cellStyle name="Total 2 3 4 16 3" xfId="39834" xr:uid="{B594402C-D803-49C7-909D-C9B77EA07F5A}"/>
    <cellStyle name="Total 2 3 4 17" xfId="5388" xr:uid="{B323A8A7-3F10-43FB-A955-88DD0BA0AE2E}"/>
    <cellStyle name="Total 2 3 4 17 2" xfId="22643" xr:uid="{03B32CBE-565B-424D-9833-1A0365BEAE0F}"/>
    <cellStyle name="Total 2 3 4 17 3" xfId="39665" xr:uid="{3A74041E-34DA-4BA3-855B-116DD8BF3CF5}"/>
    <cellStyle name="Total 2 3 4 18" xfId="6188" xr:uid="{8126DD13-32F1-47DC-96AB-C3749D72960A}"/>
    <cellStyle name="Total 2 3 4 18 2" xfId="23443" xr:uid="{5B868D3D-C1FF-4CD7-8478-0F5833B8643A}"/>
    <cellStyle name="Total 2 3 4 18 3" xfId="40465" xr:uid="{08BA9A3B-862E-45FC-9876-C792984F425E}"/>
    <cellStyle name="Total 2 3 4 19" xfId="6503" xr:uid="{2447EE7F-94E2-40B1-92AE-4CFEFE76D4EE}"/>
    <cellStyle name="Total 2 3 4 19 2" xfId="23758" xr:uid="{F867818B-6F1E-434C-87D4-2820D9893539}"/>
    <cellStyle name="Total 2 3 4 19 3" xfId="40780" xr:uid="{72AAA563-1E95-409E-AE69-71D810A5A02A}"/>
    <cellStyle name="Total 2 3 4 2" xfId="1170" xr:uid="{DB098D02-BB0F-4A16-B582-A24B90E947EE}"/>
    <cellStyle name="Total 2 3 4 2 2" xfId="18425" xr:uid="{DFC87A3E-A965-4DB5-9821-7AEB0C6C43DB}"/>
    <cellStyle name="Total 2 3 4 2 3" xfId="35447" xr:uid="{57463E18-55ED-4DA7-B09D-2D07D72AC885}"/>
    <cellStyle name="Total 2 3 4 20" xfId="6818" xr:uid="{FFFA4A9E-5D8A-4BC9-8757-5A0513652FCA}"/>
    <cellStyle name="Total 2 3 4 20 2" xfId="24073" xr:uid="{99959503-8A2E-46AD-ACB4-C3C0016934F7}"/>
    <cellStyle name="Total 2 3 4 20 3" xfId="41095" xr:uid="{4887660D-EB63-4D10-B0E3-EDD5C87C9046}"/>
    <cellStyle name="Total 2 3 4 21" xfId="7129" xr:uid="{C5220BD9-3228-40FC-9B4B-CE2EFB2C0FC8}"/>
    <cellStyle name="Total 2 3 4 21 2" xfId="24384" xr:uid="{0BD8FB06-BC3E-40E4-8A63-959E8154FF55}"/>
    <cellStyle name="Total 2 3 4 21 3" xfId="41406" xr:uid="{8BCC9A04-6CDC-493A-89C2-52D3056A1DEE}"/>
    <cellStyle name="Total 2 3 4 22" xfId="7439" xr:uid="{451561C5-1DC1-4239-B637-E5EA66781538}"/>
    <cellStyle name="Total 2 3 4 22 2" xfId="24694" xr:uid="{AD1411DF-8A7B-4CEA-87A2-67A88CAF51E4}"/>
    <cellStyle name="Total 2 3 4 22 3" xfId="41716" xr:uid="{641431FB-3FA0-429F-B04C-70314692E777}"/>
    <cellStyle name="Total 2 3 4 23" xfId="7749" xr:uid="{BF1EF206-A678-48AF-9AA8-FF10854D87CF}"/>
    <cellStyle name="Total 2 3 4 23 2" xfId="25004" xr:uid="{0596324D-3843-4658-A8A2-1067413C92A7}"/>
    <cellStyle name="Total 2 3 4 23 3" xfId="42026" xr:uid="{1642C2A8-5C67-4F76-B866-D6B7068AC955}"/>
    <cellStyle name="Total 2 3 4 24" xfId="8059" xr:uid="{0068FE9A-4313-4A16-824E-04EBE2D582AA}"/>
    <cellStyle name="Total 2 3 4 24 2" xfId="25314" xr:uid="{3C2FEFB6-62A6-48FC-A141-D8C80508D1B5}"/>
    <cellStyle name="Total 2 3 4 24 3" xfId="42336" xr:uid="{1DCD7EC4-C354-4D56-AB1A-7A0CAA0FA254}"/>
    <cellStyle name="Total 2 3 4 25" xfId="8372" xr:uid="{C53EC2B1-65E6-405D-BE44-B991B325A119}"/>
    <cellStyle name="Total 2 3 4 25 2" xfId="25627" xr:uid="{61F18D6E-26BC-466D-B830-50ED8C012167}"/>
    <cellStyle name="Total 2 3 4 25 3" xfId="42649" xr:uid="{C394B38E-8C0F-4937-BD30-453CF88D711B}"/>
    <cellStyle name="Total 2 3 4 26" xfId="8680" xr:uid="{F8B9F52D-61A7-4ED2-BD3F-8B37A65DE766}"/>
    <cellStyle name="Total 2 3 4 26 2" xfId="25935" xr:uid="{BB7001B4-03F7-4DDB-B873-6F49D9676EAE}"/>
    <cellStyle name="Total 2 3 4 26 3" xfId="42957" xr:uid="{618D59C6-6DB6-4FA1-BA37-2D34598EF4E5}"/>
    <cellStyle name="Total 2 3 4 27" xfId="8990" xr:uid="{AE86AF0B-3959-4F95-B608-BE3CC2B36DED}"/>
    <cellStyle name="Total 2 3 4 27 2" xfId="26245" xr:uid="{7556E6F8-EBD9-4C42-B20E-2106559C245F}"/>
    <cellStyle name="Total 2 3 4 27 3" xfId="43267" xr:uid="{2CB5E9B0-023E-4520-83C0-F2D360509B69}"/>
    <cellStyle name="Total 2 3 4 28" xfId="8315" xr:uid="{85904F6A-F031-411E-A79D-CBAD27C13413}"/>
    <cellStyle name="Total 2 3 4 28 2" xfId="25570" xr:uid="{EC12FCF7-DF7D-444C-A1F5-E94938E3C0C5}"/>
    <cellStyle name="Total 2 3 4 28 3" xfId="42592" xr:uid="{68B1A336-7E74-4C8B-B21B-4818E6BAD388}"/>
    <cellStyle name="Total 2 3 4 29" xfId="9612" xr:uid="{84A588E1-A32C-4C00-848D-3A8F99DDBF06}"/>
    <cellStyle name="Total 2 3 4 29 2" xfId="26867" xr:uid="{69329EE1-955B-49D9-BBC3-2E5953B653DB}"/>
    <cellStyle name="Total 2 3 4 29 3" xfId="43889" xr:uid="{21009624-7ADB-4724-BA7D-BEBE4FF116EF}"/>
    <cellStyle name="Total 2 3 4 3" xfId="1461" xr:uid="{F425A08D-6740-4790-96A5-00CA5284FEBE}"/>
    <cellStyle name="Total 2 3 4 3 2" xfId="18716" xr:uid="{1682BD09-ABA6-4F04-B3B2-5DF5203CE8E3}"/>
    <cellStyle name="Total 2 3 4 3 3" xfId="35738" xr:uid="{352791C0-207C-4AC2-B2FA-92CFD75EC95E}"/>
    <cellStyle name="Total 2 3 4 30" xfId="9907" xr:uid="{A966A1B2-07F0-48C3-8C49-AAA5D7A95E56}"/>
    <cellStyle name="Total 2 3 4 30 2" xfId="27162" xr:uid="{FF9D2066-F2F2-4D84-9F3D-C20B95AE6CDB}"/>
    <cellStyle name="Total 2 3 4 30 3" xfId="44184" xr:uid="{B76B58FB-7E1E-4425-A9B4-3B330F0A3CFE}"/>
    <cellStyle name="Total 2 3 4 31" xfId="10207" xr:uid="{5A339BA5-70B3-4B28-A8BA-75C1743DFCF7}"/>
    <cellStyle name="Total 2 3 4 31 2" xfId="27462" xr:uid="{AA2821B6-7933-49F2-BF32-D767487E860F}"/>
    <cellStyle name="Total 2 3 4 31 3" xfId="44484" xr:uid="{2FFA85FE-8555-4B88-8219-D61DB77C1CB6}"/>
    <cellStyle name="Total 2 3 4 32" xfId="10495" xr:uid="{D459660D-9065-4E96-AF82-D752BBF68128}"/>
    <cellStyle name="Total 2 3 4 32 2" xfId="27750" xr:uid="{9D975A37-B38E-48F9-B4ED-2A9900D838C6}"/>
    <cellStyle name="Total 2 3 4 32 3" xfId="44772" xr:uid="{79BA969A-3C63-4BB3-A2A4-95B057F1931A}"/>
    <cellStyle name="Total 2 3 4 33" xfId="10785" xr:uid="{3E371E03-678C-48C5-8E89-6059E708A0D1}"/>
    <cellStyle name="Total 2 3 4 33 2" xfId="28040" xr:uid="{B5FBC794-E7F2-4B17-B51E-79BC746CA434}"/>
    <cellStyle name="Total 2 3 4 33 3" xfId="45062" xr:uid="{862BB6E6-9F31-441D-810E-65F220703A5C}"/>
    <cellStyle name="Total 2 3 4 34" xfId="11059" xr:uid="{CC2BB991-FB2D-4609-B93B-CA2C71D335B3}"/>
    <cellStyle name="Total 2 3 4 34 2" xfId="28314" xr:uid="{65B6DEF2-5876-440E-99AA-0F6151CD1E9D}"/>
    <cellStyle name="Total 2 3 4 34 3" xfId="45336" xr:uid="{81A85D50-AD3B-4AA8-8A7C-012469C13EE5}"/>
    <cellStyle name="Total 2 3 4 35" xfId="11316" xr:uid="{55E1B130-A42C-469F-B6A4-651F73AC2535}"/>
    <cellStyle name="Total 2 3 4 35 2" xfId="28571" xr:uid="{1F2442A0-9E22-434F-83B9-F9577A68E23E}"/>
    <cellStyle name="Total 2 3 4 35 3" xfId="45593" xr:uid="{151A8AD7-910A-4EFE-BFD1-459837AC70E0}"/>
    <cellStyle name="Total 2 3 4 36" xfId="11553" xr:uid="{F58D4F25-FA37-4D42-8DA6-1CDD0C3C7A15}"/>
    <cellStyle name="Total 2 3 4 36 2" xfId="28808" xr:uid="{7A21D8D8-B08A-4495-89CB-A37B837FCD84}"/>
    <cellStyle name="Total 2 3 4 36 3" xfId="45830" xr:uid="{4833A87C-5430-41B0-B146-4D7DC5C5F513}"/>
    <cellStyle name="Total 2 3 4 37" xfId="12116" xr:uid="{5BFD0DF6-BC0F-4A7E-B5C1-4917ABE2F108}"/>
    <cellStyle name="Total 2 3 4 37 2" xfId="29371" xr:uid="{16479D15-2AE7-431E-A3B1-94E0C3F30385}"/>
    <cellStyle name="Total 2 3 4 37 3" xfId="46241" xr:uid="{A948CB67-E07A-4059-9440-EBE7BF429D74}"/>
    <cellStyle name="Total 2 3 4 38" xfId="12583" xr:uid="{B464DF2F-4E78-48EE-A4CC-0E427A382489}"/>
    <cellStyle name="Total 2 3 4 38 2" xfId="29838" xr:uid="{3956301F-ECF9-4FB0-A400-8EBE5AA2B185}"/>
    <cellStyle name="Total 2 3 4 38 3" xfId="46708" xr:uid="{1A880396-395C-4C78-B7A5-E539A0DA8B95}"/>
    <cellStyle name="Total 2 3 4 39" xfId="12893" xr:uid="{9174F54E-BD5F-4860-9BCC-E1CD834B484D}"/>
    <cellStyle name="Total 2 3 4 39 2" xfId="30148" xr:uid="{E904503F-00CC-4101-93FA-FC07C2793E20}"/>
    <cellStyle name="Total 2 3 4 39 3" xfId="47018" xr:uid="{C8115CF2-E263-43C3-A7F2-3D39A2A89503}"/>
    <cellStyle name="Total 2 3 4 4" xfId="1827" xr:uid="{08F5DD94-A6D7-4933-B3FE-B22087C5ADA6}"/>
    <cellStyle name="Total 2 3 4 4 2" xfId="19082" xr:uid="{5AA618FE-A33F-41F5-A47A-9EDD77A66C78}"/>
    <cellStyle name="Total 2 3 4 4 3" xfId="36104" xr:uid="{EBD71A6D-FB65-4D8A-88BC-6124639EDB38}"/>
    <cellStyle name="Total 2 3 4 40" xfId="11671" xr:uid="{9361BF51-27BF-4056-A862-0AC2CCA298FA}"/>
    <cellStyle name="Total 2 3 4 40 2" xfId="28926" xr:uid="{E0F37772-DE68-4B79-964B-F2EC462F0272}"/>
    <cellStyle name="Total 2 3 4 40 3" xfId="45943" xr:uid="{2203D8CC-B981-4D31-A38C-92E161052D94}"/>
    <cellStyle name="Total 2 3 4 41" xfId="13039" xr:uid="{F44C2BCA-4B5B-4E17-BA7F-BE49C6B0FF4D}"/>
    <cellStyle name="Total 2 3 4 41 2" xfId="30294" xr:uid="{5B8450F3-3C66-43FE-B98B-2784D45D30CC}"/>
    <cellStyle name="Total 2 3 4 41 3" xfId="47164" xr:uid="{08622E6B-469D-4AB5-BC29-22F96E8B3A83}"/>
    <cellStyle name="Total 2 3 4 42" xfId="13833" xr:uid="{716B8021-6082-498B-A091-9E21B7DBDC8B}"/>
    <cellStyle name="Total 2 3 4 42 2" xfId="31088" xr:uid="{3728F366-1228-4CB7-B993-6032B68355DF}"/>
    <cellStyle name="Total 2 3 4 42 3" xfId="47958" xr:uid="{FE4DD971-D282-474D-8B87-8133879C2A62}"/>
    <cellStyle name="Total 2 3 4 43" xfId="14143" xr:uid="{CF4E5648-727E-40D7-9514-84454A89525D}"/>
    <cellStyle name="Total 2 3 4 43 2" xfId="31398" xr:uid="{B23C3424-D3BA-48B5-B39F-CCCD8F45355D}"/>
    <cellStyle name="Total 2 3 4 43 3" xfId="48268" xr:uid="{118938EB-D3B2-4997-8C4D-99B77572BDC1}"/>
    <cellStyle name="Total 2 3 4 44" xfId="13664" xr:uid="{61125B7B-1ED0-44A4-A038-21B9D7CDA709}"/>
    <cellStyle name="Total 2 3 4 44 2" xfId="30919" xr:uid="{AFAB7DE2-CCD2-4F4B-97C7-0E096A3B2090}"/>
    <cellStyle name="Total 2 3 4 44 3" xfId="47789" xr:uid="{0F5F6D9A-A1FF-4BB5-A2C9-AE57B4084DB9}"/>
    <cellStyle name="Total 2 3 4 45" xfId="14771" xr:uid="{768569A2-B81C-4260-B221-49C97FF95F97}"/>
    <cellStyle name="Total 2 3 4 45 2" xfId="32026" xr:uid="{7FC983B8-5B8D-4655-B43C-7CE9F2D56793}"/>
    <cellStyle name="Total 2 3 4 45 3" xfId="48896" xr:uid="{FBDCA1E0-1BCB-4499-944F-717E2502368D}"/>
    <cellStyle name="Total 2 3 4 46" xfId="15033" xr:uid="{BADE8A19-CC65-4C5F-8771-0BC5E520C068}"/>
    <cellStyle name="Total 2 3 4 46 2" xfId="32288" xr:uid="{57488B2B-C1C6-49A0-A5C6-463262281BF8}"/>
    <cellStyle name="Total 2 3 4 46 3" xfId="49158" xr:uid="{8A7BA664-A4E5-47D2-82E1-02932AC5663C}"/>
    <cellStyle name="Total 2 3 4 47" xfId="15342" xr:uid="{6E8CFEC2-0437-4F71-9235-D37BAFDED0F7}"/>
    <cellStyle name="Total 2 3 4 47 2" xfId="32597" xr:uid="{C083BB8F-7E9E-4D82-96F0-86D706B1989E}"/>
    <cellStyle name="Total 2 3 4 47 3" xfId="49467" xr:uid="{A9762E29-C751-4B35-9F1C-49ED7189129A}"/>
    <cellStyle name="Total 2 3 4 48" xfId="15647" xr:uid="{9979A107-9FFB-4222-AA17-5154CBF8AE0D}"/>
    <cellStyle name="Total 2 3 4 48 2" xfId="32902" xr:uid="{E0555210-1799-4AAC-9E7D-8F1DAD0C78FF}"/>
    <cellStyle name="Total 2 3 4 48 3" xfId="49772" xr:uid="{48722448-7985-4C49-AB48-E2D73BF889E3}"/>
    <cellStyle name="Total 2 3 4 49" xfId="15943" xr:uid="{186DAC11-12D3-4A30-8A89-57256EA124B5}"/>
    <cellStyle name="Total 2 3 4 49 2" xfId="33198" xr:uid="{6E24D389-50F7-4FE0-AF6E-E5590DA6BF13}"/>
    <cellStyle name="Total 2 3 4 49 3" xfId="50068" xr:uid="{63340320-CACF-469C-91EA-CA0756846E4B}"/>
    <cellStyle name="Total 2 3 4 5" xfId="2140" xr:uid="{0557EFDD-5DA9-4D9D-8388-2AE853778DE9}"/>
    <cellStyle name="Total 2 3 4 5 2" xfId="19395" xr:uid="{9F4FCF55-ED0B-4417-9247-B8C457716EA2}"/>
    <cellStyle name="Total 2 3 4 5 3" xfId="36417" xr:uid="{EDADF690-6CCD-4D54-BA3C-8222C549BC93}"/>
    <cellStyle name="Total 2 3 4 50" xfId="16235" xr:uid="{E2CD9170-714A-4E6B-85EA-A410E35BFDA0}"/>
    <cellStyle name="Total 2 3 4 50 2" xfId="33490" xr:uid="{D9CA4653-2804-480E-8CB3-33925928B366}"/>
    <cellStyle name="Total 2 3 4 50 3" xfId="50360" xr:uid="{1734E172-6A76-4756-9A0C-CEAFE95546E7}"/>
    <cellStyle name="Total 2 3 4 51" xfId="16513" xr:uid="{50DD6D8B-84CE-4A62-AB1F-D9F781C0A32B}"/>
    <cellStyle name="Total 2 3 4 51 2" xfId="33768" xr:uid="{665A7C4E-2F1D-4874-AF90-D3A44863263F}"/>
    <cellStyle name="Total 2 3 4 51 3" xfId="50638" xr:uid="{AAB2931C-2D45-4DB7-9DC5-07B81C1CF73D}"/>
    <cellStyle name="Total 2 3 4 52" xfId="16781" xr:uid="{1D46D24B-81E8-4BDE-A954-FCBA18F730E3}"/>
    <cellStyle name="Total 2 3 4 52 2" xfId="34036" xr:uid="{02E21C20-B129-42E7-9981-5665417FAFA1}"/>
    <cellStyle name="Total 2 3 4 52 3" xfId="50906" xr:uid="{28199A12-F4F3-4D14-BAB7-ACFE555E0A20}"/>
    <cellStyle name="Total 2 3 4 53" xfId="17033" xr:uid="{6185D792-FCC5-47A5-9F60-BC00E86E1C39}"/>
    <cellStyle name="Total 2 3 4 53 2" xfId="34288" xr:uid="{A79226EE-6357-4492-ABDC-D446B78DFBE7}"/>
    <cellStyle name="Total 2 3 4 53 3" xfId="51158" xr:uid="{92099437-29DD-4E96-8C38-C2F655040526}"/>
    <cellStyle name="Total 2 3 4 54" xfId="17270" xr:uid="{5AB04077-9FDB-42D5-B24E-4E9AD3E85CD9}"/>
    <cellStyle name="Total 2 3 4 54 2" xfId="34525" xr:uid="{04B4F3B7-E5DE-41B6-9A8C-4123528028AF}"/>
    <cellStyle name="Total 2 3 4 54 3" xfId="51395" xr:uid="{54DAB59D-43F6-44C9-95D2-88E0C39C72B4}"/>
    <cellStyle name="Total 2 3 4 55" xfId="17976" xr:uid="{7EF88E44-35E3-43F1-8F48-D63CFC2E8006}"/>
    <cellStyle name="Total 2 3 4 56" xfId="34998" xr:uid="{827A6E77-8EE3-448F-A6E5-C9554FB9A5F0}"/>
    <cellStyle name="Total 2 3 4 6" xfId="2450" xr:uid="{818851E2-80C1-48E3-A3C3-1CEADEAF5527}"/>
    <cellStyle name="Total 2 3 4 6 2" xfId="19705" xr:uid="{3ED34BB3-63F9-4188-961D-19FAB34B950E}"/>
    <cellStyle name="Total 2 3 4 6 3" xfId="36727" xr:uid="{7543C664-2D90-40C6-BBE5-C7274403D374}"/>
    <cellStyle name="Total 2 3 4 7" xfId="2759" xr:uid="{F48E6FC9-C89D-4147-9B21-E8544891F177}"/>
    <cellStyle name="Total 2 3 4 7 2" xfId="20014" xr:uid="{5D396F7A-8242-454C-AE9E-22A087FA2E81}"/>
    <cellStyle name="Total 2 3 4 7 3" xfId="37036" xr:uid="{A5FEE11C-590D-4435-9E9D-E4444636275C}"/>
    <cellStyle name="Total 2 3 4 8" xfId="3065" xr:uid="{1A2F0D87-383F-4ACA-B93E-7F683D743025}"/>
    <cellStyle name="Total 2 3 4 8 2" xfId="20320" xr:uid="{1EBA5341-FE2D-4BB0-8880-7C6F13B1417A}"/>
    <cellStyle name="Total 2 3 4 8 3" xfId="37342" xr:uid="{23664285-D568-4EB5-BA22-17C129FA4C24}"/>
    <cellStyle name="Total 2 3 4 9" xfId="3375" xr:uid="{7F7FE577-A9A1-4230-92A5-67B9B5FC1B06}"/>
    <cellStyle name="Total 2 3 4 9 2" xfId="20630" xr:uid="{9D430753-397B-487F-A749-4E46001E140C}"/>
    <cellStyle name="Total 2 3 4 9 3" xfId="37652" xr:uid="{EBB7D61B-70A1-453C-9A6B-41626AF5976E}"/>
    <cellStyle name="Total 2 3 40" xfId="10939" xr:uid="{965A62A1-B56F-4756-9C67-AB344C1E79EF}"/>
    <cellStyle name="Total 2 3 40 2" xfId="28194" xr:uid="{78DAD1CF-A575-41DF-99D9-0A8BEFE26D6C}"/>
    <cellStyle name="Total 2 3 40 3" xfId="45216" xr:uid="{0289CD08-C848-4974-8D95-4DD94FC6F2A2}"/>
    <cellStyle name="Total 2 3 41" xfId="11209" xr:uid="{2C3C0929-9973-4452-A6AE-5998774BBD8D}"/>
    <cellStyle name="Total 2 3 41 2" xfId="28464" xr:uid="{E21D448F-894B-4706-9570-5D3CAE41E9DB}"/>
    <cellStyle name="Total 2 3 41 3" xfId="45486" xr:uid="{C6CCEB4E-CF82-4A3B-92F0-AD52E1B7DD82}"/>
    <cellStyle name="Total 2 3 42" xfId="11811" xr:uid="{64D18981-8404-427F-A9BF-DBAB569F3CDD}"/>
    <cellStyle name="Total 2 3 42 2" xfId="29066" xr:uid="{0B105412-39ED-4333-8453-37ACA975A4C1}"/>
    <cellStyle name="Total 2 3 42 3" xfId="46052" xr:uid="{FC798118-7A31-4B2C-A222-1997E2F9DFF3}"/>
    <cellStyle name="Total 2 3 43" xfId="12278" xr:uid="{69F5715A-C972-4CCD-9BB3-63E4DFDDE174}"/>
    <cellStyle name="Total 2 3 43 2" xfId="29533" xr:uid="{699C4529-1DB4-41A4-8299-65B4B1BB0A47}"/>
    <cellStyle name="Total 2 3 43 3" xfId="46403" xr:uid="{381F487B-7C37-4386-91F8-875392949F47}"/>
    <cellStyle name="Total 2 3 44" xfId="12387" xr:uid="{E9E5B3CA-3766-47B3-A4EA-44EF5C03C6BF}"/>
    <cellStyle name="Total 2 3 44 2" xfId="29642" xr:uid="{F49F2721-8628-41F3-9BD8-AF9EA93F075F}"/>
    <cellStyle name="Total 2 3 44 3" xfId="46512" xr:uid="{9D1B3FC8-63AC-446F-80AF-FB905979C89A}"/>
    <cellStyle name="Total 2 3 45" xfId="13136" xr:uid="{EADD4C67-C6A2-4C83-B93D-6AC7600B05CD}"/>
    <cellStyle name="Total 2 3 45 2" xfId="30391" xr:uid="{3671A79E-DD12-4ABD-B4EE-35EC2AE9CC94}"/>
    <cellStyle name="Total 2 3 45 3" xfId="47261" xr:uid="{4DD1DCFB-0563-437F-A64A-AC991D3A31B3}"/>
    <cellStyle name="Total 2 3 46" xfId="12525" xr:uid="{213B8FF3-430C-474A-8AF3-D43315C745DB}"/>
    <cellStyle name="Total 2 3 46 2" xfId="29780" xr:uid="{442EC031-9E91-4B56-8CBE-90715CC9E7F3}"/>
    <cellStyle name="Total 2 3 46 3" xfId="46650" xr:uid="{0B88C054-35D9-468E-876E-A353B9900312}"/>
    <cellStyle name="Total 2 3 47" xfId="13327" xr:uid="{97472911-C788-4CCF-9ADE-E8AE25227211}"/>
    <cellStyle name="Total 2 3 47 2" xfId="30582" xr:uid="{750C2ADA-B46C-4170-BA14-C92540367A18}"/>
    <cellStyle name="Total 2 3 47 3" xfId="47452" xr:uid="{70CE23E4-B5A7-4FAA-ADEF-082A4FDAF1AD}"/>
    <cellStyle name="Total 2 3 48" xfId="13637" xr:uid="{0FCACDEE-AED1-4D95-B041-E18E73E4CEDC}"/>
    <cellStyle name="Total 2 3 48 2" xfId="30892" xr:uid="{26B0357E-C038-45E2-AB42-4D6CA138C83D}"/>
    <cellStyle name="Total 2 3 48 3" xfId="47762" xr:uid="{6A9CA89C-0866-409E-8321-D838759AC061}"/>
    <cellStyle name="Total 2 3 49" xfId="13152" xr:uid="{A0C44119-E500-4761-A662-FA439500B5FE}"/>
    <cellStyle name="Total 2 3 49 2" xfId="30407" xr:uid="{5666E699-8F8E-4D16-8FAC-672B1EA30343}"/>
    <cellStyle name="Total 2 3 49 3" xfId="47277" xr:uid="{C6FA24F3-424D-4857-8008-F140C7D05AF8}"/>
    <cellStyle name="Total 2 3 5" xfId="548" xr:uid="{3B67F9C5-35B0-426D-8111-B25AE6D1921D}"/>
    <cellStyle name="Total 2 3 5 10" xfId="3512" xr:uid="{22296BFC-DE07-4EC6-B6C0-293F71A4DCDB}"/>
    <cellStyle name="Total 2 3 5 10 2" xfId="20767" xr:uid="{9F0E7520-9158-49C1-8C26-7972D8238824}"/>
    <cellStyle name="Total 2 3 5 10 3" xfId="37789" xr:uid="{7B551A68-F611-4601-AB96-EB89D2C2FEDC}"/>
    <cellStyle name="Total 2 3 5 11" xfId="3819" xr:uid="{BE49BF51-16C9-4D46-94A8-238C947FF274}"/>
    <cellStyle name="Total 2 3 5 11 2" xfId="21074" xr:uid="{7459F220-1A43-46C7-A604-AD15D6839F31}"/>
    <cellStyle name="Total 2 3 5 11 3" xfId="38096" xr:uid="{87EE8C34-578D-4BEE-994D-93A32DDB2526}"/>
    <cellStyle name="Total 2 3 5 12" xfId="4125" xr:uid="{FB34464C-38AB-42B1-BDA1-854A14A3F502}"/>
    <cellStyle name="Total 2 3 5 12 2" xfId="21380" xr:uid="{4B2F029F-70E3-4A0B-B58D-F86837CFC49A}"/>
    <cellStyle name="Total 2 3 5 12 3" xfId="38402" xr:uid="{89655101-19AD-40E6-B505-77CC08AE945C}"/>
    <cellStyle name="Total 2 3 5 13" xfId="4427" xr:uid="{24527514-70BE-483A-B723-0F3A442BB27C}"/>
    <cellStyle name="Total 2 3 5 13 2" xfId="21682" xr:uid="{7A171215-8794-4A39-8B2E-E5B62BFB39A0}"/>
    <cellStyle name="Total 2 3 5 13 3" xfId="38704" xr:uid="{134C1E08-E44C-4992-9ED5-962DCF2E51ED}"/>
    <cellStyle name="Total 2 3 5 14" xfId="4725" xr:uid="{A0D7A362-0346-4B09-965C-07EF20FC9D53}"/>
    <cellStyle name="Total 2 3 5 14 2" xfId="21980" xr:uid="{5991C147-2E6C-4D40-9CAE-1C750D7422E9}"/>
    <cellStyle name="Total 2 3 5 14 3" xfId="39002" xr:uid="{09D42ED4-F50D-4104-A01C-55DA477C3CB4}"/>
    <cellStyle name="Total 2 3 5 15" xfId="5020" xr:uid="{00ED4A2F-AF70-4974-AD63-1FAEB0532DFF}"/>
    <cellStyle name="Total 2 3 5 15 2" xfId="22275" xr:uid="{E602F8DA-BE1E-43DD-91E8-5EE69020C43B}"/>
    <cellStyle name="Total 2 3 5 15 3" xfId="39297" xr:uid="{1591AD1A-686C-4691-96E2-0E16143A75AA}"/>
    <cellStyle name="Total 2 3 5 16" xfId="5384" xr:uid="{C9968F0D-D360-4E59-AFDB-434E98C8C103}"/>
    <cellStyle name="Total 2 3 5 16 2" xfId="22639" xr:uid="{2AD1721F-BAAB-433E-9188-A86EC16F7022}"/>
    <cellStyle name="Total 2 3 5 16 3" xfId="39661" xr:uid="{E6FF3F32-DDA8-4969-BA16-CDA73A611463}"/>
    <cellStyle name="Total 2 3 5 17" xfId="5704" xr:uid="{8B8FBD83-C48B-4BEE-9E37-BB717967ADE4}"/>
    <cellStyle name="Total 2 3 5 17 2" xfId="22959" xr:uid="{2623DBEA-D369-449D-96E5-969FE10B8CC4}"/>
    <cellStyle name="Total 2 3 5 17 3" xfId="39981" xr:uid="{1C5535BC-82CF-4A2B-8939-B6943BA5B5EB}"/>
    <cellStyle name="Total 2 3 5 18" xfId="6015" xr:uid="{ECFF26B9-1715-43D3-BCDF-EF20E8240045}"/>
    <cellStyle name="Total 2 3 5 18 2" xfId="23270" xr:uid="{BDDC37A5-5E7A-4EA5-8B58-8C91A99C9671}"/>
    <cellStyle name="Total 2 3 5 18 3" xfId="40292" xr:uid="{2F27D6EA-B32A-4668-9774-5898302B16BF}"/>
    <cellStyle name="Total 2 3 5 19" xfId="6330" xr:uid="{6E8757BE-DB90-454B-A649-63CF558FCC77}"/>
    <cellStyle name="Total 2 3 5 19 2" xfId="23585" xr:uid="{5CF6C71C-E453-4376-A445-805CBFF69215}"/>
    <cellStyle name="Total 2 3 5 19 3" xfId="40607" xr:uid="{3C7E8F2D-1AEC-4CB3-8CCC-9C5EF770FDCE}"/>
    <cellStyle name="Total 2 3 5 2" xfId="1006" xr:uid="{8831EFA8-76D3-467B-9261-89517D910A20}"/>
    <cellStyle name="Total 2 3 5 2 2" xfId="18261" xr:uid="{17F3A359-74E0-4203-9AEA-2EB92D4BF278}"/>
    <cellStyle name="Total 2 3 5 2 3" xfId="35283" xr:uid="{DDB089BC-3315-44B5-8947-F5ACE4B1B26C}"/>
    <cellStyle name="Total 2 3 5 20" xfId="6645" xr:uid="{71674EEB-C031-4724-96FC-9F8E2EF68DFA}"/>
    <cellStyle name="Total 2 3 5 20 2" xfId="23900" xr:uid="{203387D0-F18F-4250-B1FC-799626F47751}"/>
    <cellStyle name="Total 2 3 5 20 3" xfId="40922" xr:uid="{48AEA21A-07F9-43F0-AB0F-FCDA1344ED23}"/>
    <cellStyle name="Total 2 3 5 21" xfId="6957" xr:uid="{F1B0702A-65DC-4933-87BB-0A9994DB1112}"/>
    <cellStyle name="Total 2 3 5 21 2" xfId="24212" xr:uid="{7E1140A4-C532-4C1F-9846-8778AE762230}"/>
    <cellStyle name="Total 2 3 5 21 3" xfId="41234" xr:uid="{764120CF-1C65-4604-BB29-CD836B89FB17}"/>
    <cellStyle name="Total 2 3 5 22" xfId="7266" xr:uid="{CB2B5525-5CC6-4B32-892A-D6D9007D9DD9}"/>
    <cellStyle name="Total 2 3 5 22 2" xfId="24521" xr:uid="{DC1D0AE3-B6A5-4F8C-BB22-920C581FCFF7}"/>
    <cellStyle name="Total 2 3 5 22 3" xfId="41543" xr:uid="{3972D97B-3FF9-4486-B4BB-0A2BB0EFD2F8}"/>
    <cellStyle name="Total 2 3 5 23" xfId="7576" xr:uid="{3FBA6263-691E-4212-8812-973C345F615D}"/>
    <cellStyle name="Total 2 3 5 23 2" xfId="24831" xr:uid="{564DFD93-466C-497E-852C-BAAAC248734F}"/>
    <cellStyle name="Total 2 3 5 23 3" xfId="41853" xr:uid="{845024EA-2299-4E70-9A3D-0C2958ECFFDA}"/>
    <cellStyle name="Total 2 3 5 24" xfId="7886" xr:uid="{B3B6481B-11F7-40F3-9D31-D1B0EE3CC86C}"/>
    <cellStyle name="Total 2 3 5 24 2" xfId="25141" xr:uid="{315C3B98-E97F-4D10-B40D-7D5F89EB28F2}"/>
    <cellStyle name="Total 2 3 5 24 3" xfId="42163" xr:uid="{D53BB288-2F49-4B30-B2F6-16607A0F27AB}"/>
    <cellStyle name="Total 2 3 5 25" xfId="8199" xr:uid="{A24C4894-DA65-4C6E-B955-2A49A57BC402}"/>
    <cellStyle name="Total 2 3 5 25 2" xfId="25454" xr:uid="{0C775544-2AEA-427B-8F9B-AA65A14819F7}"/>
    <cellStyle name="Total 2 3 5 25 3" xfId="42476" xr:uid="{0CFC54EC-B6F8-4897-97DD-06BDD922EFB4}"/>
    <cellStyle name="Total 2 3 5 26" xfId="8509" xr:uid="{07AEBD54-CE38-4CD9-ADEE-964F09B15945}"/>
    <cellStyle name="Total 2 3 5 26 2" xfId="25764" xr:uid="{FEBEDCF6-A323-4B65-8FC7-4DEE9583FA40}"/>
    <cellStyle name="Total 2 3 5 26 3" xfId="42786" xr:uid="{5F02BBBE-1916-42D1-B33A-63B5FD231B64}"/>
    <cellStyle name="Total 2 3 5 27" xfId="8817" xr:uid="{C6BEC7A9-5091-451A-AFFD-4ABAB9663B87}"/>
    <cellStyle name="Total 2 3 5 27 2" xfId="26072" xr:uid="{96295956-4C5A-4A2B-912F-00135763D431}"/>
    <cellStyle name="Total 2 3 5 27 3" xfId="43094" xr:uid="{2EF62FB9-FB31-448D-A3E0-C0AFB416C938}"/>
    <cellStyle name="Total 2 3 5 28" xfId="8592" xr:uid="{7947B9F1-535C-4A35-8A12-F5F928C27736}"/>
    <cellStyle name="Total 2 3 5 28 2" xfId="25847" xr:uid="{467E7540-961F-467D-A154-689CCDAE81E4}"/>
    <cellStyle name="Total 2 3 5 28 3" xfId="42869" xr:uid="{754A92F6-84B7-444F-B161-AB5339693B70}"/>
    <cellStyle name="Total 2 3 5 29" xfId="9441" xr:uid="{3EC9AD19-4AAE-446C-9F2D-62C40B39E91E}"/>
    <cellStyle name="Total 2 3 5 29 2" xfId="26696" xr:uid="{A2457346-DDDB-4750-AC6E-8274CCB83689}"/>
    <cellStyle name="Total 2 3 5 29 3" xfId="43718" xr:uid="{F334D746-1682-4EB0-B275-5430D6F2169E}"/>
    <cellStyle name="Total 2 3 5 3" xfId="1307" xr:uid="{F10FDE59-5BD7-4980-81EA-4E6E6481A488}"/>
    <cellStyle name="Total 2 3 5 3 2" xfId="18562" xr:uid="{C8F6AB66-5635-45B7-98F0-C99BC4574CEB}"/>
    <cellStyle name="Total 2 3 5 3 3" xfId="35584" xr:uid="{EF665BFB-DA52-4E19-883A-FC012CC4C555}"/>
    <cellStyle name="Total 2 3 5 30" xfId="9745" xr:uid="{D2883F3B-CFBF-401A-9C4A-8D3F299435B5}"/>
    <cellStyle name="Total 2 3 5 30 2" xfId="27000" xr:uid="{9784A30F-7B45-41D1-93CC-467DAB424407}"/>
    <cellStyle name="Total 2 3 5 30 3" xfId="44022" xr:uid="{CCE0CE4B-8DCC-4C66-A0DF-7C06BBCA6BBA}"/>
    <cellStyle name="Total 2 3 5 31" xfId="10044" xr:uid="{E4D3023D-F7B1-4D3E-BAF6-2CAF0BF37418}"/>
    <cellStyle name="Total 2 3 5 31 2" xfId="27299" xr:uid="{DED51841-E1F9-4586-B8D3-649889133AEC}"/>
    <cellStyle name="Total 2 3 5 31 3" xfId="44321" xr:uid="{DBDAAC9A-8E8F-4BB1-A062-04D9CD4981B5}"/>
    <cellStyle name="Total 2 3 5 32" xfId="10338" xr:uid="{AC5DA33E-41C8-46B6-8BD5-04770DF71F13}"/>
    <cellStyle name="Total 2 3 5 32 2" xfId="27593" xr:uid="{35EA12DA-0D14-420A-87C2-5BA5C338D2E3}"/>
    <cellStyle name="Total 2 3 5 32 3" xfId="44615" xr:uid="{1A121934-A9E7-4405-957D-DCD8EBDDF6DA}"/>
    <cellStyle name="Total 2 3 5 33" xfId="10629" xr:uid="{D58D68C0-F002-47AF-8839-2F38AA99D3EC}"/>
    <cellStyle name="Total 2 3 5 33 2" xfId="27884" xr:uid="{985387C0-B78D-4B63-9DDD-FD4F1858F555}"/>
    <cellStyle name="Total 2 3 5 33 3" xfId="44906" xr:uid="{A39F12D1-3281-4331-934D-4313FB0EBFD0}"/>
    <cellStyle name="Total 2 3 5 34" xfId="10917" xr:uid="{BF18D510-9477-4079-AC94-454270AAA3C5}"/>
    <cellStyle name="Total 2 3 5 34 2" xfId="28172" xr:uid="{7E0193CF-035E-498E-B066-2D4F5753DB68}"/>
    <cellStyle name="Total 2 3 5 34 3" xfId="45194" xr:uid="{5E74987E-0B3C-44D4-A9CC-F2A3E0E4C0A1}"/>
    <cellStyle name="Total 2 3 5 35" xfId="11188" xr:uid="{ED71CD2D-EFE0-41E2-82F6-78B38C3F939B}"/>
    <cellStyle name="Total 2 3 5 35 2" xfId="28443" xr:uid="{8F1E60BC-B8E4-4F2F-BBA1-9D0F32A1814D}"/>
    <cellStyle name="Total 2 3 5 35 3" xfId="45465" xr:uid="{F356B434-69F7-43E6-9949-7D08A469B50D}"/>
    <cellStyle name="Total 2 3 5 36" xfId="11440" xr:uid="{833F95D8-372F-4C43-8725-3F08F563F011}"/>
    <cellStyle name="Total 2 3 5 36 2" xfId="28695" xr:uid="{EB2B150D-09E7-4E86-86E9-7B0DD0ABCFAD}"/>
    <cellStyle name="Total 2 3 5 36 3" xfId="45717" xr:uid="{2A7AE8C1-0E4F-45E1-80EE-FC7D4DAE5881}"/>
    <cellStyle name="Total 2 3 5 37" xfId="11943" xr:uid="{FA9965C8-9BFC-41C8-8063-72C594881C61}"/>
    <cellStyle name="Total 2 3 5 37 2" xfId="29198" xr:uid="{71EC92A9-F4AC-44C9-A325-308FC776AD5F}"/>
    <cellStyle name="Total 2 3 5 37 3" xfId="46128" xr:uid="{B84FD060-5B65-4F18-B601-85B9BABE184A}"/>
    <cellStyle name="Total 2 3 5 38" xfId="12410" xr:uid="{239801EB-CE10-4BF0-A3C8-706E88C7FF32}"/>
    <cellStyle name="Total 2 3 5 38 2" xfId="29665" xr:uid="{1D06E9FF-E674-45DB-9CF5-985BC13A4A60}"/>
    <cellStyle name="Total 2 3 5 38 3" xfId="46535" xr:uid="{25BEB388-D8D0-4010-B14E-E1418F300F4C}"/>
    <cellStyle name="Total 2 3 5 39" xfId="12720" xr:uid="{27BC6189-2629-4977-B501-9EAFF3B76682}"/>
    <cellStyle name="Total 2 3 5 39 2" xfId="29975" xr:uid="{78FB6D20-78CE-4034-82EC-3211A83F4C53}"/>
    <cellStyle name="Total 2 3 5 39 3" xfId="46845" xr:uid="{516F1C89-0D22-407D-9053-138BD3E9AD85}"/>
    <cellStyle name="Total 2 3 5 4" xfId="1654" xr:uid="{598F87D9-0A80-4491-803C-B888B7D8BC6B}"/>
    <cellStyle name="Total 2 3 5 4 2" xfId="18909" xr:uid="{8CF2895C-4B5E-40F4-B016-71E21C1CCB8F}"/>
    <cellStyle name="Total 2 3 5 4 3" xfId="35931" xr:uid="{56947B5C-A7FE-495A-9E2F-AD1EECA7D67C}"/>
    <cellStyle name="Total 2 3 5 40" xfId="12674" xr:uid="{118768A8-7936-42BF-ADA7-2FD5403E3AD5}"/>
    <cellStyle name="Total 2 3 5 40 2" xfId="29929" xr:uid="{8F222B44-4014-4CDF-AC83-FE3EAF0FED05}"/>
    <cellStyle name="Total 2 3 5 40 3" xfId="46799" xr:uid="{C8877833-26D9-4ADA-8A34-086A313434B1}"/>
    <cellStyle name="Total 2 3 5 41" xfId="12434" xr:uid="{29A230AB-BFB5-4491-A41A-97C6EBF36014}"/>
    <cellStyle name="Total 2 3 5 41 2" xfId="29689" xr:uid="{45AF7C91-9F5B-4A6B-BB03-92FE0E2E0F3A}"/>
    <cellStyle name="Total 2 3 5 41 3" xfId="46559" xr:uid="{07F332A2-F142-4587-8D74-A176B03942BC}"/>
    <cellStyle name="Total 2 3 5 42" xfId="13660" xr:uid="{E8D166AE-63F5-4E41-8D31-F869654461DD}"/>
    <cellStyle name="Total 2 3 5 42 2" xfId="30915" xr:uid="{6328A5B2-079F-4282-A331-EF70A726D54A}"/>
    <cellStyle name="Total 2 3 5 42 3" xfId="47785" xr:uid="{D9A2F948-1F0A-4CF2-A0CE-E6C89595C2A5}"/>
    <cellStyle name="Total 2 3 5 43" xfId="13970" xr:uid="{E4A1C285-7225-4F4A-8604-E7711127859F}"/>
    <cellStyle name="Total 2 3 5 43 2" xfId="31225" xr:uid="{A485A6E9-B88E-44C1-91B3-C040B1C3DD45}"/>
    <cellStyle name="Total 2 3 5 43 3" xfId="48095" xr:uid="{B5549041-CE1C-4B02-AFF5-AD00CF8EF588}"/>
    <cellStyle name="Total 2 3 5 44" xfId="13977" xr:uid="{B6F00BAE-F142-4F18-8C4D-C297E6B04FA9}"/>
    <cellStyle name="Total 2 3 5 44 2" xfId="31232" xr:uid="{AC2293C6-F3AE-4210-AB98-066DE012BF09}"/>
    <cellStyle name="Total 2 3 5 44 3" xfId="48102" xr:uid="{6FF8CB75-90AE-4069-9B44-ADD38E534EDF}"/>
    <cellStyle name="Total 2 3 5 45" xfId="14598" xr:uid="{E2AC681C-EE5E-49EB-84D9-084772B5AD08}"/>
    <cellStyle name="Total 2 3 5 45 2" xfId="31853" xr:uid="{79C44184-3056-4834-BC58-4D38362CB0F5}"/>
    <cellStyle name="Total 2 3 5 45 3" xfId="48723" xr:uid="{C8E37682-B8E6-4F00-8AFC-7251E4F5C343}"/>
    <cellStyle name="Total 2 3 5 46" xfId="14860" xr:uid="{B3AF47B5-ED7A-4378-8336-FA6924667588}"/>
    <cellStyle name="Total 2 3 5 46 2" xfId="32115" xr:uid="{0BD06C68-C361-482B-B864-D977D9F07C3D}"/>
    <cellStyle name="Total 2 3 5 46 3" xfId="48985" xr:uid="{1805444F-9E0B-479B-BE44-C754EAAA8B7D}"/>
    <cellStyle name="Total 2 3 5 47" xfId="15172" xr:uid="{E4AF832F-6B48-4839-A3CD-649498382009}"/>
    <cellStyle name="Total 2 3 5 47 2" xfId="32427" xr:uid="{9181D7EF-1DEE-4798-916E-EE16EC5FC756}"/>
    <cellStyle name="Total 2 3 5 47 3" xfId="49297" xr:uid="{F338BF1E-000E-4FE8-9CDC-95D722B61CFA}"/>
    <cellStyle name="Total 2 3 5 48" xfId="15479" xr:uid="{91B944A6-CB7C-425B-BDA1-4BB3E0E0FEA4}"/>
    <cellStyle name="Total 2 3 5 48 2" xfId="32734" xr:uid="{D4C7526F-6C92-4828-B638-79BE38E72178}"/>
    <cellStyle name="Total 2 3 5 48 3" xfId="49604" xr:uid="{EED5189C-2D6D-48BD-BC05-6438A0C2F488}"/>
    <cellStyle name="Total 2 3 5 49" xfId="15778" xr:uid="{BDCF0D9A-D03F-4A68-9895-9A1A5B88D85F}"/>
    <cellStyle name="Total 2 3 5 49 2" xfId="33033" xr:uid="{554B7306-B9A8-4635-9A9A-45C9E91EC039}"/>
    <cellStyle name="Total 2 3 5 49 3" xfId="49903" xr:uid="{7D271973-6BC0-4D4F-AF1C-8E75C79E0741}"/>
    <cellStyle name="Total 2 3 5 5" xfId="1967" xr:uid="{158B7DAD-CB1E-403D-A1AE-474DB2678507}"/>
    <cellStyle name="Total 2 3 5 5 2" xfId="19222" xr:uid="{B350D332-D0E4-4B35-A0EB-D72258BF422C}"/>
    <cellStyle name="Total 2 3 5 5 3" xfId="36244" xr:uid="{F4CA3E17-ECD5-414D-A24F-4031B53DCC59}"/>
    <cellStyle name="Total 2 3 5 50" xfId="16075" xr:uid="{324E9A8E-3C0E-43AC-8B4A-0779C027B122}"/>
    <cellStyle name="Total 2 3 5 50 2" xfId="33330" xr:uid="{C36D4F2D-854E-478B-8D20-79A8884EE7B0}"/>
    <cellStyle name="Total 2 3 5 50 3" xfId="50200" xr:uid="{479247A1-FF75-4A63-BFFA-A2E1ACC7F98F}"/>
    <cellStyle name="Total 2 3 5 51" xfId="16364" xr:uid="{32781BA5-98D5-4B7E-8B5B-7B10F430B3C1}"/>
    <cellStyle name="Total 2 3 5 51 2" xfId="33619" xr:uid="{9629C4F0-6751-43FA-BCDF-A9F6EE136FD9}"/>
    <cellStyle name="Total 2 3 5 51 3" xfId="50489" xr:uid="{C1A13281-769A-480D-AF80-44F505A8EC4C}"/>
    <cellStyle name="Total 2 3 5 52" xfId="16641" xr:uid="{8B91A626-9A26-4538-9DB2-E0D43B377A7F}"/>
    <cellStyle name="Total 2 3 5 52 2" xfId="33896" xr:uid="{FD1D3171-E507-416F-A040-E1B2E675AC21}"/>
    <cellStyle name="Total 2 3 5 52 3" xfId="50766" xr:uid="{A9DC0F7F-6709-44A5-B06F-75BDE9D3F657}"/>
    <cellStyle name="Total 2 3 5 53" xfId="16905" xr:uid="{BAEF0DF7-0DD4-4648-ABB0-EE7ABB0A1924}"/>
    <cellStyle name="Total 2 3 5 53 2" xfId="34160" xr:uid="{A9CBD948-8668-4B24-81E5-2C0089D2D63A}"/>
    <cellStyle name="Total 2 3 5 53 3" xfId="51030" xr:uid="{E7E115BD-233C-47CE-875D-73EAB147428D}"/>
    <cellStyle name="Total 2 3 5 54" xfId="17157" xr:uid="{43989503-3B58-4491-BF24-9026EDF74F1F}"/>
    <cellStyle name="Total 2 3 5 54 2" xfId="34412" xr:uid="{6C7D826C-85EB-49E1-BF41-DC0776FB5FA4}"/>
    <cellStyle name="Total 2 3 5 54 3" xfId="51282" xr:uid="{69407E8E-22BD-4FA7-8C6A-CD2DE45B0A01}"/>
    <cellStyle name="Total 2 3 5 55" xfId="17803" xr:uid="{746F9D84-9564-4845-8C48-1982F13D960B}"/>
    <cellStyle name="Total 2 3 5 56" xfId="34885" xr:uid="{12D1CEA2-498A-4D86-A0CB-BD7C38D8E8BF}"/>
    <cellStyle name="Total 2 3 5 6" xfId="2277" xr:uid="{6E4C6F2C-FD35-423D-B458-E4762B466422}"/>
    <cellStyle name="Total 2 3 5 6 2" xfId="19532" xr:uid="{AA9CDD1B-B6BC-4B05-A3BB-E3192A17D552}"/>
    <cellStyle name="Total 2 3 5 6 3" xfId="36554" xr:uid="{D4E2D451-4586-4E02-AD6E-168CCC9CDFA6}"/>
    <cellStyle name="Total 2 3 5 7" xfId="2587" xr:uid="{C644ED5B-A333-4BC4-9B3F-0B3003AE2597}"/>
    <cellStyle name="Total 2 3 5 7 2" xfId="19842" xr:uid="{10F3478B-DAE5-44CF-81D9-936AC14A9DC5}"/>
    <cellStyle name="Total 2 3 5 7 3" xfId="36864" xr:uid="{7B13CEFD-E59C-46AF-AE4C-2511A30015BC}"/>
    <cellStyle name="Total 2 3 5 8" xfId="2894" xr:uid="{F4E37765-69FA-43FB-B724-ACD94781CF66}"/>
    <cellStyle name="Total 2 3 5 8 2" xfId="20149" xr:uid="{7316EB41-EB6E-4F81-91CF-C4F6ABCF69D9}"/>
    <cellStyle name="Total 2 3 5 8 3" xfId="37171" xr:uid="{674C5132-ECDF-4BEB-92C4-65150B625E1A}"/>
    <cellStyle name="Total 2 3 5 9" xfId="3202" xr:uid="{828BA354-8995-47D2-9BA0-3CD56CFCC2AE}"/>
    <cellStyle name="Total 2 3 5 9 2" xfId="20457" xr:uid="{08D0455B-F3A7-41E6-A14F-D567712FEFD8}"/>
    <cellStyle name="Total 2 3 5 9 3" xfId="37479" xr:uid="{320FA17A-0FAC-43C6-B094-C6A5ED8F8BCD}"/>
    <cellStyle name="Total 2 3 50" xfId="14400" xr:uid="{14E89D54-30E2-4EF2-9521-6F312E3BA964}"/>
    <cellStyle name="Total 2 3 50 2" xfId="31655" xr:uid="{0133637A-90E3-4289-976C-FF5BE9893897}"/>
    <cellStyle name="Total 2 3 50 3" xfId="48525" xr:uid="{25C58121-E8E6-492C-AAA3-7BE7DEA8C684}"/>
    <cellStyle name="Total 2 3 51" xfId="14303" xr:uid="{29EBEB0B-0A80-49DC-8A78-A936C000F886}"/>
    <cellStyle name="Total 2 3 51 2" xfId="31558" xr:uid="{F95CE880-25BF-457F-A1D8-73BFDB81D38F}"/>
    <cellStyle name="Total 2 3 51 3" xfId="48428" xr:uid="{192C7E95-A075-422F-8275-C853E747405E}"/>
    <cellStyle name="Total 2 3 52" xfId="14888" xr:uid="{FEF386D6-8C83-413D-B07E-357AA65B702E}"/>
    <cellStyle name="Total 2 3 52 2" xfId="32143" xr:uid="{732FD462-0466-46FF-8AE3-F40CE5B017F4}"/>
    <cellStyle name="Total 2 3 52 3" xfId="49013" xr:uid="{8A5D9C26-1290-4017-B2D9-5CA05BD2280E}"/>
    <cellStyle name="Total 2 3 53" xfId="15240" xr:uid="{0CB3A193-983F-4052-A3EE-6FA26C7F3837}"/>
    <cellStyle name="Total 2 3 53 2" xfId="32495" xr:uid="{33A9B357-E0BF-4F52-9D01-BDCFA5310B8A}"/>
    <cellStyle name="Total 2 3 53 3" xfId="49365" xr:uid="{84CD01A5-D8B8-4CEA-ADBA-407910F242E1}"/>
    <cellStyle name="Total 2 3 54" xfId="15457" xr:uid="{1F5930C1-7ADF-4981-ADF9-7F2425381319}"/>
    <cellStyle name="Total 2 3 54 2" xfId="32712" xr:uid="{225817E4-CC69-4106-A878-848EB6221847}"/>
    <cellStyle name="Total 2 3 54 3" xfId="49582" xr:uid="{60173568-2A1E-4B1B-A1CC-25D4161F628C}"/>
    <cellStyle name="Total 2 3 55" xfId="15758" xr:uid="{ABE75E36-5B4E-4F61-82E7-9E409A7548E9}"/>
    <cellStyle name="Total 2 3 55 2" xfId="33013" xr:uid="{A832859E-2CA9-4A8F-88A5-4D2FECB21059}"/>
    <cellStyle name="Total 2 3 55 3" xfId="49883" xr:uid="{92C2CC81-1C00-47EC-B8DA-08245FFA0B9C}"/>
    <cellStyle name="Total 2 3 56" xfId="16055" xr:uid="{9322C0C8-8338-41AE-B423-99487E725DA7}"/>
    <cellStyle name="Total 2 3 56 2" xfId="33310" xr:uid="{B8A009AA-51E6-426A-AD48-5252CC2903C4}"/>
    <cellStyle name="Total 2 3 56 3" xfId="50180" xr:uid="{DCED927E-9CBF-4950-8290-026568A73140}"/>
    <cellStyle name="Total 2 3 57" xfId="16346" xr:uid="{6DD8EA10-0C39-4DE0-A21F-016FDB045A3B}"/>
    <cellStyle name="Total 2 3 57 2" xfId="33601" xr:uid="{3CDDC789-44CD-4779-A0CA-AF531B769A04}"/>
    <cellStyle name="Total 2 3 57 3" xfId="50471" xr:uid="{75D231BA-D43A-48FA-8625-FD59518458E3}"/>
    <cellStyle name="Total 2 3 58" xfId="16623" xr:uid="{9053ECB3-FABA-40B0-8E78-42477B963E29}"/>
    <cellStyle name="Total 2 3 58 2" xfId="33878" xr:uid="{8F100811-83C5-4D8D-9418-1CBD6440A9E8}"/>
    <cellStyle name="Total 2 3 58 3" xfId="50748" xr:uid="{D49EC9E6-CD93-4802-93CA-DAE4823DD3B5}"/>
    <cellStyle name="Total 2 3 59" xfId="16926" xr:uid="{31AFB2F9-F46A-4711-8A05-9BC01CD27324}"/>
    <cellStyle name="Total 2 3 59 2" xfId="34181" xr:uid="{5DB1B97D-DFB2-466A-B97B-3891FD7B0DAA}"/>
    <cellStyle name="Total 2 3 59 3" xfId="51051" xr:uid="{95BA8744-EC88-4A44-85BA-AAB2B5A08837}"/>
    <cellStyle name="Total 2 3 6" xfId="416" xr:uid="{D7AD83A9-C030-4054-8373-48AC75F59DC2}"/>
    <cellStyle name="Total 2 3 6 2" xfId="17671" xr:uid="{38A9A9EE-484B-4EBA-8686-B0A80984909D}"/>
    <cellStyle name="Total 2 3 6 3" xfId="34809" xr:uid="{BA988727-D081-429E-B47E-EF5DCD65BFE1}"/>
    <cellStyle name="Total 2 3 60" xfId="17433" xr:uid="{A027BC99-9431-4642-BE18-6F54C60F3941}"/>
    <cellStyle name="Total 2 3 61" xfId="34647" xr:uid="{56252996-3102-4598-BCEE-97105AACFD27}"/>
    <cellStyle name="Total 2 3 7" xfId="878" xr:uid="{B57A9EE3-0306-463B-AE0D-45DA34E3F69E}"/>
    <cellStyle name="Total 2 3 7 2" xfId="18133" xr:uid="{F48FE9A0-08D6-49E3-9877-868E46FC452F}"/>
    <cellStyle name="Total 2 3 7 3" xfId="35155" xr:uid="{5FF35223-E0C3-4954-BCE2-A37EE03AE834}"/>
    <cellStyle name="Total 2 3 8" xfId="1031" xr:uid="{BCED4218-E394-42CB-8F86-B45F2713B8DF}"/>
    <cellStyle name="Total 2 3 8 2" xfId="18286" xr:uid="{D078F0C8-0E9F-4691-B4CE-C85960C20C9B}"/>
    <cellStyle name="Total 2 3 8 3" xfId="35308" xr:uid="{DC1E7623-7F4E-4108-BE26-C7693D227048}"/>
    <cellStyle name="Total 2 3 9" xfId="817" xr:uid="{CDE4187C-76D4-433F-9905-5D1F67A209CC}"/>
    <cellStyle name="Total 2 3 9 2" xfId="18072" xr:uid="{36BFF1AC-8BEB-40F6-A9F1-AED61F1DDBA4}"/>
    <cellStyle name="Total 2 3 9 3" xfId="35094" xr:uid="{C0921F87-2632-4D1E-916D-65CEDFF6E9A0}"/>
    <cellStyle name="Total 2 30" xfId="11749" xr:uid="{6F4EDC24-0F0B-4EEC-A716-A3AD63AD00D0}"/>
    <cellStyle name="Total 2 30 2" xfId="29004" xr:uid="{26B4D63F-D15A-4AB1-A0DB-07C3E7E8C10F}"/>
    <cellStyle name="Total 2 30 3" xfId="46011" xr:uid="{AF7A49D1-609C-4D14-85B4-C70F6E41C77D}"/>
    <cellStyle name="Total 2 31" xfId="11673" xr:uid="{8717E4B5-0816-4B74-ACD1-714B25BF9182}"/>
    <cellStyle name="Total 2 31 2" xfId="28928" xr:uid="{013727E7-4D62-4A4A-9B74-27725C93F192}"/>
    <cellStyle name="Total 2 31 3" xfId="45945" xr:uid="{7A882B54-FF5A-4364-80C8-770080028C19}"/>
    <cellStyle name="Total 2 32" xfId="13248" xr:uid="{5BEEDD48-4708-45ED-9496-88D80A386BA3}"/>
    <cellStyle name="Total 2 32 2" xfId="30503" xr:uid="{F694EF95-466D-4DB5-8765-A270B8255E99}"/>
    <cellStyle name="Total 2 32 3" xfId="47373" xr:uid="{6C64D8A6-4347-4B6A-8FFA-96710B588702}"/>
    <cellStyle name="Total 2 33" xfId="13698" xr:uid="{198506DF-186D-415B-A178-029CE6E9319D}"/>
    <cellStyle name="Total 2 33 2" xfId="30953" xr:uid="{258D0559-4B71-4259-9C1F-11F4BAECE869}"/>
    <cellStyle name="Total 2 33 3" xfId="47823" xr:uid="{6E8BC4EF-4582-4E86-9AEE-03C7A60E1CB0}"/>
    <cellStyle name="Total 2 34" xfId="13283" xr:uid="{F531EBD3-1B06-42C2-AE83-483865C2E78A}"/>
    <cellStyle name="Total 2 34 2" xfId="30538" xr:uid="{42ED22D1-B914-4BCA-AA39-43318364E7F2}"/>
    <cellStyle name="Total 2 34 3" xfId="47408" xr:uid="{73518D59-BD9F-496F-ADD0-FCA04DC20B34}"/>
    <cellStyle name="Total 2 35" xfId="14572" xr:uid="{7C5EC803-6EB3-4F3A-96B1-7A0EEFAC5EB4}"/>
    <cellStyle name="Total 2 35 2" xfId="31827" xr:uid="{275D19D7-F1C6-40AF-B83F-4D08D3226DE7}"/>
    <cellStyle name="Total 2 35 3" xfId="48697" xr:uid="{2DC18B09-B529-419E-BDB6-6FE7F35A2CCD}"/>
    <cellStyle name="Total 2 36" xfId="16395" xr:uid="{FB7B7597-50E4-4B18-9774-A4147F4BECE9}"/>
    <cellStyle name="Total 2 36 2" xfId="33650" xr:uid="{1879FC71-0D59-4D1B-A59F-4DF9AC64D6D8}"/>
    <cellStyle name="Total 2 36 3" xfId="50520" xr:uid="{93FE3E79-3402-497B-918C-76F1417A0753}"/>
    <cellStyle name="Total 2 37" xfId="17377" xr:uid="{40329561-9AC5-41DE-AA58-72B14E15B5EB}"/>
    <cellStyle name="Total 2 38" xfId="34612" xr:uid="{238E9444-2F61-45E7-A809-B9579C96AECE}"/>
    <cellStyle name="Total 2 4" xfId="173" xr:uid="{F9E5B1ED-7872-4169-BBF1-AF37AA90B50B}"/>
    <cellStyle name="Total 2 4 10" xfId="1570" xr:uid="{4E19C902-3A6A-41C1-99E1-66B8E67F60F6}"/>
    <cellStyle name="Total 2 4 10 2" xfId="18825" xr:uid="{CFAAF3B1-27B8-42D2-974A-A4A387118F56}"/>
    <cellStyle name="Total 2 4 10 3" xfId="35847" xr:uid="{04B2A75A-E02C-482E-A82D-E2E19A6B00BC}"/>
    <cellStyle name="Total 2 4 11" xfId="1061" xr:uid="{AD4EE3AF-B694-4B58-B13A-22A051309EC5}"/>
    <cellStyle name="Total 2 4 11 2" xfId="18316" xr:uid="{4C20543D-43A4-46F5-A456-B69E9B7826AE}"/>
    <cellStyle name="Total 2 4 11 3" xfId="35338" xr:uid="{FB622754-F448-49AD-93BA-76E3F9D8CA02}"/>
    <cellStyle name="Total 2 4 12" xfId="2074" xr:uid="{1939B00E-8D5C-4FBF-8D32-6A4BFBA2332D}"/>
    <cellStyle name="Total 2 4 12 2" xfId="19329" xr:uid="{D98F4F36-4BE3-4E33-A7D8-04473054DECF}"/>
    <cellStyle name="Total 2 4 12 3" xfId="36351" xr:uid="{F73D891E-85B7-4AD9-8AF1-E363B33A7D12}"/>
    <cellStyle name="Total 2 4 13" xfId="2384" xr:uid="{656153F2-3CAC-443B-BBF4-B5A49348EBB1}"/>
    <cellStyle name="Total 2 4 13 2" xfId="19639" xr:uid="{2BCD5C04-FA47-485A-AB23-DF0D82AEAE02}"/>
    <cellStyle name="Total 2 4 13 3" xfId="36661" xr:uid="{7FC971B8-78A1-4FBE-9DE2-A4D5A69887DD}"/>
    <cellStyle name="Total 2 4 14" xfId="2693" xr:uid="{BD37D9A9-D2E0-4E97-B104-46132423EB19}"/>
    <cellStyle name="Total 2 4 14 2" xfId="19948" xr:uid="{66B21006-134E-45DE-BA37-0E340A5BB761}"/>
    <cellStyle name="Total 2 4 14 3" xfId="36970" xr:uid="{8B7E7A74-90DC-406E-AED4-25AD7ACD6C6E}"/>
    <cellStyle name="Total 2 4 15" xfId="3000" xr:uid="{5DCD0F9E-C82C-4038-AD28-F78BD814C068}"/>
    <cellStyle name="Total 2 4 15 2" xfId="20255" xr:uid="{F184FA24-2E39-4C2D-AFF3-29189DE4BAFD}"/>
    <cellStyle name="Total 2 4 15 3" xfId="37277" xr:uid="{B283EFE9-058E-4F6E-8BE0-515E0C6C8949}"/>
    <cellStyle name="Total 2 4 16" xfId="3309" xr:uid="{70BA71D1-A64C-4739-9F76-264076CAFFD0}"/>
    <cellStyle name="Total 2 4 16 2" xfId="20564" xr:uid="{FB982912-8240-47A8-8074-9118472C6156}"/>
    <cellStyle name="Total 2 4 16 3" xfId="37586" xr:uid="{243093E5-6726-447F-9DAC-D3AB0AA74CF6}"/>
    <cellStyle name="Total 2 4 17" xfId="3618" xr:uid="{A2F28F62-9829-4E68-A3DC-4560E5F477DC}"/>
    <cellStyle name="Total 2 4 17 2" xfId="20873" xr:uid="{DB65E920-FD55-47C8-BF0B-1BD2A0767F01}"/>
    <cellStyle name="Total 2 4 17 3" xfId="37895" xr:uid="{49143E36-BD4B-4EC8-A80F-D91770E9FF6B}"/>
    <cellStyle name="Total 2 4 18" xfId="1759" xr:uid="{C68C1434-EB46-4504-995C-ECA60E66441C}"/>
    <cellStyle name="Total 2 4 18 2" xfId="19014" xr:uid="{6B36298A-475E-46BA-8B01-4085087A4FEE}"/>
    <cellStyle name="Total 2 4 18 3" xfId="36036" xr:uid="{232FCD9B-788C-4E04-B58E-948D0D950724}"/>
    <cellStyle name="Total 2 4 19" xfId="3858" xr:uid="{39539C1F-CBA0-485E-9B5D-640D5EC3F21F}"/>
    <cellStyle name="Total 2 4 19 2" xfId="21113" xr:uid="{3F51CA27-8746-4076-AF4B-D3453214BBEC}"/>
    <cellStyle name="Total 2 4 19 3" xfId="38135" xr:uid="{28467258-8E4C-47BA-8D50-D556812AD95B}"/>
    <cellStyle name="Total 2 4 2" xfId="251" xr:uid="{D5A7DFB1-0029-4518-86C1-0C3DE5D23E57}"/>
    <cellStyle name="Total 2 4 2 10" xfId="1738" xr:uid="{2283C1FB-0CCE-42D6-92C7-4D4F061F86BC}"/>
    <cellStyle name="Total 2 4 2 10 2" xfId="18993" xr:uid="{0141171A-BFE0-49D5-BCC3-BB47D813EF25}"/>
    <cellStyle name="Total 2 4 2 10 3" xfId="36015" xr:uid="{DCE9928E-971C-42A2-A24D-C94EFFF9EE12}"/>
    <cellStyle name="Total 2 4 2 11" xfId="2051" xr:uid="{93ECC52F-41D8-45E2-AFAC-6F033D094E8E}"/>
    <cellStyle name="Total 2 4 2 11 2" xfId="19306" xr:uid="{E9AE2D68-EF09-4C71-A902-06A4190A1AA6}"/>
    <cellStyle name="Total 2 4 2 11 3" xfId="36328" xr:uid="{72FF7C68-F110-41A1-BA43-341E3365F9E8}"/>
    <cellStyle name="Total 2 4 2 12" xfId="2361" xr:uid="{ED8AEA81-4261-4165-A7AF-5BA1D214901B}"/>
    <cellStyle name="Total 2 4 2 12 2" xfId="19616" xr:uid="{A58D624F-08E6-4FE2-95C0-CD3B9E31826C}"/>
    <cellStyle name="Total 2 4 2 12 3" xfId="36638" xr:uid="{2430B59C-1EEF-4A81-8A8B-F9B31EB330DF}"/>
    <cellStyle name="Total 2 4 2 13" xfId="2670" xr:uid="{2EBAEEEF-166F-4817-8285-995C97425FC9}"/>
    <cellStyle name="Total 2 4 2 13 2" xfId="19925" xr:uid="{0FC616EF-D703-4468-95D9-BAB5070BEB26}"/>
    <cellStyle name="Total 2 4 2 13 3" xfId="36947" xr:uid="{175ECC77-05BE-40CA-A65E-BE8891CA0396}"/>
    <cellStyle name="Total 2 4 2 14" xfId="2977" xr:uid="{BE90C0FA-3193-4B33-ADB4-CA502472465A}"/>
    <cellStyle name="Total 2 4 2 14 2" xfId="20232" xr:uid="{941862D7-131D-45BD-B01A-56D59C5656A2}"/>
    <cellStyle name="Total 2 4 2 14 3" xfId="37254" xr:uid="{0CDE2CE5-3457-4B47-97D9-60E1421414E1}"/>
    <cellStyle name="Total 2 4 2 15" xfId="3286" xr:uid="{2611E05F-5019-4C45-9340-668E5FBE505B}"/>
    <cellStyle name="Total 2 4 2 15 2" xfId="20541" xr:uid="{EA691300-960A-49AA-AFC7-9DA000E0097A}"/>
    <cellStyle name="Total 2 4 2 15 3" xfId="37563" xr:uid="{8EB7542C-3383-4EA5-B201-30210AE2D622}"/>
    <cellStyle name="Total 2 4 2 16" xfId="3595" xr:uid="{3508917E-3503-4C06-9500-05856C9B7789}"/>
    <cellStyle name="Total 2 4 2 16 2" xfId="20850" xr:uid="{2062E68B-9A50-4B87-930A-2821AFF463E4}"/>
    <cellStyle name="Total 2 4 2 16 3" xfId="37872" xr:uid="{5355C3DD-3DCF-49B2-9EA9-6EF5B4EB3301}"/>
    <cellStyle name="Total 2 4 2 17" xfId="3878" xr:uid="{2F2EC10D-1D97-43DC-A298-F48BAA00DE1A}"/>
    <cellStyle name="Total 2 4 2 17 2" xfId="21133" xr:uid="{34B21502-6C0C-443E-915D-CD959D52150F}"/>
    <cellStyle name="Total 2 4 2 17 3" xfId="38155" xr:uid="{C38A7E47-357A-4C0F-B1C2-294FBADF5CC3}"/>
    <cellStyle name="Total 2 4 2 18" xfId="4203" xr:uid="{85D99461-CD38-46F5-BD17-7E4D3E518B82}"/>
    <cellStyle name="Total 2 4 2 18 2" xfId="21458" xr:uid="{32D6F713-9701-46AC-8A50-31A3B9404D77}"/>
    <cellStyle name="Total 2 4 2 18 3" xfId="38480" xr:uid="{F1718DAA-BEE4-4175-8759-6315663401DF}"/>
    <cellStyle name="Total 2 4 2 19" xfId="4483" xr:uid="{09046C02-5D24-4549-8959-36D315A433B7}"/>
    <cellStyle name="Total 2 4 2 19 2" xfId="21738" xr:uid="{05B71C91-6A7F-41B8-ACD6-078D046A423C}"/>
    <cellStyle name="Total 2 4 2 19 3" xfId="38760" xr:uid="{374525D1-6BE5-4E75-B33B-A42F52A5AD80}"/>
    <cellStyle name="Total 2 4 2 2" xfId="677" xr:uid="{F473B240-40C6-46FF-8293-C0C5D60B5C60}"/>
    <cellStyle name="Total 2 4 2 2 10" xfId="3639" xr:uid="{0122A9CC-A855-4D54-A09E-E79745A985A0}"/>
    <cellStyle name="Total 2 4 2 2 10 2" xfId="20894" xr:uid="{C416B1EE-D8AD-49F5-854D-309BE3DB29F9}"/>
    <cellStyle name="Total 2 4 2 2 10 3" xfId="37916" xr:uid="{3210F3FC-5959-4E58-8243-A37B40B3A478}"/>
    <cellStyle name="Total 2 4 2 2 11" xfId="3946" xr:uid="{58C22815-D9B8-4F99-88F4-B4383D765A0A}"/>
    <cellStyle name="Total 2 4 2 2 11 2" xfId="21201" xr:uid="{2F4E72FA-8418-43DB-A52A-410BE6DF109D}"/>
    <cellStyle name="Total 2 4 2 2 11 3" xfId="38223" xr:uid="{133AE484-87CE-434F-A260-116644C50323}"/>
    <cellStyle name="Total 2 4 2 2 12" xfId="4247" xr:uid="{91EB9E3F-5539-4CA5-A253-50475A791E05}"/>
    <cellStyle name="Total 2 4 2 2 12 2" xfId="21502" xr:uid="{D00DA15E-F574-4429-A117-969626F48093}"/>
    <cellStyle name="Total 2 4 2 2 12 3" xfId="38524" xr:uid="{2345267E-A0F8-4CBE-B786-E2D3D1E36598}"/>
    <cellStyle name="Total 2 4 2 2 13" xfId="4545" xr:uid="{C48F018F-7CB8-410A-B319-2F3765417F7F}"/>
    <cellStyle name="Total 2 4 2 2 13 2" xfId="21800" xr:uid="{7BDF3F5D-FB13-4491-B381-1A352F0BF7BB}"/>
    <cellStyle name="Total 2 4 2 2 13 3" xfId="38822" xr:uid="{7CCD424A-F0A0-484F-81BA-EC02FE7044A7}"/>
    <cellStyle name="Total 2 4 2 2 14" xfId="4844" xr:uid="{BA63BAA9-468A-4D25-9030-A2720C32DAC5}"/>
    <cellStyle name="Total 2 4 2 2 14 2" xfId="22099" xr:uid="{F6F660DD-2A92-40A6-AEF7-C5D20F60FB6B}"/>
    <cellStyle name="Total 2 4 2 2 14 3" xfId="39121" xr:uid="{2561ABF8-DA38-4FEB-8279-70DAFA03CAB8}"/>
    <cellStyle name="Total 2 4 2 2 15" xfId="5126" xr:uid="{9A5EAA89-F95E-4FE9-8EB0-28F4191918DA}"/>
    <cellStyle name="Total 2 4 2 2 15 2" xfId="22381" xr:uid="{F2E1B3DD-6468-4E1F-86CB-169E05BA0AEE}"/>
    <cellStyle name="Total 2 4 2 2 15 3" xfId="39403" xr:uid="{78D97F87-3D5E-4CB7-AC4C-AF0531E75203}"/>
    <cellStyle name="Total 2 4 2 2 16" xfId="5513" xr:uid="{DDBC5642-8C1C-47F6-91D2-7BAB8129D696}"/>
    <cellStyle name="Total 2 4 2 2 16 2" xfId="22768" xr:uid="{ED593E20-7114-4006-B3A9-7CD20BEB0E62}"/>
    <cellStyle name="Total 2 4 2 2 16 3" xfId="39790" xr:uid="{782988DC-5244-4A2B-BB21-4730E34E4A16}"/>
    <cellStyle name="Total 2 4 2 2 17" xfId="5647" xr:uid="{FF18FD52-1F80-4C33-9530-B7B83D20FC5F}"/>
    <cellStyle name="Total 2 4 2 2 17 2" xfId="22902" xr:uid="{BD5D051E-9BBC-4348-8743-DB0438802EC8}"/>
    <cellStyle name="Total 2 4 2 2 17 3" xfId="39924" xr:uid="{CD52221C-EB47-4C58-967D-ADCD46B2E2AA}"/>
    <cellStyle name="Total 2 4 2 2 18" xfId="6144" xr:uid="{895F5C07-6183-4B9F-A988-AA9B4096A053}"/>
    <cellStyle name="Total 2 4 2 2 18 2" xfId="23399" xr:uid="{2B1AF382-BF55-49F7-90A4-A3BBE0A30430}"/>
    <cellStyle name="Total 2 4 2 2 18 3" xfId="40421" xr:uid="{1FF3F38D-2D2F-4A95-A172-3453CD3A3EDE}"/>
    <cellStyle name="Total 2 4 2 2 19" xfId="6459" xr:uid="{2BD59A55-9D9F-4771-8475-807B1F295E1D}"/>
    <cellStyle name="Total 2 4 2 2 19 2" xfId="23714" xr:uid="{308AFAA3-FBC1-428E-8272-54670ECD7946}"/>
    <cellStyle name="Total 2 4 2 2 19 3" xfId="40736" xr:uid="{1F71E48B-0CC8-45E1-BCF1-B548A866328B}"/>
    <cellStyle name="Total 2 4 2 2 2" xfId="1126" xr:uid="{C668C2D0-81CB-4A83-9E8B-84921E3BC17D}"/>
    <cellStyle name="Total 2 4 2 2 2 2" xfId="18381" xr:uid="{2122AB87-D39C-4894-AAAC-9D9F4EA2B9D2}"/>
    <cellStyle name="Total 2 4 2 2 2 3" xfId="35403" xr:uid="{3C610770-2214-41BB-BF7E-70E61D14DE84}"/>
    <cellStyle name="Total 2 4 2 2 20" xfId="6774" xr:uid="{B5EA38F1-1461-4EC4-9B3D-AA9353011C32}"/>
    <cellStyle name="Total 2 4 2 2 20 2" xfId="24029" xr:uid="{09B952B7-3957-482D-BD7B-EAC9F7AABD48}"/>
    <cellStyle name="Total 2 4 2 2 20 3" xfId="41051" xr:uid="{F81F0864-C71D-4035-8039-BDE35271F288}"/>
    <cellStyle name="Total 2 4 2 2 21" xfId="7085" xr:uid="{568579C7-528C-4C44-9A94-F910ACA85F68}"/>
    <cellStyle name="Total 2 4 2 2 21 2" xfId="24340" xr:uid="{267CF365-07CF-41F5-BBD8-669AFCF8C965}"/>
    <cellStyle name="Total 2 4 2 2 21 3" xfId="41362" xr:uid="{8F3D97C3-092F-4222-9B35-698CFCA7C8D4}"/>
    <cellStyle name="Total 2 4 2 2 22" xfId="7395" xr:uid="{1132146C-FAF2-41F0-ADF1-236E4C9537A6}"/>
    <cellStyle name="Total 2 4 2 2 22 2" xfId="24650" xr:uid="{151FBF44-06B8-4F0F-8874-E84807AB6953}"/>
    <cellStyle name="Total 2 4 2 2 22 3" xfId="41672" xr:uid="{C278F54B-5C5B-4705-B5BF-4CFECCA9E398}"/>
    <cellStyle name="Total 2 4 2 2 23" xfId="7705" xr:uid="{4B537705-D23D-483B-AC1C-C29EC720EF3D}"/>
    <cellStyle name="Total 2 4 2 2 23 2" xfId="24960" xr:uid="{D2E9D36C-B8E3-4037-9877-16192C632FE1}"/>
    <cellStyle name="Total 2 4 2 2 23 3" xfId="41982" xr:uid="{CE041D5F-8EBA-4D8F-983A-0FED8807A463}"/>
    <cellStyle name="Total 2 4 2 2 24" xfId="8015" xr:uid="{3D9CDB70-B355-4045-957E-B3997D8E8425}"/>
    <cellStyle name="Total 2 4 2 2 24 2" xfId="25270" xr:uid="{FA7A8DB1-0291-4900-B27E-F9FCF4547B8E}"/>
    <cellStyle name="Total 2 4 2 2 24 3" xfId="42292" xr:uid="{92386124-2887-409B-8625-83171383A50E}"/>
    <cellStyle name="Total 2 4 2 2 25" xfId="8328" xr:uid="{CFD426BC-1CD8-4B16-B3B0-339EC5CBC4FA}"/>
    <cellStyle name="Total 2 4 2 2 25 2" xfId="25583" xr:uid="{8CCFC441-FBBE-495E-A2B4-16A43AB02F56}"/>
    <cellStyle name="Total 2 4 2 2 25 3" xfId="42605" xr:uid="{A79A351D-5FA3-4CF1-935B-60DEDEDFCC98}"/>
    <cellStyle name="Total 2 4 2 2 26" xfId="8636" xr:uid="{AB614402-7762-4431-AB50-799355EE7CCC}"/>
    <cellStyle name="Total 2 4 2 2 26 2" xfId="25891" xr:uid="{2B841A4D-6385-4701-BAD2-8EBD5E2C1A1F}"/>
    <cellStyle name="Total 2 4 2 2 26 3" xfId="42913" xr:uid="{D2297908-5148-4FCE-802B-F50E76F1BBE4}"/>
    <cellStyle name="Total 2 4 2 2 27" xfId="8946" xr:uid="{CEE0074C-6C3E-473C-845E-CDEB2ED78039}"/>
    <cellStyle name="Total 2 4 2 2 27 2" xfId="26201" xr:uid="{03D09341-7532-4BEE-97F9-35516634C2B4}"/>
    <cellStyle name="Total 2 4 2 2 27 3" xfId="43223" xr:uid="{0B52AD56-7BF7-4005-9850-3E88DFF06A88}"/>
    <cellStyle name="Total 2 4 2 2 28" xfId="9321" xr:uid="{379EBBB3-D254-4490-B0A6-EE1052654317}"/>
    <cellStyle name="Total 2 4 2 2 28 2" xfId="26576" xr:uid="{EB889DF3-20D5-4DDC-AEB6-7F2EDD0D4930}"/>
    <cellStyle name="Total 2 4 2 2 28 3" xfId="43598" xr:uid="{7E81AD42-F530-4611-B610-7B76A672FFB0}"/>
    <cellStyle name="Total 2 4 2 2 29" xfId="9568" xr:uid="{A4C1A8D1-241C-484C-91AE-85E59CB2A5CA}"/>
    <cellStyle name="Total 2 4 2 2 29 2" xfId="26823" xr:uid="{2689A1F3-3B3B-4D35-ABF7-B3D694D48B46}"/>
    <cellStyle name="Total 2 4 2 2 29 3" xfId="43845" xr:uid="{9B274A03-228C-4544-8AEC-D02E3C642A1E}"/>
    <cellStyle name="Total 2 4 2 2 3" xfId="1417" xr:uid="{00C6112E-BB06-4779-ACDC-AB8ED30811D0}"/>
    <cellStyle name="Total 2 4 2 2 3 2" xfId="18672" xr:uid="{FD351E9A-6944-41ED-A0C0-750640AAF135}"/>
    <cellStyle name="Total 2 4 2 2 3 3" xfId="35694" xr:uid="{01D1D8C6-C232-40E4-A583-ED74EF416AE6}"/>
    <cellStyle name="Total 2 4 2 2 30" xfId="9863" xr:uid="{0F9EBEA0-71A8-4746-B436-DE3A4EE3327E}"/>
    <cellStyle name="Total 2 4 2 2 30 2" xfId="27118" xr:uid="{D0CA80AC-C6B0-4B89-AE39-FAEB0DB15E65}"/>
    <cellStyle name="Total 2 4 2 2 30 3" xfId="44140" xr:uid="{EADA49FB-5AE4-4937-BB0E-A42C74F23CAE}"/>
    <cellStyle name="Total 2 4 2 2 31" xfId="10163" xr:uid="{175AC0AC-C561-4BFF-808A-A68DE3A57CC5}"/>
    <cellStyle name="Total 2 4 2 2 31 2" xfId="27418" xr:uid="{694FDC92-8EE4-49B6-917B-F81F120D1BDC}"/>
    <cellStyle name="Total 2 4 2 2 31 3" xfId="44440" xr:uid="{3C23F4ED-174A-45D1-AB8B-829223F6DAF0}"/>
    <cellStyle name="Total 2 4 2 2 32" xfId="10451" xr:uid="{FD81B51B-BA3E-4463-A95C-7A72F3810943}"/>
    <cellStyle name="Total 2 4 2 2 32 2" xfId="27706" xr:uid="{44D2291C-7021-4805-9CBF-74144638F305}"/>
    <cellStyle name="Total 2 4 2 2 32 3" xfId="44728" xr:uid="{BC7C1AFC-CB2A-4628-8BAF-C245A4876870}"/>
    <cellStyle name="Total 2 4 2 2 33" xfId="10741" xr:uid="{FB2CDCD9-1404-4E2E-AA62-95920235E478}"/>
    <cellStyle name="Total 2 4 2 2 33 2" xfId="27996" xr:uid="{F154B075-0E37-4A3D-9BE1-38198EBF5864}"/>
    <cellStyle name="Total 2 4 2 2 33 3" xfId="45018" xr:uid="{33E8C346-CCF8-440B-A348-C75651319B56}"/>
    <cellStyle name="Total 2 4 2 2 34" xfId="11015" xr:uid="{9AC8F53A-9AC7-4B98-A941-D603F02383B6}"/>
    <cellStyle name="Total 2 4 2 2 34 2" xfId="28270" xr:uid="{0E515CFF-712E-4CC1-9D83-3CDA3E8DE9A1}"/>
    <cellStyle name="Total 2 4 2 2 34 3" xfId="45292" xr:uid="{EAF784CD-4344-4E4F-91AB-0565B264378C}"/>
    <cellStyle name="Total 2 4 2 2 35" xfId="11272" xr:uid="{0F2691C9-C75E-41A9-B2AD-BEDA1B5AED29}"/>
    <cellStyle name="Total 2 4 2 2 35 2" xfId="28527" xr:uid="{1C57D023-0554-4DCD-8C2E-0AA66179EA34}"/>
    <cellStyle name="Total 2 4 2 2 35 3" xfId="45549" xr:uid="{E846B2C2-54AE-4FF3-A22B-42BAD36D10C2}"/>
    <cellStyle name="Total 2 4 2 2 36" xfId="11511" xr:uid="{65705366-181E-429C-86FB-5D88882C0CB5}"/>
    <cellStyle name="Total 2 4 2 2 36 2" xfId="28766" xr:uid="{38735C0E-4212-47E8-A90E-B3C697C0F85F}"/>
    <cellStyle name="Total 2 4 2 2 36 3" xfId="45788" xr:uid="{5A3F8AA3-869E-4143-B1EA-BA73CB11FC4F}"/>
    <cellStyle name="Total 2 4 2 2 37" xfId="12072" xr:uid="{7F719F5F-C8D8-4CA5-9233-A49769974F0A}"/>
    <cellStyle name="Total 2 4 2 2 37 2" xfId="29327" xr:uid="{81E7715B-CFFE-48DE-8F40-33F191D37D99}"/>
    <cellStyle name="Total 2 4 2 2 37 3" xfId="46199" xr:uid="{0CA357AD-BB83-41BE-9652-5395575499A9}"/>
    <cellStyle name="Total 2 4 2 2 38" xfId="12539" xr:uid="{CB0F7B06-DF57-493A-B822-05D60F090D33}"/>
    <cellStyle name="Total 2 4 2 2 38 2" xfId="29794" xr:uid="{2615F6F6-8F8B-4DCE-BB3B-40D7EFB570A3}"/>
    <cellStyle name="Total 2 4 2 2 38 3" xfId="46664" xr:uid="{17B0E3ED-768A-494D-9E47-6419A7534381}"/>
    <cellStyle name="Total 2 4 2 2 39" xfId="12849" xr:uid="{DD5B2DC9-1551-4954-BAC0-F9659CFC77DF}"/>
    <cellStyle name="Total 2 4 2 2 39 2" xfId="30104" xr:uid="{DC706781-1321-4D3F-94A7-08733C046B67}"/>
    <cellStyle name="Total 2 4 2 2 39 3" xfId="46974" xr:uid="{4E1A0C0C-D25D-4F9D-B618-D7EC21C0220F}"/>
    <cellStyle name="Total 2 4 2 2 4" xfId="1783" xr:uid="{23312771-68A7-41D7-B6ED-6C15BA0275DC}"/>
    <cellStyle name="Total 2 4 2 2 4 2" xfId="19038" xr:uid="{F151AFD0-DA79-4DAE-9CBB-FCFF7C4FBD1A}"/>
    <cellStyle name="Total 2 4 2 2 4 3" xfId="36060" xr:uid="{A51559C4-D016-4BD6-A149-B919191CE352}"/>
    <cellStyle name="Total 2 4 2 2 40" xfId="13054" xr:uid="{9CE8B273-77FA-49CF-AEBE-CC64971FE6AB}"/>
    <cellStyle name="Total 2 4 2 2 40 2" xfId="30309" xr:uid="{823AC2A0-3C2A-4E93-9FB5-D7F5FAE68B58}"/>
    <cellStyle name="Total 2 4 2 2 40 3" xfId="47179" xr:uid="{1F6E12AF-44DA-48A8-B07B-24BC9FB1CFF4}"/>
    <cellStyle name="Total 2 4 2 2 41" xfId="13442" xr:uid="{594CE398-5D30-4DE9-8C52-BF1E63823437}"/>
    <cellStyle name="Total 2 4 2 2 41 2" xfId="30697" xr:uid="{3761F783-F8F6-4239-B591-DB61065A7492}"/>
    <cellStyle name="Total 2 4 2 2 41 3" xfId="47567" xr:uid="{F54E8AE7-E089-4F04-819F-9816942B0EBD}"/>
    <cellStyle name="Total 2 4 2 2 42" xfId="13789" xr:uid="{166B594B-A321-49C7-B34A-B6CECDCD9364}"/>
    <cellStyle name="Total 2 4 2 2 42 2" xfId="31044" xr:uid="{12701178-DA96-4D98-8E16-ADBBDC20811C}"/>
    <cellStyle name="Total 2 4 2 2 42 3" xfId="47914" xr:uid="{9E9865A0-81F1-4BFC-A0FD-A3A9E79DE292}"/>
    <cellStyle name="Total 2 4 2 2 43" xfId="14099" xr:uid="{F0F296EE-B755-494C-A09F-5393325D1FEA}"/>
    <cellStyle name="Total 2 4 2 2 43 2" xfId="31354" xr:uid="{A9916667-0EF8-4B39-9522-8A2649A5CC7C}"/>
    <cellStyle name="Total 2 4 2 2 43 3" xfId="48224" xr:uid="{5E3F9A73-2E5C-4F35-8FBD-BEC32749BDBB}"/>
    <cellStyle name="Total 2 4 2 2 44" xfId="14375" xr:uid="{2BBDAA21-5B20-4E52-B010-0351764DC64F}"/>
    <cellStyle name="Total 2 4 2 2 44 2" xfId="31630" xr:uid="{43D624E3-8C3B-44BE-A2FC-873CA67BA566}"/>
    <cellStyle name="Total 2 4 2 2 44 3" xfId="48500" xr:uid="{BD7B5C3F-D118-4E3A-91FC-1E70CEC06FFA}"/>
    <cellStyle name="Total 2 4 2 2 45" xfId="14727" xr:uid="{633B38B1-AA30-4B6E-A971-FD626BB8BFB0}"/>
    <cellStyle name="Total 2 4 2 2 45 2" xfId="31982" xr:uid="{132FE84F-8C02-4898-B908-260FA8728BDD}"/>
    <cellStyle name="Total 2 4 2 2 45 3" xfId="48852" xr:uid="{D853BABA-D9A5-4B75-9CC0-A953C3242E93}"/>
    <cellStyle name="Total 2 4 2 2 46" xfId="14989" xr:uid="{FBF124AC-2FF9-4A9B-B622-CDCE3825AD54}"/>
    <cellStyle name="Total 2 4 2 2 46 2" xfId="32244" xr:uid="{EBD4D177-6B91-4BE3-982E-7765CDF79F6A}"/>
    <cellStyle name="Total 2 4 2 2 46 3" xfId="49114" xr:uid="{07247C6A-05F9-439F-97DF-CFA8BB2D465C}"/>
    <cellStyle name="Total 2 4 2 2 47" xfId="15298" xr:uid="{015FBCC2-3C83-4800-83B7-124E94A256E0}"/>
    <cellStyle name="Total 2 4 2 2 47 2" xfId="32553" xr:uid="{172D4B46-1EBD-4C7B-84D9-4205ABC82712}"/>
    <cellStyle name="Total 2 4 2 2 47 3" xfId="49423" xr:uid="{18F7D902-0736-4F2F-B2AA-31665B6DE413}"/>
    <cellStyle name="Total 2 4 2 2 48" xfId="15603" xr:uid="{7C4B3CF7-F468-4116-A52E-E0E7664F4A0D}"/>
    <cellStyle name="Total 2 4 2 2 48 2" xfId="32858" xr:uid="{4DC047FF-CAD3-449D-90D0-7780BF313107}"/>
    <cellStyle name="Total 2 4 2 2 48 3" xfId="49728" xr:uid="{DE332552-60CF-440E-8CAE-A7044BDF0E31}"/>
    <cellStyle name="Total 2 4 2 2 49" xfId="15899" xr:uid="{F400C16B-B051-4174-89E3-91772DA214F2}"/>
    <cellStyle name="Total 2 4 2 2 49 2" xfId="33154" xr:uid="{E31735F8-5E17-4BB9-9EC7-B782B50921C2}"/>
    <cellStyle name="Total 2 4 2 2 49 3" xfId="50024" xr:uid="{53F875BE-1EE0-4B52-9629-EAC97404DC6C}"/>
    <cellStyle name="Total 2 4 2 2 5" xfId="2096" xr:uid="{D0DE76C4-79D8-4B44-B021-062585CF948C}"/>
    <cellStyle name="Total 2 4 2 2 5 2" xfId="19351" xr:uid="{141B1594-469D-4383-8215-2B076000A618}"/>
    <cellStyle name="Total 2 4 2 2 5 3" xfId="36373" xr:uid="{DF68988E-E6C7-4121-8F53-FCB688678A2E}"/>
    <cellStyle name="Total 2 4 2 2 50" xfId="16191" xr:uid="{7D3BBDE3-9360-4236-B2EA-B2BD1B0FA079}"/>
    <cellStyle name="Total 2 4 2 2 50 2" xfId="33446" xr:uid="{DEF5123A-2ED2-4F43-912F-79EC4A1FA95E}"/>
    <cellStyle name="Total 2 4 2 2 50 3" xfId="50316" xr:uid="{7729CAFF-8D1F-4E43-A147-4482E9568958}"/>
    <cellStyle name="Total 2 4 2 2 51" xfId="16469" xr:uid="{7C7E1951-5430-41FB-B3F5-39F6DEF9E3AA}"/>
    <cellStyle name="Total 2 4 2 2 51 2" xfId="33724" xr:uid="{D794D8A3-A138-4726-916D-C4B429E40F91}"/>
    <cellStyle name="Total 2 4 2 2 51 3" xfId="50594" xr:uid="{81232B0D-EB40-4840-B826-CA68566DD5A2}"/>
    <cellStyle name="Total 2 4 2 2 52" xfId="16737" xr:uid="{4E62ED1B-932D-4352-BEA8-74FBFE35F63F}"/>
    <cellStyle name="Total 2 4 2 2 52 2" xfId="33992" xr:uid="{C3475CAE-598E-4E73-81AE-7E4C524057A8}"/>
    <cellStyle name="Total 2 4 2 2 52 3" xfId="50862" xr:uid="{93759C5E-E0A2-4B02-9057-CDB8ACFA1D0D}"/>
    <cellStyle name="Total 2 4 2 2 53" xfId="16989" xr:uid="{8CE4F24D-0B9E-416F-80D6-397F2F53AFDD}"/>
    <cellStyle name="Total 2 4 2 2 53 2" xfId="34244" xr:uid="{E63F2380-C077-4737-A210-FD9410A5702F}"/>
    <cellStyle name="Total 2 4 2 2 53 3" xfId="51114" xr:uid="{67D09BE0-1F49-4CB4-ADA4-FC7F78F3B9B9}"/>
    <cellStyle name="Total 2 4 2 2 54" xfId="17228" xr:uid="{21A6C71E-8FFA-4AA4-9262-943D385A8AB6}"/>
    <cellStyle name="Total 2 4 2 2 54 2" xfId="34483" xr:uid="{929751C8-6921-4AFF-913A-8957782645AD}"/>
    <cellStyle name="Total 2 4 2 2 54 3" xfId="51353" xr:uid="{787F6DA2-2A45-4DE2-9462-5F504C3AD6F9}"/>
    <cellStyle name="Total 2 4 2 2 55" xfId="17932" xr:uid="{74F32077-DE57-4D99-AFE4-62DB64FE7CBD}"/>
    <cellStyle name="Total 2 4 2 2 56" xfId="34956" xr:uid="{8EDE08B3-82F2-4869-8DAB-2C15EFFE4411}"/>
    <cellStyle name="Total 2 4 2 2 6" xfId="2406" xr:uid="{9CCB904E-9D23-468B-83A1-41F4A5FAFBB4}"/>
    <cellStyle name="Total 2 4 2 2 6 2" xfId="19661" xr:uid="{99724AAC-E6F5-42AC-8B02-B7FE82EB1E33}"/>
    <cellStyle name="Total 2 4 2 2 6 3" xfId="36683" xr:uid="{A344E9D5-B938-4D6F-A618-BB7AD6E8AB05}"/>
    <cellStyle name="Total 2 4 2 2 7" xfId="2715" xr:uid="{7CF44412-4445-442C-BDC7-3D970FE91353}"/>
    <cellStyle name="Total 2 4 2 2 7 2" xfId="19970" xr:uid="{7D2389B7-4298-4DBC-A595-8C9B7EF0797E}"/>
    <cellStyle name="Total 2 4 2 2 7 3" xfId="36992" xr:uid="{7E706396-92F1-4D35-95CD-7ABED9BDBD05}"/>
    <cellStyle name="Total 2 4 2 2 8" xfId="3021" xr:uid="{111903FF-DD46-4DF5-B3E6-2C7C2A806EDE}"/>
    <cellStyle name="Total 2 4 2 2 8 2" xfId="20276" xr:uid="{70A3B97A-4F7A-483C-84B4-55158A05AE25}"/>
    <cellStyle name="Total 2 4 2 2 8 3" xfId="37298" xr:uid="{2DE9F339-B196-4B47-9244-D257351B3AC2}"/>
    <cellStyle name="Total 2 4 2 2 9" xfId="3331" xr:uid="{C169D368-6B55-4F9E-B892-5360CAA6F53B}"/>
    <cellStyle name="Total 2 4 2 2 9 2" xfId="20586" xr:uid="{74412B12-8EEB-42A0-A332-8BE00086B245}"/>
    <cellStyle name="Total 2 4 2 2 9 3" xfId="37608" xr:uid="{22A48AB2-1942-4DCA-AE98-81B3688875E9}"/>
    <cellStyle name="Total 2 4 2 20" xfId="5325" xr:uid="{1E36AEED-5BDD-4C9B-B15F-989821A3657E}"/>
    <cellStyle name="Total 2 4 2 20 2" xfId="22580" xr:uid="{ED4970A2-A704-4CB5-83CF-B695E0940422}"/>
    <cellStyle name="Total 2 4 2 20 3" xfId="39602" xr:uid="{C41913CA-759C-4F03-827A-F092204B6732}"/>
    <cellStyle name="Total 2 4 2 21" xfId="5839" xr:uid="{89B92EC9-2E84-46B4-967C-A45CC4C28AB5}"/>
    <cellStyle name="Total 2 4 2 21 2" xfId="23094" xr:uid="{62425F6E-6558-4892-B9DA-5F3808C96E99}"/>
    <cellStyle name="Total 2 4 2 21 3" xfId="40116" xr:uid="{BEFB0352-961A-48B8-839A-E2FB164EC06B}"/>
    <cellStyle name="Total 2 4 2 22" xfId="5779" xr:uid="{033DC337-6EF3-4EF2-815A-12E35FAF19E0}"/>
    <cellStyle name="Total 2 4 2 22 2" xfId="23034" xr:uid="{6BE269A3-C703-4F2D-885C-D9DD33AC6EBE}"/>
    <cellStyle name="Total 2 4 2 22 3" xfId="40056" xr:uid="{FF77663C-EBB7-4A1D-A75E-EF88CFAC527F}"/>
    <cellStyle name="Total 2 4 2 23" xfId="4221" xr:uid="{3EEFFBDD-75E0-4C76-96CB-B46589CB804A}"/>
    <cellStyle name="Total 2 4 2 23 2" xfId="21476" xr:uid="{EC8D709A-A0D1-4357-9B3A-6CD17EE4866B}"/>
    <cellStyle name="Total 2 4 2 23 3" xfId="38498" xr:uid="{41D2A375-3046-4AEA-A0E9-7B16EB939F2D}"/>
    <cellStyle name="Total 2 4 2 24" xfId="4502" xr:uid="{6448EB87-5DBA-4C12-BDE4-2E9FFF108357}"/>
    <cellStyle name="Total 2 4 2 24 2" xfId="21757" xr:uid="{06B3B928-F45B-47C0-A8C9-DBF972C12C3B}"/>
    <cellStyle name="Total 2 4 2 24 3" xfId="38779" xr:uid="{BBA383F3-FBFC-42FE-B3A6-86EE5E44065E}"/>
    <cellStyle name="Total 2 4 2 25" xfId="6085" xr:uid="{4A4BB15B-9405-47C0-AAEE-C7CB22ED657F}"/>
    <cellStyle name="Total 2 4 2 25 2" xfId="23340" xr:uid="{D4BF2D09-DB0A-477D-8787-A91F35DDCC67}"/>
    <cellStyle name="Total 2 4 2 25 3" xfId="40362" xr:uid="{6C28D86C-6652-40EA-9A22-4FC2F4FD28D1}"/>
    <cellStyle name="Total 2 4 2 26" xfId="6729" xr:uid="{D697AD4C-D20E-4BB2-84C7-31AA2BBA0C79}"/>
    <cellStyle name="Total 2 4 2 26 2" xfId="23984" xr:uid="{56176A88-F429-4334-9A1F-F3056027D730}"/>
    <cellStyle name="Total 2 4 2 26 3" xfId="41006" xr:uid="{1B52AFBD-418E-4D4E-8642-BC3BDED41CFA}"/>
    <cellStyle name="Total 2 4 2 27" xfId="7040" xr:uid="{CD2B3FEA-1790-4959-B22B-1B7D8A72E3D2}"/>
    <cellStyle name="Total 2 4 2 27 2" xfId="24295" xr:uid="{5F16980B-A6C8-4B2A-92CB-034A1C44C768}"/>
    <cellStyle name="Total 2 4 2 27 3" xfId="41317" xr:uid="{B33E5CF0-11DE-46C9-8EF4-48582C467CCB}"/>
    <cellStyle name="Total 2 4 2 28" xfId="7350" xr:uid="{9BF5707B-7074-423D-B3B8-3C01CDB9567E}"/>
    <cellStyle name="Total 2 4 2 28 2" xfId="24605" xr:uid="{1E1CD8C6-AFE3-4EF7-8373-1A774F6E27CD}"/>
    <cellStyle name="Total 2 4 2 28 3" xfId="41627" xr:uid="{048243DE-8552-4F4A-8E21-ED9E762DE3B7}"/>
    <cellStyle name="Total 2 4 2 29" xfId="7637" xr:uid="{1616CF9B-BC83-4944-A878-CEBA35FCD0ED}"/>
    <cellStyle name="Total 2 4 2 29 2" xfId="24892" xr:uid="{7941F424-8F85-4395-A953-60AF9A18605D}"/>
    <cellStyle name="Total 2 4 2 29 3" xfId="41914" xr:uid="{49EC71B8-0B24-4C60-ADBF-DAF6CCA3005D}"/>
    <cellStyle name="Total 2 4 2 3" xfId="761" xr:uid="{489D7956-3E26-4A91-8DBD-A5AF8F550469}"/>
    <cellStyle name="Total 2 4 2 3 10" xfId="3723" xr:uid="{51E786D6-8EDB-4832-BF57-0EFB4585DFC3}"/>
    <cellStyle name="Total 2 4 2 3 10 2" xfId="20978" xr:uid="{BF0AF5FE-84B6-44E8-BD64-5250BF3CBB67}"/>
    <cellStyle name="Total 2 4 2 3 10 3" xfId="38000" xr:uid="{4C78A252-5426-486F-9C76-842C78825F10}"/>
    <cellStyle name="Total 2 4 2 3 11" xfId="4030" xr:uid="{23592447-7129-412E-A37A-0306EE75C3B6}"/>
    <cellStyle name="Total 2 4 2 3 11 2" xfId="21285" xr:uid="{68B87F8E-A71C-464D-97F3-F083BD09027B}"/>
    <cellStyle name="Total 2 4 2 3 11 3" xfId="38307" xr:uid="{4AF58B51-6CE5-4374-9ED6-8B8D8FF683AD}"/>
    <cellStyle name="Total 2 4 2 3 12" xfId="4331" xr:uid="{3D0870D3-56EB-49B7-B858-82A1B11F49AE}"/>
    <cellStyle name="Total 2 4 2 3 12 2" xfId="21586" xr:uid="{3F77DDD2-DF6E-4FA3-A9A9-2F98EC49AA9C}"/>
    <cellStyle name="Total 2 4 2 3 12 3" xfId="38608" xr:uid="{74AC0809-96B3-4B0D-879F-8E7560AA064D}"/>
    <cellStyle name="Total 2 4 2 3 13" xfId="4629" xr:uid="{549A299D-15E7-4FC3-B924-9C2A002F0CFF}"/>
    <cellStyle name="Total 2 4 2 3 13 2" xfId="21884" xr:uid="{34C7D982-5252-40D2-BC52-3B9F062E2854}"/>
    <cellStyle name="Total 2 4 2 3 13 3" xfId="38906" xr:uid="{DC6ED610-BDA0-4633-A6D5-83485D7AB0C7}"/>
    <cellStyle name="Total 2 4 2 3 14" xfId="4928" xr:uid="{2F7367FB-8629-424B-BE84-17A21435F935}"/>
    <cellStyle name="Total 2 4 2 3 14 2" xfId="22183" xr:uid="{761D414B-A414-4AD0-A4C0-4AC3D47DBC6F}"/>
    <cellStyle name="Total 2 4 2 3 14 3" xfId="39205" xr:uid="{57E68303-9E72-44E3-AB67-66B859EC97D6}"/>
    <cellStyle name="Total 2 4 2 3 15" xfId="5210" xr:uid="{3FD6A2EC-CD5D-459E-8DFE-F2878FD302A4}"/>
    <cellStyle name="Total 2 4 2 3 15 2" xfId="22465" xr:uid="{91644DF6-6961-46D2-8F8D-58D357A83CCF}"/>
    <cellStyle name="Total 2 4 2 3 15 3" xfId="39487" xr:uid="{ACDDCE3D-F212-4E79-9082-6D484B322D61}"/>
    <cellStyle name="Total 2 4 2 3 16" xfId="5597" xr:uid="{DDED2B76-02F8-4793-9A86-5A034F4EA8DA}"/>
    <cellStyle name="Total 2 4 2 3 16 2" xfId="22852" xr:uid="{666D4E67-2034-40FE-B720-34BBED47A5B3}"/>
    <cellStyle name="Total 2 4 2 3 16 3" xfId="39874" xr:uid="{A5EAAE23-32E9-4EB5-9EA3-F508C2AD6F23}"/>
    <cellStyle name="Total 2 4 2 3 17" xfId="5841" xr:uid="{F7E878B1-59CE-4C1B-9776-BF2EA0929EA4}"/>
    <cellStyle name="Total 2 4 2 3 17 2" xfId="23096" xr:uid="{EA40B006-20B6-4B04-90E4-37E1427179DE}"/>
    <cellStyle name="Total 2 4 2 3 17 3" xfId="40118" xr:uid="{0C39B2E5-C7E3-4D59-84C9-7661001E2B9B}"/>
    <cellStyle name="Total 2 4 2 3 18" xfId="6228" xr:uid="{E003987F-5A57-4583-9E4A-C695304D6551}"/>
    <cellStyle name="Total 2 4 2 3 18 2" xfId="23483" xr:uid="{46E8DBFB-82B0-4758-92A1-41BC083928A0}"/>
    <cellStyle name="Total 2 4 2 3 18 3" xfId="40505" xr:uid="{5950CC2E-10DA-4BDF-9602-5A4A0F9D22A7}"/>
    <cellStyle name="Total 2 4 2 3 19" xfId="6543" xr:uid="{E2287041-5A44-42DE-96DD-49D9C4012D25}"/>
    <cellStyle name="Total 2 4 2 3 19 2" xfId="23798" xr:uid="{4E0A1270-0668-4B8B-8D01-24CC9358313F}"/>
    <cellStyle name="Total 2 4 2 3 19 3" xfId="40820" xr:uid="{DD3F8266-9AF6-40D7-9EDF-DF2E2FA746BA}"/>
    <cellStyle name="Total 2 4 2 3 2" xfId="1210" xr:uid="{A70C3AEB-9786-4A72-BF47-60DCF0B9EBF9}"/>
    <cellStyle name="Total 2 4 2 3 2 2" xfId="18465" xr:uid="{2EC908A5-F981-44CD-9D07-16BDDF726C59}"/>
    <cellStyle name="Total 2 4 2 3 2 3" xfId="35487" xr:uid="{057861BF-8D0E-462F-9D9A-423441964D3B}"/>
    <cellStyle name="Total 2 4 2 3 20" xfId="6858" xr:uid="{61EAB796-DA6C-4CB9-A7FC-8E883B408077}"/>
    <cellStyle name="Total 2 4 2 3 20 2" xfId="24113" xr:uid="{CC58ADE6-C074-44EF-97C8-C7B16D011BC5}"/>
    <cellStyle name="Total 2 4 2 3 20 3" xfId="41135" xr:uid="{ADE267B4-E4A6-42AF-8CD1-BD04200ABACF}"/>
    <cellStyle name="Total 2 4 2 3 21" xfId="7169" xr:uid="{2A827064-106E-4A37-8972-D541111CE28A}"/>
    <cellStyle name="Total 2 4 2 3 21 2" xfId="24424" xr:uid="{AFFD29CC-BB99-4B46-947E-0360BAC7B82C}"/>
    <cellStyle name="Total 2 4 2 3 21 3" xfId="41446" xr:uid="{654657DF-FE2D-49FA-82C3-C54585ADE8EB}"/>
    <cellStyle name="Total 2 4 2 3 22" xfId="7479" xr:uid="{DA7EBEC4-AAFE-4CD2-B40C-462B31298A8E}"/>
    <cellStyle name="Total 2 4 2 3 22 2" xfId="24734" xr:uid="{38466E3F-7ABA-4916-801C-AECC233359CA}"/>
    <cellStyle name="Total 2 4 2 3 22 3" xfId="41756" xr:uid="{88BCA1E0-98A5-415F-92ED-8E4C3FEFAD86}"/>
    <cellStyle name="Total 2 4 2 3 23" xfId="7789" xr:uid="{7ABE9043-6C1B-46DC-87BB-1331D4F53605}"/>
    <cellStyle name="Total 2 4 2 3 23 2" xfId="25044" xr:uid="{9BE89D92-CE3D-42AE-B1C1-BAFD25607936}"/>
    <cellStyle name="Total 2 4 2 3 23 3" xfId="42066" xr:uid="{13A8BA4B-6AB8-499F-8C1D-0EDEE6D2BFBE}"/>
    <cellStyle name="Total 2 4 2 3 24" xfId="8099" xr:uid="{11A50724-2FCF-4D92-B88C-50001111234C}"/>
    <cellStyle name="Total 2 4 2 3 24 2" xfId="25354" xr:uid="{98710D33-6078-4D55-BC16-FA4890829F97}"/>
    <cellStyle name="Total 2 4 2 3 24 3" xfId="42376" xr:uid="{7B69FE7A-E4F2-441E-9B7C-B6D2FFF024EC}"/>
    <cellStyle name="Total 2 4 2 3 25" xfId="8412" xr:uid="{453B2CF9-6122-4DC5-925D-ADA586250975}"/>
    <cellStyle name="Total 2 4 2 3 25 2" xfId="25667" xr:uid="{BD652080-CD80-4357-82CE-DF7074D9D716}"/>
    <cellStyle name="Total 2 4 2 3 25 3" xfId="42689" xr:uid="{E981E92F-0CE3-4A0C-9657-8E68F6649352}"/>
    <cellStyle name="Total 2 4 2 3 26" xfId="8720" xr:uid="{DA7F7E21-38C3-455F-8DD7-907EEB87948A}"/>
    <cellStyle name="Total 2 4 2 3 26 2" xfId="25975" xr:uid="{93861DA2-1B98-4910-B7EC-CC952748B191}"/>
    <cellStyle name="Total 2 4 2 3 26 3" xfId="42997" xr:uid="{BB5A2248-9B4F-4803-BC49-5DB9C7F68014}"/>
    <cellStyle name="Total 2 4 2 3 27" xfId="9030" xr:uid="{38117DFB-3689-4D4C-8D24-93253E1E152A}"/>
    <cellStyle name="Total 2 4 2 3 27 2" xfId="26285" xr:uid="{449EB129-B277-4D26-9DDC-DC1ACD261ECA}"/>
    <cellStyle name="Total 2 4 2 3 27 3" xfId="43307" xr:uid="{8F1E271D-2DC5-466D-9C60-D345FA1D000D}"/>
    <cellStyle name="Total 2 4 2 3 28" xfId="9272" xr:uid="{0AA17CE1-1197-40AA-8F2F-BABB3E9E206A}"/>
    <cellStyle name="Total 2 4 2 3 28 2" xfId="26527" xr:uid="{1F48CA1A-3190-4DFF-97A7-8292B6A79E4C}"/>
    <cellStyle name="Total 2 4 2 3 28 3" xfId="43549" xr:uid="{2A4DD4A4-DBB0-46CE-9A99-185735EF93E9}"/>
    <cellStyle name="Total 2 4 2 3 29" xfId="9652" xr:uid="{C3191D0B-F975-43CA-8A95-7C4751097FA5}"/>
    <cellStyle name="Total 2 4 2 3 29 2" xfId="26907" xr:uid="{4D0E0F1A-3DDA-45F7-8E69-08D2D47E19C4}"/>
    <cellStyle name="Total 2 4 2 3 29 3" xfId="43929" xr:uid="{FD15D501-8F0D-4088-85A9-178A715B157A}"/>
    <cellStyle name="Total 2 4 2 3 3" xfId="1501" xr:uid="{71F62EF2-0B1B-4844-AE93-94A8F113D087}"/>
    <cellStyle name="Total 2 4 2 3 3 2" xfId="18756" xr:uid="{A7007E14-FA89-4003-81C1-3A6D4BA56C5B}"/>
    <cellStyle name="Total 2 4 2 3 3 3" xfId="35778" xr:uid="{C6BD8BFE-94EE-4A26-843E-5AB80EC40965}"/>
    <cellStyle name="Total 2 4 2 3 30" xfId="9947" xr:uid="{374C7547-D5FF-436F-BDE7-B26E41A3F031}"/>
    <cellStyle name="Total 2 4 2 3 30 2" xfId="27202" xr:uid="{4E3D7B96-52F0-41A7-A4FA-CFEE6DAC919E}"/>
    <cellStyle name="Total 2 4 2 3 30 3" xfId="44224" xr:uid="{4C8C769B-D5E8-406F-9BB7-075C77D8FC24}"/>
    <cellStyle name="Total 2 4 2 3 31" xfId="10247" xr:uid="{4C58735C-3A37-4F0C-856F-BB78E43DD3A6}"/>
    <cellStyle name="Total 2 4 2 3 31 2" xfId="27502" xr:uid="{10F1B8E0-B432-45DC-97B3-8BBE89419E4D}"/>
    <cellStyle name="Total 2 4 2 3 31 3" xfId="44524" xr:uid="{D1BABC70-9912-425B-892E-B7EFB34368A4}"/>
    <cellStyle name="Total 2 4 2 3 32" xfId="10535" xr:uid="{381657D9-E227-431F-8832-1EB847F99EBB}"/>
    <cellStyle name="Total 2 4 2 3 32 2" xfId="27790" xr:uid="{5E360759-97DA-4C14-9575-3A31D2CE904B}"/>
    <cellStyle name="Total 2 4 2 3 32 3" xfId="44812" xr:uid="{C481FFD9-1CF1-4106-A6D5-6C0CE5A7C943}"/>
    <cellStyle name="Total 2 4 2 3 33" xfId="10825" xr:uid="{F66AD665-FDDD-4068-977E-CFAC22D4E90F}"/>
    <cellStyle name="Total 2 4 2 3 33 2" xfId="28080" xr:uid="{8D15646C-3B0B-4608-AAB5-F84336D67619}"/>
    <cellStyle name="Total 2 4 2 3 33 3" xfId="45102" xr:uid="{D20D67FD-A4C5-4421-A6CB-B7A721810FFE}"/>
    <cellStyle name="Total 2 4 2 3 34" xfId="11099" xr:uid="{F09F6767-9A97-47D6-86C8-5AE5FB6FEEF9}"/>
    <cellStyle name="Total 2 4 2 3 34 2" xfId="28354" xr:uid="{29D8D674-D42C-42DE-9620-316C07DAC41D}"/>
    <cellStyle name="Total 2 4 2 3 34 3" xfId="45376" xr:uid="{4A1E40B8-963B-49BD-B4AA-541BA0C78B33}"/>
    <cellStyle name="Total 2 4 2 3 35" xfId="11356" xr:uid="{C1C0F0CC-16D6-49E6-97A6-5AE6F215E0EF}"/>
    <cellStyle name="Total 2 4 2 3 35 2" xfId="28611" xr:uid="{88E435F8-AD71-439B-A9F8-628F1E96D0C3}"/>
    <cellStyle name="Total 2 4 2 3 35 3" xfId="45633" xr:uid="{3F0F37AE-B364-4E6A-8D8A-4B8CCB240D76}"/>
    <cellStyle name="Total 2 4 2 3 36" xfId="11593" xr:uid="{79E5151F-9E89-4065-B865-75422D5AD222}"/>
    <cellStyle name="Total 2 4 2 3 36 2" xfId="28848" xr:uid="{772DBF84-810B-4E3B-92CB-3715565683C7}"/>
    <cellStyle name="Total 2 4 2 3 36 3" xfId="45870" xr:uid="{88BF45BD-254E-47AD-B358-E6BD11847CE7}"/>
    <cellStyle name="Total 2 4 2 3 37" xfId="12156" xr:uid="{05C7FCA9-2846-4F2C-8D28-19C6CA554D80}"/>
    <cellStyle name="Total 2 4 2 3 37 2" xfId="29411" xr:uid="{C20CE576-BE93-4108-87F7-216910CFC68C}"/>
    <cellStyle name="Total 2 4 2 3 37 3" xfId="46281" xr:uid="{A84966F9-2C22-4E7E-AC1F-CC59367FE69E}"/>
    <cellStyle name="Total 2 4 2 3 38" xfId="12623" xr:uid="{205873EA-4BEF-440F-825E-BCA6D87C53A6}"/>
    <cellStyle name="Total 2 4 2 3 38 2" xfId="29878" xr:uid="{458B1E70-D3CB-4D46-B8CD-B7C43C7A9B28}"/>
    <cellStyle name="Total 2 4 2 3 38 3" xfId="46748" xr:uid="{DD0A8B1B-84E9-46F8-BD9C-C08140F9FC30}"/>
    <cellStyle name="Total 2 4 2 3 39" xfId="12933" xr:uid="{89F57B58-32EF-49DE-AF40-A4B4CB4D90A4}"/>
    <cellStyle name="Total 2 4 2 3 39 2" xfId="30188" xr:uid="{93C12900-8A0A-4634-A3FF-6B2182538F0C}"/>
    <cellStyle name="Total 2 4 2 3 39 3" xfId="47058" xr:uid="{BABB97BA-226C-44A8-B529-62459AFAAC64}"/>
    <cellStyle name="Total 2 4 2 3 4" xfId="1867" xr:uid="{79887365-E035-4EAB-978E-DF737B5A298D}"/>
    <cellStyle name="Total 2 4 2 3 4 2" xfId="19122" xr:uid="{83A1F89E-FEF1-43F3-8EF1-3FB170E79E68}"/>
    <cellStyle name="Total 2 4 2 3 4 3" xfId="36144" xr:uid="{BB11359F-A02D-421B-9863-32D2C956357F}"/>
    <cellStyle name="Total 2 4 2 3 40" xfId="11717" xr:uid="{A17EEF45-D8CD-4823-825F-210EC1227FFC}"/>
    <cellStyle name="Total 2 4 2 3 40 2" xfId="28972" xr:uid="{FEDBFC8E-9A20-4821-B155-9017FBD3E566}"/>
    <cellStyle name="Total 2 4 2 3 40 3" xfId="45984" xr:uid="{0A89C3FF-3A68-4C0F-B222-8EB52344A94B}"/>
    <cellStyle name="Total 2 4 2 3 41" xfId="13576" xr:uid="{C5B9055F-4DE3-4BEC-9E32-0F88339AB271}"/>
    <cellStyle name="Total 2 4 2 3 41 2" xfId="30831" xr:uid="{DCDB9575-BEFB-4FB4-A226-266FE5E1EAA8}"/>
    <cellStyle name="Total 2 4 2 3 41 3" xfId="47701" xr:uid="{D8E733D4-8F2D-4A52-BA19-F4789EEBD138}"/>
    <cellStyle name="Total 2 4 2 3 42" xfId="13873" xr:uid="{F90C01D0-564D-4CA2-9AA1-3CDDD6E24F90}"/>
    <cellStyle name="Total 2 4 2 3 42 2" xfId="31128" xr:uid="{6E04A4A5-B078-4E7E-90FA-54A598CC5966}"/>
    <cellStyle name="Total 2 4 2 3 42 3" xfId="47998" xr:uid="{8C43AC21-12EC-4984-874F-1DCD0F5CEF83}"/>
    <cellStyle name="Total 2 4 2 3 43" xfId="14183" xr:uid="{32543EF3-D37D-4194-B13B-7F5F9535996A}"/>
    <cellStyle name="Total 2 4 2 3 43 2" xfId="31438" xr:uid="{92602052-C0A7-4738-8B58-9CB825470B5D}"/>
    <cellStyle name="Total 2 4 2 3 43 3" xfId="48308" xr:uid="{DAAF90E4-3603-4B59-A4E5-3AA8F1F2EFF7}"/>
    <cellStyle name="Total 2 4 2 3 44" xfId="14509" xr:uid="{F3892888-4A81-4AF8-9824-BD5F6DB9D8B7}"/>
    <cellStyle name="Total 2 4 2 3 44 2" xfId="31764" xr:uid="{D45113B0-4951-4FE0-AD78-3B36D1C5E92A}"/>
    <cellStyle name="Total 2 4 2 3 44 3" xfId="48634" xr:uid="{39D50091-26FD-4B6D-B9DD-06E27800FB9C}"/>
    <cellStyle name="Total 2 4 2 3 45" xfId="14811" xr:uid="{D63B2026-C8F6-4091-A1F2-D7A3CC35C357}"/>
    <cellStyle name="Total 2 4 2 3 45 2" xfId="32066" xr:uid="{4622AB23-4964-463E-AAA7-A996AD64945C}"/>
    <cellStyle name="Total 2 4 2 3 45 3" xfId="48936" xr:uid="{90A40485-09C2-43B0-8809-F66425936659}"/>
    <cellStyle name="Total 2 4 2 3 46" xfId="15073" xr:uid="{766B33D1-2FBC-40CC-A1EA-4EF6DDFFD3AC}"/>
    <cellStyle name="Total 2 4 2 3 46 2" xfId="32328" xr:uid="{E65E2E3C-1458-4D57-A17D-765A450F9898}"/>
    <cellStyle name="Total 2 4 2 3 46 3" xfId="49198" xr:uid="{B6ECE39E-90E3-40F0-934B-87B88EA661E6}"/>
    <cellStyle name="Total 2 4 2 3 47" xfId="15382" xr:uid="{17EAE3A6-B731-491E-9636-CE8D84651EAA}"/>
    <cellStyle name="Total 2 4 2 3 47 2" xfId="32637" xr:uid="{22BF04F9-9CA2-4A78-B605-A7E3DB4824EC}"/>
    <cellStyle name="Total 2 4 2 3 47 3" xfId="49507" xr:uid="{983B25E4-2F39-40C2-B5D4-648DC90FB967}"/>
    <cellStyle name="Total 2 4 2 3 48" xfId="15687" xr:uid="{DA2D1A2B-827F-4FC0-AA99-6FA5EAC371C2}"/>
    <cellStyle name="Total 2 4 2 3 48 2" xfId="32942" xr:uid="{69BF595B-77DB-4FB0-BB7E-E84A4C5E9368}"/>
    <cellStyle name="Total 2 4 2 3 48 3" xfId="49812" xr:uid="{AAE6EC06-25ED-4E3B-B641-22AD070236B3}"/>
    <cellStyle name="Total 2 4 2 3 49" xfId="15983" xr:uid="{68D8D0AC-EDE3-4114-99C3-F49F14F17B45}"/>
    <cellStyle name="Total 2 4 2 3 49 2" xfId="33238" xr:uid="{4D73D977-1F55-46DA-A9DA-62A89A05F03C}"/>
    <cellStyle name="Total 2 4 2 3 49 3" xfId="50108" xr:uid="{2C053842-F6FD-483C-AB4E-67E2F47BF099}"/>
    <cellStyle name="Total 2 4 2 3 5" xfId="2180" xr:uid="{1CB26ECC-1ECD-4E4B-B0C2-B0878A3E4B90}"/>
    <cellStyle name="Total 2 4 2 3 5 2" xfId="19435" xr:uid="{ED229232-6A8E-430F-A17C-BA20ED79A49B}"/>
    <cellStyle name="Total 2 4 2 3 5 3" xfId="36457" xr:uid="{E9C0374D-25D2-4194-AC2D-96A2B8640D4A}"/>
    <cellStyle name="Total 2 4 2 3 50" xfId="16275" xr:uid="{656D4A96-A2CC-4064-8563-D1F493182633}"/>
    <cellStyle name="Total 2 4 2 3 50 2" xfId="33530" xr:uid="{26D25881-DDCD-4896-91D2-339AD832336B}"/>
    <cellStyle name="Total 2 4 2 3 50 3" xfId="50400" xr:uid="{DFA68BC9-7470-444E-8AA3-51DEF734A3E4}"/>
    <cellStyle name="Total 2 4 2 3 51" xfId="16553" xr:uid="{0E6084E6-FA5B-4A27-BBEA-934D00219CFE}"/>
    <cellStyle name="Total 2 4 2 3 51 2" xfId="33808" xr:uid="{3E3E5C3E-D29A-43D5-A9D4-DFF02B37F00D}"/>
    <cellStyle name="Total 2 4 2 3 51 3" xfId="50678" xr:uid="{9D499EC9-B1EC-47FE-BFC9-363DF2292055}"/>
    <cellStyle name="Total 2 4 2 3 52" xfId="16821" xr:uid="{B211DA42-C38C-45C8-A980-4A9ADE0A637A}"/>
    <cellStyle name="Total 2 4 2 3 52 2" xfId="34076" xr:uid="{85993A81-27EF-47AB-B54C-E804A9FE86EC}"/>
    <cellStyle name="Total 2 4 2 3 52 3" xfId="50946" xr:uid="{E3C6D33E-C631-4B94-8417-0D95C150C94E}"/>
    <cellStyle name="Total 2 4 2 3 53" xfId="17073" xr:uid="{D1C7ED71-B057-4E00-B16B-856ABB546A85}"/>
    <cellStyle name="Total 2 4 2 3 53 2" xfId="34328" xr:uid="{3F01F9C0-D1C5-45BE-8633-07C498C5FC46}"/>
    <cellStyle name="Total 2 4 2 3 53 3" xfId="51198" xr:uid="{DC4DC145-F3CE-4AD5-B1DD-7463F08384EE}"/>
    <cellStyle name="Total 2 4 2 3 54" xfId="17310" xr:uid="{93AF5CD3-41B7-49BA-A2D0-809502B6E3C6}"/>
    <cellStyle name="Total 2 4 2 3 54 2" xfId="34565" xr:uid="{572B0834-5CAF-47C7-91BE-A404C00CE694}"/>
    <cellStyle name="Total 2 4 2 3 54 3" xfId="51435" xr:uid="{D1BFE020-07ED-4E66-A7C8-23E3B65499B3}"/>
    <cellStyle name="Total 2 4 2 3 55" xfId="18016" xr:uid="{7EA77D5E-383B-4FDC-A8AB-774F1BA836A9}"/>
    <cellStyle name="Total 2 4 2 3 56" xfId="35038" xr:uid="{F2A0E655-F19E-4CFF-905A-35575318FA59}"/>
    <cellStyle name="Total 2 4 2 3 6" xfId="2490" xr:uid="{6ABCDE25-1217-4151-AEC3-15E79623FB5E}"/>
    <cellStyle name="Total 2 4 2 3 6 2" xfId="19745" xr:uid="{3070519A-3EBA-4795-A0D0-3A4FA2437398}"/>
    <cellStyle name="Total 2 4 2 3 6 3" xfId="36767" xr:uid="{B8F110FB-DF6C-410E-B22F-7D82B54B8F55}"/>
    <cellStyle name="Total 2 4 2 3 7" xfId="2799" xr:uid="{8AB806F4-F84F-4226-B9E9-E98922085CC1}"/>
    <cellStyle name="Total 2 4 2 3 7 2" xfId="20054" xr:uid="{B2700CC9-15E4-46AD-8D91-F2C8AE0D3386}"/>
    <cellStyle name="Total 2 4 2 3 7 3" xfId="37076" xr:uid="{753AB5FD-4C1F-47A8-84E8-B165B0100B9F}"/>
    <cellStyle name="Total 2 4 2 3 8" xfId="3105" xr:uid="{91090B0E-8DFE-49EB-8EAD-FC6B05676376}"/>
    <cellStyle name="Total 2 4 2 3 8 2" xfId="20360" xr:uid="{49F0E4B2-FC04-4CB1-B38D-E1C618BAEA7D}"/>
    <cellStyle name="Total 2 4 2 3 8 3" xfId="37382" xr:uid="{B9220A97-3C24-4BBD-B4CB-1F4A9377E3A4}"/>
    <cellStyle name="Total 2 4 2 3 9" xfId="3415" xr:uid="{6F63257E-43C8-4794-BF8F-96989F15F99F}"/>
    <cellStyle name="Total 2 4 2 3 9 2" xfId="20670" xr:uid="{F56D45A6-4D3C-47EB-BE7D-D79DDE542ADA}"/>
    <cellStyle name="Total 2 4 2 3 9 3" xfId="37692" xr:uid="{9FFD151A-22D9-49F3-8803-F5AE7EDAC263}"/>
    <cellStyle name="Total 2 4 2 30" xfId="7970" xr:uid="{F0F40EED-DFEA-44C5-8728-5892715CE17A}"/>
    <cellStyle name="Total 2 4 2 30 2" xfId="25225" xr:uid="{A9489EC0-E866-4508-BD3C-DBCE91C2431C}"/>
    <cellStyle name="Total 2 4 2 30 3" xfId="42247" xr:uid="{93F20FCF-7AC8-418C-B808-19832F541968}"/>
    <cellStyle name="Total 2 4 2 31" xfId="8283" xr:uid="{8E45803C-5F97-4C5F-A10E-C9B973725BD6}"/>
    <cellStyle name="Total 2 4 2 31 2" xfId="25538" xr:uid="{DEFF0382-6765-4F33-85A3-7662F6DA5E5F}"/>
    <cellStyle name="Total 2 4 2 31 3" xfId="42560" xr:uid="{0EDAAC52-6A16-4C20-9C02-AB0935F10C98}"/>
    <cellStyle name="Total 2 4 2 32" xfId="9342" xr:uid="{844FE6A8-8EBA-48F8-95D4-89D24A043422}"/>
    <cellStyle name="Total 2 4 2 32 2" xfId="26597" xr:uid="{42834342-E228-4D5A-874B-009D05061390}"/>
    <cellStyle name="Total 2 4 2 32 3" xfId="43619" xr:uid="{0E06F387-6BC6-4EDC-B717-AB4FF6B085D4}"/>
    <cellStyle name="Total 2 4 2 33" xfId="8887" xr:uid="{7E664CB6-C070-4C57-8457-AFD71148F56A}"/>
    <cellStyle name="Total 2 4 2 33 2" xfId="26142" xr:uid="{A868E54B-8921-492A-A59C-77DA1B9E33CC}"/>
    <cellStyle name="Total 2 4 2 33 3" xfId="43164" xr:uid="{23EDF280-A68E-4E5D-85C4-025A51AB9658}"/>
    <cellStyle name="Total 2 4 2 34" xfId="8578" xr:uid="{8896BE06-7CD1-4C41-8A72-62B47814A023}"/>
    <cellStyle name="Total 2 4 2 34 2" xfId="25833" xr:uid="{DCB9ECCD-0546-48FF-8F63-A7E19880D40D}"/>
    <cellStyle name="Total 2 4 2 34 3" xfId="42855" xr:uid="{E8AFFEFA-F0A8-4DBB-A7FF-516F03E279FA}"/>
    <cellStyle name="Total 2 4 2 35" xfId="9523" xr:uid="{EBD04D4A-20BD-40F4-95B4-E867DB2EF48B}"/>
    <cellStyle name="Total 2 4 2 35 2" xfId="26778" xr:uid="{58E7E884-D8B8-4235-BE29-A79C34E9A597}"/>
    <cellStyle name="Total 2 4 2 35 3" xfId="43800" xr:uid="{EF82BF65-2FE8-424A-B165-D324F11A08E6}"/>
    <cellStyle name="Total 2 4 2 36" xfId="9819" xr:uid="{8581170A-58D6-4B44-88B7-AD5566387B77}"/>
    <cellStyle name="Total 2 4 2 36 2" xfId="27074" xr:uid="{5E87CC94-99B9-4907-86EC-468657DAB21A}"/>
    <cellStyle name="Total 2 4 2 36 3" xfId="44096" xr:uid="{CFDFAB1B-D316-4C46-812D-7BC3A807D496}"/>
    <cellStyle name="Total 2 4 2 37" xfId="10098" xr:uid="{437894BA-9F88-4126-801F-FCB182C9FAE8}"/>
    <cellStyle name="Total 2 4 2 37 2" xfId="27353" xr:uid="{90DB83A6-D6D4-4FE5-B5FD-2C9CC114C213}"/>
    <cellStyle name="Total 2 4 2 37 3" xfId="44375" xr:uid="{B98A610A-12CD-4F57-85D0-963A57A34678}"/>
    <cellStyle name="Total 2 4 2 38" xfId="9516" xr:uid="{CE47806A-B71B-49FC-ADED-4EE8B98D8DE5}"/>
    <cellStyle name="Total 2 4 2 38 2" xfId="26771" xr:uid="{9860B7F6-1ED7-4D61-ADD5-A9B4D39DB46D}"/>
    <cellStyle name="Total 2 4 2 38 3" xfId="43793" xr:uid="{6D58E1D1-5481-47D2-912F-07EB95DCC354}"/>
    <cellStyle name="Total 2 4 2 39" xfId="10682" xr:uid="{CDCE7702-FB4B-46D8-87C3-4B4070E1F5F6}"/>
    <cellStyle name="Total 2 4 2 39 2" xfId="27937" xr:uid="{3A5FEF88-E008-4F77-AC52-5A9965797B54}"/>
    <cellStyle name="Total 2 4 2 39 3" xfId="44959" xr:uid="{55698417-2BC0-4E54-9ED4-A424FEACBE70}"/>
    <cellStyle name="Total 2 4 2 4" xfId="802" xr:uid="{E0585611-E170-4AFB-A5FB-E2797CD86032}"/>
    <cellStyle name="Total 2 4 2 4 10" xfId="3764" xr:uid="{090AE251-D154-4309-B824-8BC45CE2C228}"/>
    <cellStyle name="Total 2 4 2 4 10 2" xfId="21019" xr:uid="{13EF7603-C613-4E0C-9968-837360E1DFA2}"/>
    <cellStyle name="Total 2 4 2 4 10 3" xfId="38041" xr:uid="{4430E34C-06C2-4026-B96D-F59B54571600}"/>
    <cellStyle name="Total 2 4 2 4 11" xfId="4071" xr:uid="{0C144DA7-E49B-4AD4-957A-0F7584A327BE}"/>
    <cellStyle name="Total 2 4 2 4 11 2" xfId="21326" xr:uid="{B74F044B-F893-4889-9219-8B303716795A}"/>
    <cellStyle name="Total 2 4 2 4 11 3" xfId="38348" xr:uid="{EAD511FC-A25E-49D7-A99D-EB9B94F3777E}"/>
    <cellStyle name="Total 2 4 2 4 12" xfId="4372" xr:uid="{C72954F3-922F-4288-ACCB-5300314322A5}"/>
    <cellStyle name="Total 2 4 2 4 12 2" xfId="21627" xr:uid="{EFFF027F-A700-4040-BBC3-16DCA8A53CB3}"/>
    <cellStyle name="Total 2 4 2 4 12 3" xfId="38649" xr:uid="{B42741AF-A80E-4B96-99D3-5295BDBB7145}"/>
    <cellStyle name="Total 2 4 2 4 13" xfId="4670" xr:uid="{DC02AD30-FD33-4F79-8D67-15EFB671091E}"/>
    <cellStyle name="Total 2 4 2 4 13 2" xfId="21925" xr:uid="{7BD40F77-5D66-4E1F-9394-BB15DAB44C9D}"/>
    <cellStyle name="Total 2 4 2 4 13 3" xfId="38947" xr:uid="{3B54C14B-B15C-49F8-B87D-C50F5AD95BE1}"/>
    <cellStyle name="Total 2 4 2 4 14" xfId="4969" xr:uid="{519B408F-D203-4E50-9366-57522087B600}"/>
    <cellStyle name="Total 2 4 2 4 14 2" xfId="22224" xr:uid="{DE7DCDBB-2972-46D5-B454-3002A14C8DBB}"/>
    <cellStyle name="Total 2 4 2 4 14 3" xfId="39246" xr:uid="{9D659E05-89DB-4C15-AB9B-7710A038E3C7}"/>
    <cellStyle name="Total 2 4 2 4 15" xfId="5251" xr:uid="{CF21F163-A96C-4AA9-B85C-54040723E3B0}"/>
    <cellStyle name="Total 2 4 2 4 15 2" xfId="22506" xr:uid="{66D960BC-BBB0-463A-B9A1-6BB61B12F40D}"/>
    <cellStyle name="Total 2 4 2 4 15 3" xfId="39528" xr:uid="{2894FB16-6B86-400D-96E0-C7C3C61DB11A}"/>
    <cellStyle name="Total 2 4 2 4 16" xfId="5638" xr:uid="{0B0F700C-DF16-4827-9F1F-B56DCB9F891F}"/>
    <cellStyle name="Total 2 4 2 4 16 2" xfId="22893" xr:uid="{C08F627B-DF05-4209-B127-6230692F41D3}"/>
    <cellStyle name="Total 2 4 2 4 16 3" xfId="39915" xr:uid="{8975CCD4-EC4F-4C8A-93C0-23692BCD0B59}"/>
    <cellStyle name="Total 2 4 2 4 17" xfId="5054" xr:uid="{64D73307-DD9F-404B-A900-398B484909C6}"/>
    <cellStyle name="Total 2 4 2 4 17 2" xfId="22309" xr:uid="{1A5468D7-C91C-43A1-8215-7A363EDA8C95}"/>
    <cellStyle name="Total 2 4 2 4 17 3" xfId="39331" xr:uid="{C88C4D6A-FA2B-4B8A-9ACD-C8E2C4C9CFDF}"/>
    <cellStyle name="Total 2 4 2 4 18" xfId="6269" xr:uid="{CC78009C-14FC-424C-8DC8-D40A690485CB}"/>
    <cellStyle name="Total 2 4 2 4 18 2" xfId="23524" xr:uid="{87BE4F9A-60A6-435B-BA4A-743DEDBA7534}"/>
    <cellStyle name="Total 2 4 2 4 18 3" xfId="40546" xr:uid="{71CBF699-34A0-40F2-B77F-A185316F3CB8}"/>
    <cellStyle name="Total 2 4 2 4 19" xfId="6584" xr:uid="{764567C9-15B8-443F-A618-62D64AF7FE40}"/>
    <cellStyle name="Total 2 4 2 4 19 2" xfId="23839" xr:uid="{53A14CE3-B3B9-4609-85D9-6542F8EDBA86}"/>
    <cellStyle name="Total 2 4 2 4 19 3" xfId="40861" xr:uid="{B00E761B-FD11-40AC-B03C-65F14787E4AF}"/>
    <cellStyle name="Total 2 4 2 4 2" xfId="1251" xr:uid="{F893D709-A4AF-4529-BDF9-D4D985C14335}"/>
    <cellStyle name="Total 2 4 2 4 2 2" xfId="18506" xr:uid="{A2FA1F2E-6F07-4941-9DFF-52E9C6A32A7B}"/>
    <cellStyle name="Total 2 4 2 4 2 3" xfId="35528" xr:uid="{B37CE727-8CFE-4649-820D-C13141313E26}"/>
    <cellStyle name="Total 2 4 2 4 20" xfId="6899" xr:uid="{9DCFC4B8-984F-4D53-862D-FE9D4482B5F2}"/>
    <cellStyle name="Total 2 4 2 4 20 2" xfId="24154" xr:uid="{6D80A733-F72F-4A74-AA72-565F0BC777E8}"/>
    <cellStyle name="Total 2 4 2 4 20 3" xfId="41176" xr:uid="{2E101355-D0FC-4A6D-AD93-9D0F825A95AD}"/>
    <cellStyle name="Total 2 4 2 4 21" xfId="7210" xr:uid="{D09AE476-1B87-4C2E-BA6A-1AAF0734FD2A}"/>
    <cellStyle name="Total 2 4 2 4 21 2" xfId="24465" xr:uid="{16749B3E-3A7F-4B3D-AB01-1EF15100F45C}"/>
    <cellStyle name="Total 2 4 2 4 21 3" xfId="41487" xr:uid="{A194423C-DC2C-42DD-B058-EDDE696A978B}"/>
    <cellStyle name="Total 2 4 2 4 22" xfId="7520" xr:uid="{584DE7DA-7057-424B-A52C-4A251B050F8B}"/>
    <cellStyle name="Total 2 4 2 4 22 2" xfId="24775" xr:uid="{1460AB29-24B8-4E8E-9220-F7075A3373D4}"/>
    <cellStyle name="Total 2 4 2 4 22 3" xfId="41797" xr:uid="{BB245D30-B195-4AFF-BAD4-FC45006E309F}"/>
    <cellStyle name="Total 2 4 2 4 23" xfId="7830" xr:uid="{F136DE07-8D6B-48B2-B6F1-B92E81C3B4D5}"/>
    <cellStyle name="Total 2 4 2 4 23 2" xfId="25085" xr:uid="{E585F62B-5086-4E0A-80F0-F4E205D74BB8}"/>
    <cellStyle name="Total 2 4 2 4 23 3" xfId="42107" xr:uid="{28D06B6A-0949-4F59-B7DB-307BC76DE415}"/>
    <cellStyle name="Total 2 4 2 4 24" xfId="8140" xr:uid="{4FE4E4C2-2A1A-4DFA-AF77-1128CA5A02B7}"/>
    <cellStyle name="Total 2 4 2 4 24 2" xfId="25395" xr:uid="{589FE4FD-68EE-49A3-8593-48DBB99ED58E}"/>
    <cellStyle name="Total 2 4 2 4 24 3" xfId="42417" xr:uid="{889C5682-1984-45B8-98BA-66A0DB9DFF08}"/>
    <cellStyle name="Total 2 4 2 4 25" xfId="8453" xr:uid="{A0F05703-7588-476A-AD93-B80AACCDC276}"/>
    <cellStyle name="Total 2 4 2 4 25 2" xfId="25708" xr:uid="{B580AC66-A6C8-487D-A20A-93E9FD79D1F7}"/>
    <cellStyle name="Total 2 4 2 4 25 3" xfId="42730" xr:uid="{C0DED5E2-0705-4495-89F5-83FAEBDDFA5C}"/>
    <cellStyle name="Total 2 4 2 4 26" xfId="8761" xr:uid="{A2F67082-247B-4F36-BC82-5E04C89CF332}"/>
    <cellStyle name="Total 2 4 2 4 26 2" xfId="26016" xr:uid="{ED8987D3-D134-4253-AAB4-623E53FAEED3}"/>
    <cellStyle name="Total 2 4 2 4 26 3" xfId="43038" xr:uid="{2A1C2904-667A-42C5-812B-862EFDB4A9AC}"/>
    <cellStyle name="Total 2 4 2 4 27" xfId="9071" xr:uid="{8B12A3F9-9094-4049-9B99-B5BC1739453E}"/>
    <cellStyle name="Total 2 4 2 4 27 2" xfId="26326" xr:uid="{8C381B7C-FE62-4A6F-8817-AD110FD64AA7}"/>
    <cellStyle name="Total 2 4 2 4 27 3" xfId="43348" xr:uid="{56381B24-867C-48FE-8262-9CBA363A69B8}"/>
    <cellStyle name="Total 2 4 2 4 28" xfId="7335" xr:uid="{A4E0D8B9-301A-4EDF-AFAA-BD26FE69AC20}"/>
    <cellStyle name="Total 2 4 2 4 28 2" xfId="24590" xr:uid="{DFC8250D-F6ED-4785-96F5-7C5FB5A5FCE1}"/>
    <cellStyle name="Total 2 4 2 4 28 3" xfId="41612" xr:uid="{8765047F-DCFE-4F60-A14F-CEB4A301B622}"/>
    <cellStyle name="Total 2 4 2 4 29" xfId="9693" xr:uid="{695B8E73-4438-4C55-90B9-395967474449}"/>
    <cellStyle name="Total 2 4 2 4 29 2" xfId="26948" xr:uid="{90142DFD-1217-4176-8465-5C3831F70ADA}"/>
    <cellStyle name="Total 2 4 2 4 29 3" xfId="43970" xr:uid="{8A29B5BD-7F1E-4375-A8A7-2622FFCF6799}"/>
    <cellStyle name="Total 2 4 2 4 3" xfId="1542" xr:uid="{47414DDB-189C-483B-ABF7-B53E5DB32570}"/>
    <cellStyle name="Total 2 4 2 4 3 2" xfId="18797" xr:uid="{80D90F3C-F438-4919-B6D0-FA50320DCE2E}"/>
    <cellStyle name="Total 2 4 2 4 3 3" xfId="35819" xr:uid="{A8FBF5A0-4655-476D-A1D4-B9F284F8AD10}"/>
    <cellStyle name="Total 2 4 2 4 30" xfId="9988" xr:uid="{51DDD680-77ED-4726-8519-E3064253D4F0}"/>
    <cellStyle name="Total 2 4 2 4 30 2" xfId="27243" xr:uid="{3059E108-47E4-43B2-BC5B-56B15F31A1BD}"/>
    <cellStyle name="Total 2 4 2 4 30 3" xfId="44265" xr:uid="{ABA927DD-86AA-4074-955A-48D136C937BC}"/>
    <cellStyle name="Total 2 4 2 4 31" xfId="10288" xr:uid="{D3630348-6B27-4019-B589-8A4AD49DF901}"/>
    <cellStyle name="Total 2 4 2 4 31 2" xfId="27543" xr:uid="{6A24A98C-FD3B-4B14-A251-EA8A2A99DBCF}"/>
    <cellStyle name="Total 2 4 2 4 31 3" xfId="44565" xr:uid="{9C0E9F8C-69D6-4718-B2F7-771861B89DC5}"/>
    <cellStyle name="Total 2 4 2 4 32" xfId="10576" xr:uid="{D2F0A1F4-74F4-4E63-91B2-4F2CFFB4148B}"/>
    <cellStyle name="Total 2 4 2 4 32 2" xfId="27831" xr:uid="{A64BE8B8-1917-43A0-B22B-331EADCCFEBE}"/>
    <cellStyle name="Total 2 4 2 4 32 3" xfId="44853" xr:uid="{68309B6C-5EAE-4DCB-8898-680ED082EBAE}"/>
    <cellStyle name="Total 2 4 2 4 33" xfId="10866" xr:uid="{3329B782-2606-4244-B4DC-046571C43BC1}"/>
    <cellStyle name="Total 2 4 2 4 33 2" xfId="28121" xr:uid="{77147677-961A-4115-A6CF-47EFA3439B2C}"/>
    <cellStyle name="Total 2 4 2 4 33 3" xfId="45143" xr:uid="{53C8B813-D41C-4611-869B-CB71DDCD52F1}"/>
    <cellStyle name="Total 2 4 2 4 34" xfId="11140" xr:uid="{C4783ED2-E9CA-4684-BC80-EE0535DDFB6A}"/>
    <cellStyle name="Total 2 4 2 4 34 2" xfId="28395" xr:uid="{BBB734EC-B7F5-4C56-A20E-9F458FC6DD75}"/>
    <cellStyle name="Total 2 4 2 4 34 3" xfId="45417" xr:uid="{4B1647BB-CFED-4CD3-B7E4-C6A39DEBB908}"/>
    <cellStyle name="Total 2 4 2 4 35" xfId="11397" xr:uid="{7D58AB81-169B-4CD5-977B-EACC442BDD83}"/>
    <cellStyle name="Total 2 4 2 4 35 2" xfId="28652" xr:uid="{7BCD17E9-A5D0-4860-A286-422FCCF37387}"/>
    <cellStyle name="Total 2 4 2 4 35 3" xfId="45674" xr:uid="{967E3F12-44BC-444C-8C89-21B857CE1F5E}"/>
    <cellStyle name="Total 2 4 2 4 36" xfId="11634" xr:uid="{EFAB50B8-F0F6-4A77-B98E-6C93F80313F2}"/>
    <cellStyle name="Total 2 4 2 4 36 2" xfId="28889" xr:uid="{753725B0-D8A6-4901-8F10-F23B96B78AD9}"/>
    <cellStyle name="Total 2 4 2 4 36 3" xfId="45911" xr:uid="{51AEC7A9-66FA-4909-B17F-AE9DABC9316E}"/>
    <cellStyle name="Total 2 4 2 4 37" xfId="12197" xr:uid="{AC63834A-E255-4A9F-845C-F59151A458FA}"/>
    <cellStyle name="Total 2 4 2 4 37 2" xfId="29452" xr:uid="{008539DF-A4CB-46BD-A3C0-602F0D432D43}"/>
    <cellStyle name="Total 2 4 2 4 37 3" xfId="46322" xr:uid="{17C5B2AB-866A-4B4A-853A-06BDA21FD906}"/>
    <cellStyle name="Total 2 4 2 4 38" xfId="12664" xr:uid="{859477C6-3CA7-4F65-B835-2A3900211349}"/>
    <cellStyle name="Total 2 4 2 4 38 2" xfId="29919" xr:uid="{77A1EB31-5E07-4CEE-BC2F-9831D8F11857}"/>
    <cellStyle name="Total 2 4 2 4 38 3" xfId="46789" xr:uid="{4F4ADA73-101E-4772-B28A-E85A656E4457}"/>
    <cellStyle name="Total 2 4 2 4 39" xfId="12974" xr:uid="{B20F9653-DF8A-4447-A7D7-65B41C42E240}"/>
    <cellStyle name="Total 2 4 2 4 39 2" xfId="30229" xr:uid="{D157DCA1-A883-49DF-9F8A-92C0EC6E65EB}"/>
    <cellStyle name="Total 2 4 2 4 39 3" xfId="47099" xr:uid="{91E19820-E106-4219-BA36-017C22BB9241}"/>
    <cellStyle name="Total 2 4 2 4 4" xfId="1908" xr:uid="{0EBDBFEB-2D18-44FB-A729-DBF9579497F2}"/>
    <cellStyle name="Total 2 4 2 4 4 2" xfId="19163" xr:uid="{4AA2A15B-42EE-4B34-8454-67927A115B4F}"/>
    <cellStyle name="Total 2 4 2 4 4 3" xfId="36185" xr:uid="{50173DBF-E432-4900-967E-E840C9E752AF}"/>
    <cellStyle name="Total 2 4 2 4 40" xfId="12781" xr:uid="{0FBF76CD-A3C5-480B-9A3C-147E6536EDDE}"/>
    <cellStyle name="Total 2 4 2 4 40 2" xfId="30036" xr:uid="{148FC563-4269-4A68-8D20-23AA8021FAF5}"/>
    <cellStyle name="Total 2 4 2 4 40 3" xfId="46906" xr:uid="{BBCF1C39-DF51-4477-BBD1-AEED08348620}"/>
    <cellStyle name="Total 2 4 2 4 41" xfId="11662" xr:uid="{510A013B-7A65-4CB8-A762-024FF13766ED}"/>
    <cellStyle name="Total 2 4 2 4 41 2" xfId="28917" xr:uid="{DA77B34E-A54D-4174-827D-61B490BCCE8E}"/>
    <cellStyle name="Total 2 4 2 4 41 3" xfId="45934" xr:uid="{DEECE0A8-6F75-426C-9BA5-FEA03149CA2D}"/>
    <cellStyle name="Total 2 4 2 4 42" xfId="13914" xr:uid="{E3BBA7E4-8C33-424C-AC89-CBF1F17AF1EE}"/>
    <cellStyle name="Total 2 4 2 4 42 2" xfId="31169" xr:uid="{E8B1C5DC-9B89-4B80-9D8F-4E872009AABC}"/>
    <cellStyle name="Total 2 4 2 4 42 3" xfId="48039" xr:uid="{2FD130EA-0538-4727-BD40-8CF3F44D7697}"/>
    <cellStyle name="Total 2 4 2 4 43" xfId="14224" xr:uid="{C7CCB6FF-08B8-4DCB-820B-A8FCCB331F4B}"/>
    <cellStyle name="Total 2 4 2 4 43 2" xfId="31479" xr:uid="{B7AC2FC3-147B-43EA-BE54-5D0938EAE06E}"/>
    <cellStyle name="Total 2 4 2 4 43 3" xfId="48349" xr:uid="{1CD3A08A-0409-4CA6-96BB-9A4B5DA7EC64}"/>
    <cellStyle name="Total 2 4 2 4 44" xfId="12439" xr:uid="{E24115C6-3A1A-4FA0-BA2C-869265E4FAB3}"/>
    <cellStyle name="Total 2 4 2 4 44 2" xfId="29694" xr:uid="{2339C716-DAB8-4B22-8451-AB20C9ECCB02}"/>
    <cellStyle name="Total 2 4 2 4 44 3" xfId="46564" xr:uid="{0FEFC8BE-CF3F-406B-8383-B415A7492019}"/>
    <cellStyle name="Total 2 4 2 4 45" xfId="14852" xr:uid="{363E7DFD-AA13-474E-A63B-585FA373C550}"/>
    <cellStyle name="Total 2 4 2 4 45 2" xfId="32107" xr:uid="{3574E5D9-F679-4BA0-9647-9686830E58E0}"/>
    <cellStyle name="Total 2 4 2 4 45 3" xfId="48977" xr:uid="{37237069-D1E3-4B8E-AF68-B58C495BF3CF}"/>
    <cellStyle name="Total 2 4 2 4 46" xfId="15114" xr:uid="{8E1B492E-9337-4F1B-8D95-A925EA2E0B27}"/>
    <cellStyle name="Total 2 4 2 4 46 2" xfId="32369" xr:uid="{0D58471E-F80E-4813-BF23-10C52582F665}"/>
    <cellStyle name="Total 2 4 2 4 46 3" xfId="49239" xr:uid="{4D1972F1-B041-4965-8C38-B855FC466EF1}"/>
    <cellStyle name="Total 2 4 2 4 47" xfId="15423" xr:uid="{27DC92B3-EE17-42D7-863F-C0DF308D7984}"/>
    <cellStyle name="Total 2 4 2 4 47 2" xfId="32678" xr:uid="{6FB88548-4778-4F98-B3B9-9A7B1D85340C}"/>
    <cellStyle name="Total 2 4 2 4 47 3" xfId="49548" xr:uid="{CC2B4BB7-7786-4D52-8D7B-2E58573882BD}"/>
    <cellStyle name="Total 2 4 2 4 48" xfId="15728" xr:uid="{28CDD71B-DE9F-4C8D-9093-624379D4CED6}"/>
    <cellStyle name="Total 2 4 2 4 48 2" xfId="32983" xr:uid="{5CDA4F92-B3B8-4347-95E2-A3B08D45BA01}"/>
    <cellStyle name="Total 2 4 2 4 48 3" xfId="49853" xr:uid="{4D72917E-2EBC-4C72-A026-FFF81F1A3654}"/>
    <cellStyle name="Total 2 4 2 4 49" xfId="16024" xr:uid="{12EFF432-A148-4EEB-AAAB-C737F9EFEDB3}"/>
    <cellStyle name="Total 2 4 2 4 49 2" xfId="33279" xr:uid="{39167C11-74C8-418F-AF46-575D1B44A1C0}"/>
    <cellStyle name="Total 2 4 2 4 49 3" xfId="50149" xr:uid="{4B724AC3-4529-40E1-82B2-8470F1D9AE00}"/>
    <cellStyle name="Total 2 4 2 4 5" xfId="2221" xr:uid="{A2E7F6FA-243B-49F0-BFEB-D323C1CA0F53}"/>
    <cellStyle name="Total 2 4 2 4 5 2" xfId="19476" xr:uid="{7947A9A4-999A-490A-9E27-705BF173BE98}"/>
    <cellStyle name="Total 2 4 2 4 5 3" xfId="36498" xr:uid="{ECF43E60-58C6-4205-A2F7-80E4495B83FA}"/>
    <cellStyle name="Total 2 4 2 4 50" xfId="16316" xr:uid="{74CB4B7D-361E-4C72-8CF7-05A8117A1C83}"/>
    <cellStyle name="Total 2 4 2 4 50 2" xfId="33571" xr:uid="{763FB666-685C-499F-B7CD-163768CD6D61}"/>
    <cellStyle name="Total 2 4 2 4 50 3" xfId="50441" xr:uid="{7EA64948-4659-4683-8609-3C8B9BD9050A}"/>
    <cellStyle name="Total 2 4 2 4 51" xfId="16594" xr:uid="{EA77B6B1-33F5-48C5-A9E2-6E56EDC787E4}"/>
    <cellStyle name="Total 2 4 2 4 51 2" xfId="33849" xr:uid="{0E0B8D0C-B93E-439C-B544-A226A318CB80}"/>
    <cellStyle name="Total 2 4 2 4 51 3" xfId="50719" xr:uid="{80BB14C0-1ECC-4BA1-843B-E93EF653CAE7}"/>
    <cellStyle name="Total 2 4 2 4 52" xfId="16862" xr:uid="{830B0D3C-E9E5-4A42-A6A8-75575026EA7F}"/>
    <cellStyle name="Total 2 4 2 4 52 2" xfId="34117" xr:uid="{A0799A52-DA25-48F5-82AA-6278D5ADC8B4}"/>
    <cellStyle name="Total 2 4 2 4 52 3" xfId="50987" xr:uid="{2C7F5F10-E4A2-4259-9739-4B08C544774F}"/>
    <cellStyle name="Total 2 4 2 4 53" xfId="17114" xr:uid="{CC270285-9721-48ED-9885-9D8325D1CC94}"/>
    <cellStyle name="Total 2 4 2 4 53 2" xfId="34369" xr:uid="{36660C79-89CF-4F9E-BE38-C44095B7CE9A}"/>
    <cellStyle name="Total 2 4 2 4 53 3" xfId="51239" xr:uid="{A729D35D-BA21-42F8-987B-8FD1FE7B8E64}"/>
    <cellStyle name="Total 2 4 2 4 54" xfId="17351" xr:uid="{D4C0CC0A-6D91-42DF-88FF-582B06895F80}"/>
    <cellStyle name="Total 2 4 2 4 54 2" xfId="34606" xr:uid="{F4DE4C4A-8115-4195-9075-CE7E40F66CB2}"/>
    <cellStyle name="Total 2 4 2 4 54 3" xfId="51476" xr:uid="{E4BB8EBE-82FC-41DC-975D-897BD4A60E3C}"/>
    <cellStyle name="Total 2 4 2 4 55" xfId="18057" xr:uid="{C08F0128-1C43-4951-B26D-D6B825CFBD20}"/>
    <cellStyle name="Total 2 4 2 4 56" xfId="35079" xr:uid="{4B57475D-7D18-4B88-976D-3A121022F03E}"/>
    <cellStyle name="Total 2 4 2 4 6" xfId="2531" xr:uid="{6B258186-19D1-4207-B2E2-40B736C192C0}"/>
    <cellStyle name="Total 2 4 2 4 6 2" xfId="19786" xr:uid="{35017859-C982-485F-8EEC-4F4342FBC43B}"/>
    <cellStyle name="Total 2 4 2 4 6 3" xfId="36808" xr:uid="{D29D0FFF-B21E-4025-BE98-8FC1EB970722}"/>
    <cellStyle name="Total 2 4 2 4 7" xfId="2840" xr:uid="{B09FA965-6672-484B-9C09-5A227CD66C87}"/>
    <cellStyle name="Total 2 4 2 4 7 2" xfId="20095" xr:uid="{AFF05599-49DB-4A22-A402-649D4C3C1574}"/>
    <cellStyle name="Total 2 4 2 4 7 3" xfId="37117" xr:uid="{F108C190-F774-4C13-BE5F-5216A6C68A80}"/>
    <cellStyle name="Total 2 4 2 4 8" xfId="3146" xr:uid="{00B8E601-9037-47C9-8D40-9989E20ADC7D}"/>
    <cellStyle name="Total 2 4 2 4 8 2" xfId="20401" xr:uid="{13644D43-6A5E-48C3-9E7E-10EAF8429F8F}"/>
    <cellStyle name="Total 2 4 2 4 8 3" xfId="37423" xr:uid="{CB1FE883-968F-4D50-800F-47A944AA4479}"/>
    <cellStyle name="Total 2 4 2 4 9" xfId="3456" xr:uid="{82F49C0A-3AA7-40DC-B6B6-582AE86224B3}"/>
    <cellStyle name="Total 2 4 2 4 9 2" xfId="20711" xr:uid="{3A5A609A-3FB8-47B6-8675-09A317D951ED}"/>
    <cellStyle name="Total 2 4 2 4 9 3" xfId="37733" xr:uid="{8CEB76AA-498C-4DB8-99F8-FFA76AFA2390}"/>
    <cellStyle name="Total 2 4 2 40" xfId="10403" xr:uid="{2FC10ADB-E768-49CC-8AA3-73E6C282530C}"/>
    <cellStyle name="Total 2 4 2 40 2" xfId="27658" xr:uid="{23EA03E3-C210-48C3-A628-B1B64EE0E89E}"/>
    <cellStyle name="Total 2 4 2 40 3" xfId="44680" xr:uid="{D525C835-501D-4F9B-940C-AF29B6655F1B}"/>
    <cellStyle name="Total 2 4 2 41" xfId="11884" xr:uid="{CEF5537B-A1F5-47A4-83A6-4606E51B57AE}"/>
    <cellStyle name="Total 2 4 2 41 2" xfId="29139" xr:uid="{2B49DF52-44AC-4E43-A8D9-D697157910A6}"/>
    <cellStyle name="Total 2 4 2 41 3" xfId="46087" xr:uid="{1A36C871-0892-4432-988A-FFB24B253ACD}"/>
    <cellStyle name="Total 2 4 2 42" xfId="12351" xr:uid="{C6528498-F6C3-4588-9284-18EB96B6C6AD}"/>
    <cellStyle name="Total 2 4 2 42 2" xfId="29606" xr:uid="{010BC760-6798-48AA-8AF3-A5BC39023E2B}"/>
    <cellStyle name="Total 2 4 2 42 3" xfId="46476" xr:uid="{5CD4928A-1DC0-4B98-A8CA-C2CB12BF4075}"/>
    <cellStyle name="Total 2 4 2 43" xfId="11649" xr:uid="{23E1A9AA-EA0B-4C05-9B9D-34A632ABA236}"/>
    <cellStyle name="Total 2 4 2 43 2" xfId="28904" xr:uid="{08CDDA51-90FE-49C4-B87E-69E450AD4069}"/>
    <cellStyle name="Total 2 4 2 43 3" xfId="45924" xr:uid="{DDBA1005-97C1-43BA-8FB7-E3F66E4CA61D}"/>
    <cellStyle name="Total 2 4 2 44" xfId="13088" xr:uid="{58E5F58E-DD5D-4D19-A7EE-2C41F2C71A6B}"/>
    <cellStyle name="Total 2 4 2 44 2" xfId="30343" xr:uid="{D7AB4E70-AC65-4B82-981E-486AB775F626}"/>
    <cellStyle name="Total 2 4 2 44 3" xfId="47213" xr:uid="{E48A3C3D-2A09-4DDB-BC88-5F8D40667499}"/>
    <cellStyle name="Total 2 4 2 45" xfId="13560" xr:uid="{E8BDCE6A-1274-41E7-A746-7967A7CFC5F1}"/>
    <cellStyle name="Total 2 4 2 45 2" xfId="30815" xr:uid="{885F5C47-DA7A-4E65-9F72-DFA2692096D0}"/>
    <cellStyle name="Total 2 4 2 45 3" xfId="47685" xr:uid="{E6F694EA-852C-4626-B1C4-A2EDF60A2273}"/>
    <cellStyle name="Total 2 4 2 46" xfId="13429" xr:uid="{7907B203-2A5C-44B0-956C-956B58DC6966}"/>
    <cellStyle name="Total 2 4 2 46 2" xfId="30684" xr:uid="{64095D8D-DA4A-430B-83A5-A740E425CB40}"/>
    <cellStyle name="Total 2 4 2 46 3" xfId="47554" xr:uid="{878D10C2-1D17-40D3-8183-76D60EAF6816}"/>
    <cellStyle name="Total 2 4 2 47" xfId="13245" xr:uid="{F8297458-D50D-4731-86EC-DD4ACBFEBAAB}"/>
    <cellStyle name="Total 2 4 2 47 2" xfId="30500" xr:uid="{2E817C05-51D0-4CED-B441-71C23779A6CC}"/>
    <cellStyle name="Total 2 4 2 47 3" xfId="47370" xr:uid="{F6AF263B-04B4-4D37-A9DA-C245CF060022}"/>
    <cellStyle name="Total 2 4 2 48" xfId="14493" xr:uid="{0330ADF0-7092-4246-BFED-D1C186D38E1F}"/>
    <cellStyle name="Total 2 4 2 48 2" xfId="31748" xr:uid="{247773FA-7DA6-4B4D-93A8-D764FAFD01DA}"/>
    <cellStyle name="Total 2 4 2 48 3" xfId="48618" xr:uid="{5127D37D-0A8E-44AD-83D8-9F3479D68B46}"/>
    <cellStyle name="Total 2 4 2 49" xfId="13389" xr:uid="{ED423CB8-F259-4D3E-8058-204730243AD4}"/>
    <cellStyle name="Total 2 4 2 49 2" xfId="30644" xr:uid="{78614B1B-1C92-41B0-84A0-2BB31C7C51FA}"/>
    <cellStyle name="Total 2 4 2 49 3" xfId="47514" xr:uid="{2516B2F2-027E-4A80-B042-63E8B250EA21}"/>
    <cellStyle name="Total 2 4 2 5" xfId="489" xr:uid="{F7A73184-6BE1-4B09-A4B5-2678295554B6}"/>
    <cellStyle name="Total 2 4 2 5 2" xfId="17744" xr:uid="{CC8ED441-14AE-4867-AA04-861ACACF20AA}"/>
    <cellStyle name="Total 2 4 2 5 3" xfId="34844" xr:uid="{3C830D59-7F22-42B1-B991-87F96CFEEB38}"/>
    <cellStyle name="Total 2 4 2 50" xfId="14664" xr:uid="{C22B1269-D997-42E9-9B83-712B09AEC531}"/>
    <cellStyle name="Total 2 4 2 50 2" xfId="31919" xr:uid="{17F584D6-D06D-4730-AE1B-A53BFF1C16B9}"/>
    <cellStyle name="Total 2 4 2 50 3" xfId="48789" xr:uid="{A9846327-7A35-4208-A3D2-45634C94CDDE}"/>
    <cellStyle name="Total 2 4 2 51" xfId="14659" xr:uid="{44C4A946-14D5-4B3E-9CD9-ABC584117010}"/>
    <cellStyle name="Total 2 4 2 51 2" xfId="31914" xr:uid="{9DCC079B-34EE-4103-B1E9-5BD5A3C4B982}"/>
    <cellStyle name="Total 2 4 2 51 3" xfId="48784" xr:uid="{F613EF4D-5571-470C-9699-78D861AE24EB}"/>
    <cellStyle name="Total 2 4 2 52" xfId="14866" xr:uid="{8AA31901-EC7D-45AD-BB28-9EE7376001C1}"/>
    <cellStyle name="Total 2 4 2 52 2" xfId="32121" xr:uid="{032D236D-0002-49E3-9186-D87A64755199}"/>
    <cellStyle name="Total 2 4 2 52 3" xfId="48991" xr:uid="{19BC596B-6AA2-470A-9C12-27FB6EBA0F35}"/>
    <cellStyle name="Total 2 4 2 53" xfId="14575" xr:uid="{86644765-4605-461B-963D-00217D51EC15}"/>
    <cellStyle name="Total 2 4 2 53 2" xfId="31830" xr:uid="{18E9043C-61B4-40A6-A35D-2E8E370368E5}"/>
    <cellStyle name="Total 2 4 2 53 3" xfId="48700" xr:uid="{C2D532D1-5C4A-40E4-83A0-02DDAE1A75FB}"/>
    <cellStyle name="Total 2 4 2 54" xfId="15559" xr:uid="{431438DD-7B73-4C9A-B7EB-E8E9DB5EE12D}"/>
    <cellStyle name="Total 2 4 2 54 2" xfId="32814" xr:uid="{754B1AB0-F1E8-4F9A-9FCA-56B26340C999}"/>
    <cellStyle name="Total 2 4 2 54 3" xfId="49684" xr:uid="{1F54957A-68F9-49EB-AF56-2B804269F39B}"/>
    <cellStyle name="Total 2 4 2 55" xfId="15856" xr:uid="{D2DB376E-27CD-4E5E-8152-21BD1EA27FE0}"/>
    <cellStyle name="Total 2 4 2 55 2" xfId="33111" xr:uid="{8058BE8D-4E93-4C6C-9E3F-37802835202F}"/>
    <cellStyle name="Total 2 4 2 55 3" xfId="49981" xr:uid="{2DDF2ED2-7E73-403F-BD31-BC3FD351C1FC}"/>
    <cellStyle name="Total 2 4 2 56" xfId="16148" xr:uid="{3DAA4E60-31AE-4C59-9201-11F1D873FEF1}"/>
    <cellStyle name="Total 2 4 2 56 2" xfId="33403" xr:uid="{6C279EE2-181E-4EAB-BC79-B08B7A4FC48C}"/>
    <cellStyle name="Total 2 4 2 56 3" xfId="50273" xr:uid="{F09D26C0-0AF9-4865-BA4A-3E6BC1352197}"/>
    <cellStyle name="Total 2 4 2 57" xfId="16429" xr:uid="{0FA24F14-9EC2-4878-9C8C-3C4EDAC1D090}"/>
    <cellStyle name="Total 2 4 2 57 2" xfId="33684" xr:uid="{CE034C71-07A8-47C0-B6A7-1CA400396F78}"/>
    <cellStyle name="Total 2 4 2 57 3" xfId="50554" xr:uid="{8003DA64-50A8-4004-9C99-8F9E87E7D120}"/>
    <cellStyle name="Total 2 4 2 58" xfId="15805" xr:uid="{0DBCC27F-1F03-43A3-AEB8-895D2F7D96C3}"/>
    <cellStyle name="Total 2 4 2 58 2" xfId="33060" xr:uid="{EA8D7791-157E-4CDC-ADA0-D1D269619BB2}"/>
    <cellStyle name="Total 2 4 2 58 3" xfId="49930" xr:uid="{F6580F6F-4D86-488D-9DD8-712587290FC5}"/>
    <cellStyle name="Total 2 4 2 59" xfId="17506" xr:uid="{395B35B3-13EE-4F7B-B15F-079CAA4EA90D}"/>
    <cellStyle name="Total 2 4 2 6" xfId="948" xr:uid="{51A0ED91-8FFB-4285-BB35-387FE961DBA3}"/>
    <cellStyle name="Total 2 4 2 6 2" xfId="18203" xr:uid="{203BB7F5-97D6-4E90-B244-826AF1FD09BC}"/>
    <cellStyle name="Total 2 4 2 6 3" xfId="35225" xr:uid="{F4774CA3-57F4-401B-995E-7ADCE09EC129}"/>
    <cellStyle name="Total 2 4 2 60" xfId="34682" xr:uid="{EB47C59A-911B-42AA-848E-250AC67E6799}"/>
    <cellStyle name="Total 2 4 2 7" xfId="356" xr:uid="{282CE70D-44FC-4A4F-9C41-0911697652B7}"/>
    <cellStyle name="Total 2 4 2 7 2" xfId="17611" xr:uid="{C2A1C095-FBE1-49DF-877D-BDD612527D73}"/>
    <cellStyle name="Total 2 4 2 7 3" xfId="34769" xr:uid="{A04460E1-87E9-4602-A37D-F175A463F616}"/>
    <cellStyle name="Total 2 4 2 8" xfId="1595" xr:uid="{35D6CEC3-D1D7-4D84-938B-BE026771BBE9}"/>
    <cellStyle name="Total 2 4 2 8 2" xfId="18850" xr:uid="{A82A8925-7769-48FC-9991-028E92C8BB3D}"/>
    <cellStyle name="Total 2 4 2 8 3" xfId="35872" xr:uid="{CA26CFE8-E8FD-429A-AF29-6970E79D3AA4}"/>
    <cellStyle name="Total 2 4 2 9" xfId="850" xr:uid="{032F57B5-61C6-4D1B-A73F-A1A06B2B25E9}"/>
    <cellStyle name="Total 2 4 2 9 2" xfId="18105" xr:uid="{D35037E6-ED54-49C6-9A5D-6264C704EA2C}"/>
    <cellStyle name="Total 2 4 2 9 3" xfId="35127" xr:uid="{6477CD4E-BBC4-4845-9A0D-A832FC616B10}"/>
    <cellStyle name="Total 2 4 20" xfId="4164" xr:uid="{81F485EB-A239-426C-B5AB-26495270E7D4}"/>
    <cellStyle name="Total 2 4 20 2" xfId="21419" xr:uid="{E4EC0A18-2FC6-4E8B-8305-D297EE6ABAE9}"/>
    <cellStyle name="Total 2 4 20 3" xfId="38441" xr:uid="{B47728A3-6EC4-49AB-BF64-F24CC60FC256}"/>
    <cellStyle name="Total 2 4 21" xfId="3940" xr:uid="{F760DC72-6FC6-457C-940D-382B26BE5DB0}"/>
    <cellStyle name="Total 2 4 21 2" xfId="21195" xr:uid="{4A4D7212-0B42-4AD9-A80B-1BFD6A4C6B3F}"/>
    <cellStyle name="Total 2 4 21 3" xfId="38217" xr:uid="{ACF21187-A079-4F63-855E-BBEADB25E90B}"/>
    <cellStyle name="Total 2 4 22" xfId="5705" xr:uid="{D63D975E-315C-4262-819F-A011F190DE8F}"/>
    <cellStyle name="Total 2 4 22 2" xfId="22960" xr:uid="{3ECDA078-2B44-41CD-A323-CFBBC1939D1E}"/>
    <cellStyle name="Total 2 4 22 3" xfId="39982" xr:uid="{237256AC-A98E-4C15-9B41-ADB6F74E8F28}"/>
    <cellStyle name="Total 2 4 23" xfId="5851" xr:uid="{44258B72-7F6E-442F-B50D-98C140996A56}"/>
    <cellStyle name="Total 2 4 23 2" xfId="23106" xr:uid="{7D8D64E3-E4AC-4A57-B16F-B34F19228D7E}"/>
    <cellStyle name="Total 2 4 23 3" xfId="40128" xr:uid="{D2EFAF6C-0FCE-4620-A69A-F2FA40E1310C}"/>
    <cellStyle name="Total 2 4 24" xfId="5079" xr:uid="{2F244699-01EF-4529-A444-890B3C0F2C5A}"/>
    <cellStyle name="Total 2 4 24 2" xfId="22334" xr:uid="{F61B4873-1646-4761-A9D7-C9BC3E5E7758}"/>
    <cellStyle name="Total 2 4 24 3" xfId="39356" xr:uid="{87BF65C8-1EEC-479C-A647-6841213381F4}"/>
    <cellStyle name="Total 2 4 25" xfId="5385" xr:uid="{BED7F23F-1070-4C57-98EE-5482B9FF37DD}"/>
    <cellStyle name="Total 2 4 25 2" xfId="22640" xr:uid="{8A5D6CAA-D504-43DF-BD25-6BBC4786418F}"/>
    <cellStyle name="Total 2 4 25 3" xfId="39662" xr:uid="{D5949DA0-D2F0-40B3-8389-E40028160267}"/>
    <cellStyle name="Total 2 4 26" xfId="6749" xr:uid="{30062906-73A0-46E5-BBCB-7BBE7BFEA58E}"/>
    <cellStyle name="Total 2 4 26 2" xfId="24004" xr:uid="{CBD5E0B3-0CF6-48DE-8FD0-5F47FBC43D2E}"/>
    <cellStyle name="Total 2 4 26 3" xfId="41026" xr:uid="{FFED55FE-0C27-47A8-BB47-6920AB3C1403}"/>
    <cellStyle name="Total 2 4 27" xfId="6374" xr:uid="{22548909-8692-4EC2-A4D6-A46C753D318E}"/>
    <cellStyle name="Total 2 4 27 2" xfId="23629" xr:uid="{C63D23AC-FF66-4801-A918-0A4440C12D1F}"/>
    <cellStyle name="Total 2 4 27 3" xfId="40651" xr:uid="{0A980AF5-6ACE-45E3-A9DF-E50B8306E098}"/>
    <cellStyle name="Total 2 4 28" xfId="7063" xr:uid="{352D8291-6583-48C9-BAB4-60C39D67F28D}"/>
    <cellStyle name="Total 2 4 28 2" xfId="24318" xr:uid="{3EB87AB6-1AFC-4660-9F5E-DEDBA8DF1922}"/>
    <cellStyle name="Total 2 4 28 3" xfId="41340" xr:uid="{B8FA4061-8CC9-4C51-941F-39DB1421EA33}"/>
    <cellStyle name="Total 2 4 29" xfId="7373" xr:uid="{71E260E7-3D0C-4745-B24F-50BEA8EE32A2}"/>
    <cellStyle name="Total 2 4 29 2" xfId="24628" xr:uid="{5EA04D8C-A671-4F22-934B-F21C396C3E85}"/>
    <cellStyle name="Total 2 4 29 3" xfId="41650" xr:uid="{5D7E2D03-FB81-4DC4-B121-0B3D50308091}"/>
    <cellStyle name="Total 2 4 3" xfId="599" xr:uid="{F8C32ED2-3986-41C9-9265-A16B33CBE687}"/>
    <cellStyle name="Total 2 4 3 10" xfId="3563" xr:uid="{FA6B738D-88E4-48A2-AC22-0E271539205A}"/>
    <cellStyle name="Total 2 4 3 10 2" xfId="20818" xr:uid="{FA4622B8-4DB1-4A10-9C31-295E460F2DB8}"/>
    <cellStyle name="Total 2 4 3 10 3" xfId="37840" xr:uid="{F5EC82A2-33F7-4213-80AB-52320EE99B67}"/>
    <cellStyle name="Total 2 4 3 11" xfId="3869" xr:uid="{613AA4C0-D471-4F43-A811-5CA894C435E8}"/>
    <cellStyle name="Total 2 4 3 11 2" xfId="21124" xr:uid="{EDD1E3D3-B925-47EE-946B-F979C371D3AA}"/>
    <cellStyle name="Total 2 4 3 11 3" xfId="38146" xr:uid="{A51AD251-C7C8-4DCB-A3B0-F60FF2F0ACCF}"/>
    <cellStyle name="Total 2 4 3 12" xfId="4173" xr:uid="{A9424A30-FF66-492E-86DB-1CA6EC8A4C62}"/>
    <cellStyle name="Total 2 4 3 12 2" xfId="21428" xr:uid="{AA715BD0-384C-4585-AFD3-C8508E2554BD}"/>
    <cellStyle name="Total 2 4 3 12 3" xfId="38450" xr:uid="{5C11D523-9B58-432C-AC09-3A9B975FD315}"/>
    <cellStyle name="Total 2 4 3 13" xfId="4474" xr:uid="{1A257F91-799B-40E4-9206-AC53B57ECA3C}"/>
    <cellStyle name="Total 2 4 3 13 2" xfId="21729" xr:uid="{B2E60B7D-8A38-4062-8950-804720B762D7}"/>
    <cellStyle name="Total 2 4 3 13 3" xfId="38751" xr:uid="{2553E8AA-566C-490F-AE10-A1B660560817}"/>
    <cellStyle name="Total 2 4 3 14" xfId="4771" xr:uid="{8B4EA59A-669C-4BD8-A0E6-4EA85352E692}"/>
    <cellStyle name="Total 2 4 3 14 2" xfId="22026" xr:uid="{AA0C6BFE-AA45-4103-993A-EF094FAC43EC}"/>
    <cellStyle name="Total 2 4 3 14 3" xfId="39048" xr:uid="{37696E6D-FC30-488B-A525-45598533C32B}"/>
    <cellStyle name="Total 2 4 3 15" xfId="5063" xr:uid="{0C11C9AE-1FC1-4EA9-A231-AE6B2C6EE220}"/>
    <cellStyle name="Total 2 4 3 15 2" xfId="22318" xr:uid="{7C8BAD90-C484-40C2-BFD6-231F9AE4A8DE}"/>
    <cellStyle name="Total 2 4 3 15 3" xfId="39340" xr:uid="{78CB9214-2E31-4C53-85AC-F292D43FEA3D}"/>
    <cellStyle name="Total 2 4 3 16" xfId="5435" xr:uid="{8FBC712D-6311-40FC-B3AD-7FDC8913F269}"/>
    <cellStyle name="Total 2 4 3 16 2" xfId="22690" xr:uid="{1F08EE8C-6845-48AE-86D8-8C98C79CA9CA}"/>
    <cellStyle name="Total 2 4 3 16 3" xfId="39712" xr:uid="{AA0C40D1-B3D9-4C0E-8752-DA7308154A21}"/>
    <cellStyle name="Total 2 4 3 17" xfId="5335" xr:uid="{8D96D84E-A775-4BF6-9E23-AEDE5C2840A0}"/>
    <cellStyle name="Total 2 4 3 17 2" xfId="22590" xr:uid="{D80F95FA-E696-4063-A424-FFB6C0D554F6}"/>
    <cellStyle name="Total 2 4 3 17 3" xfId="39612" xr:uid="{71446B9E-DCF1-4FD8-8088-53E500AD944E}"/>
    <cellStyle name="Total 2 4 3 18" xfId="6066" xr:uid="{0B13AE4B-5028-46F0-B12E-B5F4B3D6AD28}"/>
    <cellStyle name="Total 2 4 3 18 2" xfId="23321" xr:uid="{092A118D-8550-4932-8E43-D9117D7B334B}"/>
    <cellStyle name="Total 2 4 3 18 3" xfId="40343" xr:uid="{C19CA9EB-7E2D-4931-95E0-3FACD696D55D}"/>
    <cellStyle name="Total 2 4 3 19" xfId="6381" xr:uid="{8139929E-91C3-4DC9-A24F-0CB1AC85E70E}"/>
    <cellStyle name="Total 2 4 3 19 2" xfId="23636" xr:uid="{6F967F20-26DE-46DA-B7EB-AA823185D87D}"/>
    <cellStyle name="Total 2 4 3 19 3" xfId="40658" xr:uid="{EDFBEA57-459A-48F9-B0E9-BC3B704B0C87}"/>
    <cellStyle name="Total 2 4 3 2" xfId="1053" xr:uid="{E5A0C9A1-5AAC-44FD-849C-686A02057A99}"/>
    <cellStyle name="Total 2 4 3 2 2" xfId="18308" xr:uid="{34F662FB-2338-489B-B06D-F62605DAE8B9}"/>
    <cellStyle name="Total 2 4 3 2 3" xfId="35330" xr:uid="{6DECAAD1-8546-4FCA-ACBD-1F462BC5FBFD}"/>
    <cellStyle name="Total 2 4 3 20" xfId="6696" xr:uid="{63250162-95F6-4551-9CAB-8FE0991FC164}"/>
    <cellStyle name="Total 2 4 3 20 2" xfId="23951" xr:uid="{3A33E77D-AB37-4EDF-8FFA-C0EA4EF30EC3}"/>
    <cellStyle name="Total 2 4 3 20 3" xfId="40973" xr:uid="{FFB668B6-C5C8-42B4-8430-3EE58072B776}"/>
    <cellStyle name="Total 2 4 3 21" xfId="7008" xr:uid="{EF292597-9F37-4249-ADE5-168827A74F26}"/>
    <cellStyle name="Total 2 4 3 21 2" xfId="24263" xr:uid="{94FCD97B-400C-4A79-9135-6EF403EBDE01}"/>
    <cellStyle name="Total 2 4 3 21 3" xfId="41285" xr:uid="{197DE2CF-701B-4B67-980C-260477D12B71}"/>
    <cellStyle name="Total 2 4 3 22" xfId="7317" xr:uid="{3F71EA43-2E50-4639-AC63-8E61B214969E}"/>
    <cellStyle name="Total 2 4 3 22 2" xfId="24572" xr:uid="{13DA152A-BFB9-4CE6-B6F7-EBFA6C777D25}"/>
    <cellStyle name="Total 2 4 3 22 3" xfId="41594" xr:uid="{8F549ADD-2296-4CC8-8430-F5F991E2F6E7}"/>
    <cellStyle name="Total 2 4 3 23" xfId="7627" xr:uid="{C6C77E9D-BDCB-48E1-9738-AA8827C3C31F}"/>
    <cellStyle name="Total 2 4 3 23 2" xfId="24882" xr:uid="{0DED60BB-09B3-421A-A027-BDDE0F39FC9A}"/>
    <cellStyle name="Total 2 4 3 23 3" xfId="41904" xr:uid="{4B98DEF4-43A3-4F13-829A-2FA529597C8F}"/>
    <cellStyle name="Total 2 4 3 24" xfId="7937" xr:uid="{78B66BBC-BF89-4AAD-9A27-2EC7690526EF}"/>
    <cellStyle name="Total 2 4 3 24 2" xfId="25192" xr:uid="{DE10E62A-0A9E-4BB3-8D67-F6D56B49AA1C}"/>
    <cellStyle name="Total 2 4 3 24 3" xfId="42214" xr:uid="{FAC5AA36-0D55-41FC-9F10-FA82321696A8}"/>
    <cellStyle name="Total 2 4 3 25" xfId="8250" xr:uid="{0E237D13-B643-4007-B2C9-857E7A3EF9A3}"/>
    <cellStyle name="Total 2 4 3 25 2" xfId="25505" xr:uid="{6BAD4056-0873-4D9A-B6B3-CDC5CF0108C9}"/>
    <cellStyle name="Total 2 4 3 25 3" xfId="42527" xr:uid="{402BC3A3-A820-4B36-BA86-5DA1816D4C0E}"/>
    <cellStyle name="Total 2 4 3 26" xfId="8560" xr:uid="{0D0F5EE2-A898-4518-9274-4CB66040EBB7}"/>
    <cellStyle name="Total 2 4 3 26 2" xfId="25815" xr:uid="{8A97ABBA-F4EB-4E09-AE1D-8B1D9EC24941}"/>
    <cellStyle name="Total 2 4 3 26 3" xfId="42837" xr:uid="{0FFD7CEC-EC67-4FEC-8F45-A5123026F196}"/>
    <cellStyle name="Total 2 4 3 27" xfId="8868" xr:uid="{B7C2FA04-D22F-433D-8DE4-F77A2D846B72}"/>
    <cellStyle name="Total 2 4 3 27 2" xfId="26123" xr:uid="{D8499C09-34C3-4FDA-9832-811625BA16B2}"/>
    <cellStyle name="Total 2 4 3 27 3" xfId="43145" xr:uid="{50F4AB5A-61F0-4B96-A17E-F0D6A973E3D0}"/>
    <cellStyle name="Total 2 4 3 28" xfId="8940" xr:uid="{F2B026CF-EF5C-4F38-AFF2-A3C33B9BBB8F}"/>
    <cellStyle name="Total 2 4 3 28 2" xfId="26195" xr:uid="{7F3BDFA4-C88A-41D0-AF59-148E94A6ABE0}"/>
    <cellStyle name="Total 2 4 3 28 3" xfId="43217" xr:uid="{EF97B2FF-496F-4787-974C-17B035D682B5}"/>
    <cellStyle name="Total 2 4 3 29" xfId="9492" xr:uid="{BBF671B2-A434-41F1-A8A1-70BC586848B1}"/>
    <cellStyle name="Total 2 4 3 29 2" xfId="26747" xr:uid="{B647D6F1-B815-442D-A475-5B5A553DD274}"/>
    <cellStyle name="Total 2 4 3 29 3" xfId="43769" xr:uid="{CC0B040B-882E-43A1-B2A5-A5590AB2112B}"/>
    <cellStyle name="Total 2 4 3 3" xfId="1351" xr:uid="{C1D26D8F-8038-46FC-BF6F-28D4521526D8}"/>
    <cellStyle name="Total 2 4 3 3 2" xfId="18606" xr:uid="{0838FA87-5295-44B4-A5C2-BE1480E6CED4}"/>
    <cellStyle name="Total 2 4 3 3 3" xfId="35628" xr:uid="{855E667D-69DC-4310-AEC8-2F993E0F51C8}"/>
    <cellStyle name="Total 2 4 3 30" xfId="9790" xr:uid="{DC6147DC-3A8F-43FF-BA75-A81D80753227}"/>
    <cellStyle name="Total 2 4 3 30 2" xfId="27045" xr:uid="{1A5BA459-8647-4D65-8C77-15C35B127AEA}"/>
    <cellStyle name="Total 2 4 3 30 3" xfId="44067" xr:uid="{1EF7CEF1-4143-4273-9690-21B80D7BEB0E}"/>
    <cellStyle name="Total 2 4 3 31" xfId="10089" xr:uid="{3E80DECE-1A83-4F5B-AF8B-9CCFB19CCD35}"/>
    <cellStyle name="Total 2 4 3 31 2" xfId="27344" xr:uid="{DD58EA25-1FB7-4870-B198-688D5D712388}"/>
    <cellStyle name="Total 2 4 3 31 3" xfId="44366" xr:uid="{89ABAA89-B06D-4266-9D3A-5B72558E04B0}"/>
    <cellStyle name="Total 2 4 3 32" xfId="10382" xr:uid="{BAF86B8F-0DBE-4AE4-978C-4835C4E086E8}"/>
    <cellStyle name="Total 2 4 3 32 2" xfId="27637" xr:uid="{850B2EBD-7AF2-41EA-BC6E-8BA19B50F0C5}"/>
    <cellStyle name="Total 2 4 3 32 3" xfId="44659" xr:uid="{2D063DE9-B338-45AE-A12C-F8D5AA576728}"/>
    <cellStyle name="Total 2 4 3 33" xfId="10673" xr:uid="{5DA69D0C-EACA-473F-B275-85CA057BC5D9}"/>
    <cellStyle name="Total 2 4 3 33 2" xfId="27928" xr:uid="{9154CD4A-78BF-46CA-9C39-285E32EC4A9E}"/>
    <cellStyle name="Total 2 4 3 33 3" xfId="44950" xr:uid="{801271DB-0C03-4BE3-8689-EFE76F2D42E1}"/>
    <cellStyle name="Total 2 4 3 34" xfId="10957" xr:uid="{A55E60A7-4755-47BC-9930-3BFF9484DA6E}"/>
    <cellStyle name="Total 2 4 3 34 2" xfId="28212" xr:uid="{883924CC-C725-42F6-8139-A300D0B96FC1}"/>
    <cellStyle name="Total 2 4 3 34 3" xfId="45234" xr:uid="{6D114E5E-A0D0-439D-A33F-F36F2499BEA4}"/>
    <cellStyle name="Total 2 4 3 35" xfId="11223" xr:uid="{3E683AB1-3E29-4532-82A3-582ED01FE365}"/>
    <cellStyle name="Total 2 4 3 35 2" xfId="28478" xr:uid="{31F839C4-2F3E-45EE-AF97-9510AA44327E}"/>
    <cellStyle name="Total 2 4 3 35 3" xfId="45500" xr:uid="{2F202AC6-4CB8-4D55-ABB8-512D0BE2DF9E}"/>
    <cellStyle name="Total 2 4 3 36" xfId="11471" xr:uid="{50E60EE3-7211-4FFF-A518-D3A9C45ADAAC}"/>
    <cellStyle name="Total 2 4 3 36 2" xfId="28726" xr:uid="{B2646F9F-B960-46EE-B8DD-CB9144A78EC1}"/>
    <cellStyle name="Total 2 4 3 36 3" xfId="45748" xr:uid="{8B0B5250-4136-4FAD-9906-E3716E1B6B6F}"/>
    <cellStyle name="Total 2 4 3 37" xfId="11994" xr:uid="{320E1F9A-35DB-482C-A527-4F3E98BE8AC7}"/>
    <cellStyle name="Total 2 4 3 37 2" xfId="29249" xr:uid="{145479A7-E214-482D-BBCF-22AFAE4B7EB0}"/>
    <cellStyle name="Total 2 4 3 37 3" xfId="46159" xr:uid="{58B2F430-D8DF-4201-9DF0-81B804645112}"/>
    <cellStyle name="Total 2 4 3 38" xfId="12461" xr:uid="{621D4B0D-2729-4DAB-B60D-D67C4BAB2500}"/>
    <cellStyle name="Total 2 4 3 38 2" xfId="29716" xr:uid="{A19A6593-14CA-4FEB-8563-F3BEC64A2B5B}"/>
    <cellStyle name="Total 2 4 3 38 3" xfId="46586" xr:uid="{FE4FE713-600A-4B3F-BA8E-42FFD58C0444}"/>
    <cellStyle name="Total 2 4 3 39" xfId="12771" xr:uid="{F6EC89BF-8E38-41B2-B7A7-A5C59F633D07}"/>
    <cellStyle name="Total 2 4 3 39 2" xfId="30026" xr:uid="{914E2305-8A88-4A96-8844-B21B8CDCC604}"/>
    <cellStyle name="Total 2 4 3 39 3" xfId="46896" xr:uid="{995A87E6-2071-4D9D-89D3-F01ADDFE342F}"/>
    <cellStyle name="Total 2 4 3 4" xfId="1705" xr:uid="{7B19909C-E555-483A-AAA4-2AD5BE4BBE18}"/>
    <cellStyle name="Total 2 4 3 4 2" xfId="18960" xr:uid="{EFC4DC69-711F-445A-8592-AAB0E3F29152}"/>
    <cellStyle name="Total 2 4 3 4 3" xfId="35982" xr:uid="{03FC4614-B981-42EE-A2B0-371F1D60A70C}"/>
    <cellStyle name="Total 2 4 3 40" xfId="13139" xr:uid="{7ECFFA4B-CD02-4961-AE63-8470810614AA}"/>
    <cellStyle name="Total 2 4 3 40 2" xfId="30394" xr:uid="{3551DE82-C885-42AF-977F-E3D920299305}"/>
    <cellStyle name="Total 2 4 3 40 3" xfId="47264" xr:uid="{9B1818C8-1D92-4F80-9934-79F7D8E1454C}"/>
    <cellStyle name="Total 2 4 3 41" xfId="13322" xr:uid="{92DB7E77-D5DD-43C3-868E-94BE22254EC3}"/>
    <cellStyle name="Total 2 4 3 41 2" xfId="30577" xr:uid="{89F80F46-37D0-4D04-9EF3-E34BF28A68A5}"/>
    <cellStyle name="Total 2 4 3 41 3" xfId="47447" xr:uid="{FA9FD763-B84F-4426-9088-37DA7BB9BBFF}"/>
    <cellStyle name="Total 2 4 3 42" xfId="13711" xr:uid="{0E336D70-3950-4C10-BD29-9F0A0556C488}"/>
    <cellStyle name="Total 2 4 3 42 2" xfId="30966" xr:uid="{3A568FE2-78D3-4833-8017-B4A4400D71C3}"/>
    <cellStyle name="Total 2 4 3 42 3" xfId="47836" xr:uid="{E96813F2-2DFC-4AD6-91CB-8F6DA5ABA401}"/>
    <cellStyle name="Total 2 4 3 43" xfId="14021" xr:uid="{DA70B876-053A-469B-BD76-FCD65BEF6297}"/>
    <cellStyle name="Total 2 4 3 43 2" xfId="31276" xr:uid="{773ABB7B-EFE2-4947-AF93-83F697E9073A}"/>
    <cellStyle name="Total 2 4 3 43 3" xfId="48146" xr:uid="{91469846-E760-4690-9295-D36F8787E64C}"/>
    <cellStyle name="Total 2 4 3 44" xfId="14256" xr:uid="{7B2CA0F4-B593-472C-9588-B0EAD9F41AE0}"/>
    <cellStyle name="Total 2 4 3 44 2" xfId="31511" xr:uid="{03BA5D0A-6EBF-4FD2-BC52-EFDF6D1B6B9D}"/>
    <cellStyle name="Total 2 4 3 44 3" xfId="48381" xr:uid="{5C0C0D6B-FCDC-4B4D-89A3-2E04B6623DBD}"/>
    <cellStyle name="Total 2 4 3 45" xfId="14649" xr:uid="{0DAD0C46-CBE3-4774-AACD-F26C705B9219}"/>
    <cellStyle name="Total 2 4 3 45 2" xfId="31904" xr:uid="{46CDC77E-0098-4302-AC23-BFCC9291424E}"/>
    <cellStyle name="Total 2 4 3 45 3" xfId="48774" xr:uid="{8BB86021-6499-4198-A522-D4AFCDA92630}"/>
    <cellStyle name="Total 2 4 3 46" xfId="14911" xr:uid="{BC661D49-7362-41D9-8966-3FAD5ECDACF4}"/>
    <cellStyle name="Total 2 4 3 46 2" xfId="32166" xr:uid="{ACC2B781-0924-41CA-8F8B-2A34C5850897}"/>
    <cellStyle name="Total 2 4 3 46 3" xfId="49036" xr:uid="{534220F1-A606-4EED-B3D9-0C47EC60E7E5}"/>
    <cellStyle name="Total 2 4 3 47" xfId="15223" xr:uid="{A09CD974-F0FA-40B5-A92E-A4B6CFCD293F}"/>
    <cellStyle name="Total 2 4 3 47 2" xfId="32478" xr:uid="{282BD324-7D71-47B8-B3AC-FAEA5C16F2B9}"/>
    <cellStyle name="Total 2 4 3 47 3" xfId="49348" xr:uid="{6B856351-6540-49E3-8D39-CBA297F39D1C}"/>
    <cellStyle name="Total 2 4 3 48" xfId="15529" xr:uid="{FD66BC34-266E-4C34-B242-58424D579BCE}"/>
    <cellStyle name="Total 2 4 3 48 2" xfId="32784" xr:uid="{EBE40C0D-B438-4DEB-9861-121B1F336AE3}"/>
    <cellStyle name="Total 2 4 3 48 3" xfId="49654" xr:uid="{834D71BD-E127-4560-BF73-B1F32B83C695}"/>
    <cellStyle name="Total 2 4 3 49" xfId="15827" xr:uid="{9E30F642-C848-4578-B730-2A9549B73AEC}"/>
    <cellStyle name="Total 2 4 3 49 2" xfId="33082" xr:uid="{A1C58DE7-B000-4D8C-AD21-330F265CAD17}"/>
    <cellStyle name="Total 2 4 3 49 3" xfId="49952" xr:uid="{4B5CBBB6-3577-424C-B68B-26571363B899}"/>
    <cellStyle name="Total 2 4 3 5" xfId="2018" xr:uid="{A7A4A006-8058-424E-917E-8A8E937B972B}"/>
    <cellStyle name="Total 2 4 3 5 2" xfId="19273" xr:uid="{FA3881B3-5ECB-4FC5-95D1-56394EE7C013}"/>
    <cellStyle name="Total 2 4 3 5 3" xfId="36295" xr:uid="{63560B5F-2CD1-4E54-BE8C-F8763255F089}"/>
    <cellStyle name="Total 2 4 3 50" xfId="16122" xr:uid="{F67A747A-8FF5-4C4D-A8FA-0986B7CECB4E}"/>
    <cellStyle name="Total 2 4 3 50 2" xfId="33377" xr:uid="{063A2E19-B215-4709-A69D-C8DB307B2CEC}"/>
    <cellStyle name="Total 2 4 3 50 3" xfId="50247" xr:uid="{C609AF36-2F09-4DC4-94B2-72CC9E426A37}"/>
    <cellStyle name="Total 2 4 3 51" xfId="16406" xr:uid="{1D58523C-E771-4298-8C80-FEA534AAA0CA}"/>
    <cellStyle name="Total 2 4 3 51 2" xfId="33661" xr:uid="{3216CABD-0BD3-4BD1-8ABD-5D40127AA2A4}"/>
    <cellStyle name="Total 2 4 3 51 3" xfId="50531" xr:uid="{5DBD9832-B07E-47B9-90F7-B6A8A621E6C2}"/>
    <cellStyle name="Total 2 4 3 52" xfId="16678" xr:uid="{A124C7DB-8C1E-4C41-B198-31360C1AFA64}"/>
    <cellStyle name="Total 2 4 3 52 2" xfId="33933" xr:uid="{5F9E6504-012F-41AA-8AC0-B271A4C403FC}"/>
    <cellStyle name="Total 2 4 3 52 3" xfId="50803" xr:uid="{64DC4A30-4168-427E-94AA-8D6DCD067006}"/>
    <cellStyle name="Total 2 4 3 53" xfId="16940" xr:uid="{96E90872-01D2-4779-8EBC-9A5CAD78ABD3}"/>
    <cellStyle name="Total 2 4 3 53 2" xfId="34195" xr:uid="{681083C8-18B6-49E9-BD32-91DE7977611D}"/>
    <cellStyle name="Total 2 4 3 53 3" xfId="51065" xr:uid="{00BBBE92-747A-46BF-8187-F02C01953CE8}"/>
    <cellStyle name="Total 2 4 3 54" xfId="17188" xr:uid="{FA5236AE-39DF-4288-B3EC-667695208EC3}"/>
    <cellStyle name="Total 2 4 3 54 2" xfId="34443" xr:uid="{05B56767-C9E1-42A5-B4A7-FD42C63A6033}"/>
    <cellStyle name="Total 2 4 3 54 3" xfId="51313" xr:uid="{62049058-3ACF-4D51-BDD3-6CC27F6A328C}"/>
    <cellStyle name="Total 2 4 3 55" xfId="17854" xr:uid="{947BFF18-C6CC-4DE7-B5E5-5888F07B4176}"/>
    <cellStyle name="Total 2 4 3 56" xfId="34916" xr:uid="{7BA11DF2-42EF-4E9B-914C-D9741A66BBA5}"/>
    <cellStyle name="Total 2 4 3 6" xfId="2328" xr:uid="{F8813C46-FFC0-4896-8BEE-1806EB646B23}"/>
    <cellStyle name="Total 2 4 3 6 2" xfId="19583" xr:uid="{BB5C2FB6-641E-4860-91EE-720A919033DC}"/>
    <cellStyle name="Total 2 4 3 6 3" xfId="36605" xr:uid="{396E21D1-31F0-4A22-9081-6E6E1FF5BC41}"/>
    <cellStyle name="Total 2 4 3 7" xfId="2637" xr:uid="{968FA1C4-4D2D-4ED7-B259-AC035E788488}"/>
    <cellStyle name="Total 2 4 3 7 2" xfId="19892" xr:uid="{AE48F8B1-3878-43AE-B2B5-B2569E976915}"/>
    <cellStyle name="Total 2 4 3 7 3" xfId="36914" xr:uid="{841ADD62-D9BA-4F57-978D-830B218C8E39}"/>
    <cellStyle name="Total 2 4 3 8" xfId="2945" xr:uid="{D1C630E5-6D79-49DB-87C2-BDB8C988DA1F}"/>
    <cellStyle name="Total 2 4 3 8 2" xfId="20200" xr:uid="{5BB6950A-91D8-4F85-BE2B-A075E1ED8ADB}"/>
    <cellStyle name="Total 2 4 3 8 3" xfId="37222" xr:uid="{0C13A053-2C10-4B24-930F-90BC7D53068F}"/>
    <cellStyle name="Total 2 4 3 9" xfId="3253" xr:uid="{F42C3BD8-51DB-4028-A421-C21EC97AD315}"/>
    <cellStyle name="Total 2 4 3 9 2" xfId="20508" xr:uid="{C6F2E3E0-5F32-4E87-92E4-5DA302D992DC}"/>
    <cellStyle name="Total 2 4 3 9 3" xfId="37530" xr:uid="{60238CB2-8E95-41D8-93DB-8AA94316210E}"/>
    <cellStyle name="Total 2 4 30" xfId="6407" xr:uid="{93E82151-FCA8-4B6C-98DB-EA66E5FEDD30}"/>
    <cellStyle name="Total 2 4 30 2" xfId="23662" xr:uid="{CB8582BE-2713-4E78-B569-E94D45F1868B}"/>
    <cellStyle name="Total 2 4 30 3" xfId="40684" xr:uid="{55F9CC30-FCF3-4BEE-8C48-696CB69B54D4}"/>
    <cellStyle name="Total 2 4 31" xfId="7616" xr:uid="{0E6382E6-288F-4613-B512-D5BEDA9DECB8}"/>
    <cellStyle name="Total 2 4 31 2" xfId="24871" xr:uid="{CBD90F25-F648-41B7-848A-75D58ACCF0BE}"/>
    <cellStyle name="Total 2 4 31 3" xfId="41893" xr:uid="{2AB2EA57-2690-4153-8747-C934CCAAEAA6}"/>
    <cellStyle name="Total 2 4 32" xfId="8306" xr:uid="{456CB3BF-3F69-4814-883A-65324C717EDC}"/>
    <cellStyle name="Total 2 4 32 2" xfId="25561" xr:uid="{E79479E6-B165-4DA4-8AE0-558F53A66A62}"/>
    <cellStyle name="Total 2 4 32 3" xfId="42583" xr:uid="{0CB4504E-9B8F-49C9-B23C-9D5DBDA89CA6}"/>
    <cellStyle name="Total 2 4 33" xfId="9280" xr:uid="{4E2F1055-46CC-4372-A687-B044A86707F1}"/>
    <cellStyle name="Total 2 4 33 2" xfId="26535" xr:uid="{16876CB7-521D-42F9-A133-D3BE67C600B5}"/>
    <cellStyle name="Total 2 4 33 3" xfId="43557" xr:uid="{A20C3B8D-E470-4E4F-BEB2-E47AA79303AD}"/>
    <cellStyle name="Total 2 4 34" xfId="8813" xr:uid="{3C10E541-AD73-4546-886C-55E9E3A10346}"/>
    <cellStyle name="Total 2 4 34 2" xfId="26068" xr:uid="{395ED676-FBEC-4920-A747-D4FBC84AE99D}"/>
    <cellStyle name="Total 2 4 34 3" xfId="43090" xr:uid="{9F022300-8EB1-45A4-A050-984A7497ACC5}"/>
    <cellStyle name="Total 2 4 35" xfId="9167" xr:uid="{3D7099BE-77CC-4B99-978C-43B7249519C2}"/>
    <cellStyle name="Total 2 4 35 2" xfId="26422" xr:uid="{4185FD41-CF4C-40F6-95DC-25D9418D46B7}"/>
    <cellStyle name="Total 2 4 35 3" xfId="43444" xr:uid="{0433FD27-04BB-4888-BC0A-8D8F9965A1B8}"/>
    <cellStyle name="Total 2 4 36" xfId="9546" xr:uid="{686AB023-A2B3-4D39-8FC6-3B07CB4A2072}"/>
    <cellStyle name="Total 2 4 36 2" xfId="26801" xr:uid="{3B7F763F-748B-4213-B355-7DE16EA9D354}"/>
    <cellStyle name="Total 2 4 36 3" xfId="43823" xr:uid="{879AC3B5-EBDB-4795-A8F2-128351058B51}"/>
    <cellStyle name="Total 2 4 37" xfId="9842" xr:uid="{E72C0AF0-B117-4BCE-A459-8FD446E6C395}"/>
    <cellStyle name="Total 2 4 37 2" xfId="27097" xr:uid="{BAFBC69E-58FD-4BE4-B33A-28D1B6D4ABAE}"/>
    <cellStyle name="Total 2 4 37 3" xfId="44119" xr:uid="{CCA488B4-BB0D-403C-AA9C-20469E51026F}"/>
    <cellStyle name="Total 2 4 38" xfId="9343" xr:uid="{DCEF4A22-7916-435F-BEF6-F7E4A63E753A}"/>
    <cellStyle name="Total 2 4 38 2" xfId="26598" xr:uid="{E024BC21-B4EA-4585-891C-30F88E0F429B}"/>
    <cellStyle name="Total 2 4 38 3" xfId="43620" xr:uid="{84AE217C-C6B3-4153-94ED-357D5E0AFC71}"/>
    <cellStyle name="Total 2 4 39" xfId="10720" xr:uid="{BCF4FC41-D485-40F1-8CDD-809D6C66D1DB}"/>
    <cellStyle name="Total 2 4 39 2" xfId="27975" xr:uid="{B7923D1D-4B2E-4306-8BD4-EF04D3FD2254}"/>
    <cellStyle name="Total 2 4 39 3" xfId="44997" xr:uid="{67F48C6D-E60A-49CA-A27F-E482397BAD70}"/>
    <cellStyle name="Total 2 4 4" xfId="716" xr:uid="{3CB08368-37DA-47FF-9667-53EDD9C31327}"/>
    <cellStyle name="Total 2 4 4 10" xfId="3678" xr:uid="{5E53F538-9A4F-4115-9ED1-F5E034B16C3E}"/>
    <cellStyle name="Total 2 4 4 10 2" xfId="20933" xr:uid="{8FCE05D8-F971-4A4F-BA84-AA10B506660E}"/>
    <cellStyle name="Total 2 4 4 10 3" xfId="37955" xr:uid="{DB447383-B146-4CEC-96FD-37DB6C5FDD40}"/>
    <cellStyle name="Total 2 4 4 11" xfId="3985" xr:uid="{54A985A4-0ACC-4A13-8522-B511C83FA3F0}"/>
    <cellStyle name="Total 2 4 4 11 2" xfId="21240" xr:uid="{A2351E7D-A1DC-4A0D-B658-D5912B344790}"/>
    <cellStyle name="Total 2 4 4 11 3" xfId="38262" xr:uid="{6F345308-6160-4EB3-8882-ECA151C8EE45}"/>
    <cellStyle name="Total 2 4 4 12" xfId="4286" xr:uid="{DDFD0896-114D-4C05-968D-2F29C285DBB5}"/>
    <cellStyle name="Total 2 4 4 12 2" xfId="21541" xr:uid="{2FB5943B-526E-4975-B3E5-0C6CA960D2F4}"/>
    <cellStyle name="Total 2 4 4 12 3" xfId="38563" xr:uid="{E181AA28-CF0E-4060-97BB-578CBE6C3AE8}"/>
    <cellStyle name="Total 2 4 4 13" xfId="4584" xr:uid="{081A7157-A463-46E3-A9C7-23A85E31287D}"/>
    <cellStyle name="Total 2 4 4 13 2" xfId="21839" xr:uid="{A5A66DFF-ACF7-4C75-8776-219051A43320}"/>
    <cellStyle name="Total 2 4 4 13 3" xfId="38861" xr:uid="{F73DA961-AEC3-41AF-A3F1-B481482C936C}"/>
    <cellStyle name="Total 2 4 4 14" xfId="4883" xr:uid="{AC713BD9-9A8E-40FB-B50E-6952A152C08D}"/>
    <cellStyle name="Total 2 4 4 14 2" xfId="22138" xr:uid="{0FFD87A5-131F-4084-948B-3E136CE71654}"/>
    <cellStyle name="Total 2 4 4 14 3" xfId="39160" xr:uid="{048BE2AF-559C-4D1E-82B5-9D5BB2E78849}"/>
    <cellStyle name="Total 2 4 4 15" xfId="5165" xr:uid="{9B8736D9-5EE9-406E-8BCD-30DFE2672B6D}"/>
    <cellStyle name="Total 2 4 4 15 2" xfId="22420" xr:uid="{2B1365EB-8EB1-484C-BEAC-9EC17CBCCAD3}"/>
    <cellStyle name="Total 2 4 4 15 3" xfId="39442" xr:uid="{BD20967E-9D71-4BA2-9707-CEAEDB0C63BE}"/>
    <cellStyle name="Total 2 4 4 16" xfId="5552" xr:uid="{FEA83421-6834-4FAF-AEF7-4311506D4961}"/>
    <cellStyle name="Total 2 4 4 16 2" xfId="22807" xr:uid="{A2E84926-F9FE-481A-AA37-C850CD339DAB}"/>
    <cellStyle name="Total 2 4 4 16 3" xfId="39829" xr:uid="{EE1FECD7-FF54-495F-8B2C-0FCD24E4379F}"/>
    <cellStyle name="Total 2 4 4 17" xfId="3885" xr:uid="{60F7DD02-162F-4525-9702-68B3DF777C26}"/>
    <cellStyle name="Total 2 4 4 17 2" xfId="21140" xr:uid="{8E83B6CB-0693-418A-A672-A9134EE9F019}"/>
    <cellStyle name="Total 2 4 4 17 3" xfId="38162" xr:uid="{AF94E5EF-DC77-4749-B3C6-D209BF1E12F6}"/>
    <cellStyle name="Total 2 4 4 18" xfId="6183" xr:uid="{AD294E66-13DD-445D-AE0B-8AE44C692BCA}"/>
    <cellStyle name="Total 2 4 4 18 2" xfId="23438" xr:uid="{64EA675F-017A-441C-80D5-C3B02227E2BA}"/>
    <cellStyle name="Total 2 4 4 18 3" xfId="40460" xr:uid="{BB264A8E-4B82-461C-BCF5-ED35776C7CED}"/>
    <cellStyle name="Total 2 4 4 19" xfId="6498" xr:uid="{0A333071-C723-4D19-B5E5-8D3DADE0C7E6}"/>
    <cellStyle name="Total 2 4 4 19 2" xfId="23753" xr:uid="{AF35F931-2DEE-433C-9BDE-CAFEBD287079}"/>
    <cellStyle name="Total 2 4 4 19 3" xfId="40775" xr:uid="{0BB4042B-0BCC-4026-97AF-956798E931CE}"/>
    <cellStyle name="Total 2 4 4 2" xfId="1165" xr:uid="{BEB938A8-2CBC-4BF8-8DA8-F898629EDDE9}"/>
    <cellStyle name="Total 2 4 4 2 2" xfId="18420" xr:uid="{EBB40F1F-2F44-41FD-8292-AAEB544D02B9}"/>
    <cellStyle name="Total 2 4 4 2 3" xfId="35442" xr:uid="{965B4373-7189-4F32-A69C-03576278AC11}"/>
    <cellStyle name="Total 2 4 4 20" xfId="6813" xr:uid="{3F19D163-7AF7-42C5-B8DA-9B0C4A57054C}"/>
    <cellStyle name="Total 2 4 4 20 2" xfId="24068" xr:uid="{8C28DAC1-D006-4254-8D68-BE6FA6DEA7AC}"/>
    <cellStyle name="Total 2 4 4 20 3" xfId="41090" xr:uid="{1A976F3C-BA8E-44B8-9C43-0677C545E666}"/>
    <cellStyle name="Total 2 4 4 21" xfId="7124" xr:uid="{FF0D69F4-E57A-438B-B940-1444F66B4AD5}"/>
    <cellStyle name="Total 2 4 4 21 2" xfId="24379" xr:uid="{DDC34B32-CBED-45BA-B926-7C934FCA737D}"/>
    <cellStyle name="Total 2 4 4 21 3" xfId="41401" xr:uid="{6C369382-C01A-4568-A209-7DDF56D887A8}"/>
    <cellStyle name="Total 2 4 4 22" xfId="7434" xr:uid="{E93EFF2D-1071-4A21-85F1-AF9CBC49AE10}"/>
    <cellStyle name="Total 2 4 4 22 2" xfId="24689" xr:uid="{774A929D-666A-4A1D-A5B8-7B9B4C41DC54}"/>
    <cellStyle name="Total 2 4 4 22 3" xfId="41711" xr:uid="{144E3A32-B579-4D48-B758-1C2752461BA8}"/>
    <cellStyle name="Total 2 4 4 23" xfId="7744" xr:uid="{1F6CAAA6-DC3F-4C35-86D6-33DE94224476}"/>
    <cellStyle name="Total 2 4 4 23 2" xfId="24999" xr:uid="{5EC21112-19A9-440F-A628-FC91EB959A6C}"/>
    <cellStyle name="Total 2 4 4 23 3" xfId="42021" xr:uid="{D086BE2B-2FF5-476D-912F-5DC1A09864C1}"/>
    <cellStyle name="Total 2 4 4 24" xfId="8054" xr:uid="{91182414-D83F-4FB5-8D00-90B6DB4D0C10}"/>
    <cellStyle name="Total 2 4 4 24 2" xfId="25309" xr:uid="{9F4E50F9-9D2F-412D-AEFC-F80501A3AF13}"/>
    <cellStyle name="Total 2 4 4 24 3" xfId="42331" xr:uid="{9B9570AD-7609-4743-9329-24C4428BF8A9}"/>
    <cellStyle name="Total 2 4 4 25" xfId="8367" xr:uid="{ED94FB62-836F-44F1-9A13-DDBFEDC04970}"/>
    <cellStyle name="Total 2 4 4 25 2" xfId="25622" xr:uid="{59BA9B43-FE1E-415C-AC70-BDDC68585910}"/>
    <cellStyle name="Total 2 4 4 25 3" xfId="42644" xr:uid="{ECD05639-4961-4BC1-A099-B839B39014DA}"/>
    <cellStyle name="Total 2 4 4 26" xfId="8675" xr:uid="{D795EFF6-7E90-485D-9AEE-6FFBAC0F1A24}"/>
    <cellStyle name="Total 2 4 4 26 2" xfId="25930" xr:uid="{5E6455A7-3D78-4608-87C9-EFE437345864}"/>
    <cellStyle name="Total 2 4 4 26 3" xfId="42952" xr:uid="{B77954BA-A953-44FB-915F-FF3F1318108B}"/>
    <cellStyle name="Total 2 4 4 27" xfId="8985" xr:uid="{0BA44879-2701-42F3-91E5-563BEA15CA68}"/>
    <cellStyle name="Total 2 4 4 27 2" xfId="26240" xr:uid="{8250032B-9FCB-459C-BCA4-CEBD41B99414}"/>
    <cellStyle name="Total 2 4 4 27 3" xfId="43262" xr:uid="{1FCB31BC-1389-4D4B-826F-300D46217C2E}"/>
    <cellStyle name="Total 2 4 4 28" xfId="7961" xr:uid="{0654242E-03AB-4D47-80EA-642A100E7F68}"/>
    <cellStyle name="Total 2 4 4 28 2" xfId="25216" xr:uid="{078AD56B-E8D9-46CC-A19C-82E4A13661D1}"/>
    <cellStyle name="Total 2 4 4 28 3" xfId="42238" xr:uid="{D658073E-D14E-4A50-9A7A-EF277306D9F7}"/>
    <cellStyle name="Total 2 4 4 29" xfId="9607" xr:uid="{ECF2CC54-914C-40C7-8DD5-21E47930275D}"/>
    <cellStyle name="Total 2 4 4 29 2" xfId="26862" xr:uid="{C71AECC3-2E1D-4E05-A101-6C074F45E082}"/>
    <cellStyle name="Total 2 4 4 29 3" xfId="43884" xr:uid="{12035529-EDCE-49AB-BDFD-EC685FD6C422}"/>
    <cellStyle name="Total 2 4 4 3" xfId="1456" xr:uid="{D50058EB-6F38-4A69-842D-AD04BAFDA4DA}"/>
    <cellStyle name="Total 2 4 4 3 2" xfId="18711" xr:uid="{FE31CB99-D64B-40BD-BFEB-65D377211ED7}"/>
    <cellStyle name="Total 2 4 4 3 3" xfId="35733" xr:uid="{9E9352E2-E3CF-487F-AED1-FE4F1041C949}"/>
    <cellStyle name="Total 2 4 4 30" xfId="9902" xr:uid="{1F586B53-6DDE-40CE-8483-BC8121B34FFA}"/>
    <cellStyle name="Total 2 4 4 30 2" xfId="27157" xr:uid="{75501355-9858-4E19-8F55-7806E583642B}"/>
    <cellStyle name="Total 2 4 4 30 3" xfId="44179" xr:uid="{0342A790-A5B6-4905-9EBE-E28C176A0C0A}"/>
    <cellStyle name="Total 2 4 4 31" xfId="10202" xr:uid="{D5EF84F6-90F5-4AD8-853C-C50AAC1B20CE}"/>
    <cellStyle name="Total 2 4 4 31 2" xfId="27457" xr:uid="{B96434C5-3B20-4941-ACD2-4FCECCEFD898}"/>
    <cellStyle name="Total 2 4 4 31 3" xfId="44479" xr:uid="{B1834704-1300-413E-ADD9-A84395A01B53}"/>
    <cellStyle name="Total 2 4 4 32" xfId="10490" xr:uid="{B520F5D1-1DF4-41A7-A0C3-DCD816D578D5}"/>
    <cellStyle name="Total 2 4 4 32 2" xfId="27745" xr:uid="{FD871CB1-A9AE-4D37-A4D4-D2166FDD128D}"/>
    <cellStyle name="Total 2 4 4 32 3" xfId="44767" xr:uid="{A24AC829-B097-409F-8410-FC85CA4201E9}"/>
    <cellStyle name="Total 2 4 4 33" xfId="10780" xr:uid="{AD89243E-DDB0-4E18-8298-EFEDCBAE686C}"/>
    <cellStyle name="Total 2 4 4 33 2" xfId="28035" xr:uid="{13AC847A-8DAE-43C3-822E-B7A9F2D5ED7B}"/>
    <cellStyle name="Total 2 4 4 33 3" xfId="45057" xr:uid="{CE510A4B-DEDC-451B-BF5F-11A9EF13A7DD}"/>
    <cellStyle name="Total 2 4 4 34" xfId="11054" xr:uid="{2F911211-B293-4BA9-995A-6ACBA0A93387}"/>
    <cellStyle name="Total 2 4 4 34 2" xfId="28309" xr:uid="{CEDFF744-B15D-43C5-B549-6500541EE848}"/>
    <cellStyle name="Total 2 4 4 34 3" xfId="45331" xr:uid="{5E31638C-5072-4E5E-BBEE-D07D47AAB81E}"/>
    <cellStyle name="Total 2 4 4 35" xfId="11311" xr:uid="{0CD668A5-0B01-4D3D-BBFF-CB93381A8F40}"/>
    <cellStyle name="Total 2 4 4 35 2" xfId="28566" xr:uid="{880A3149-BF68-4C1D-A7CF-954C94D65EFD}"/>
    <cellStyle name="Total 2 4 4 35 3" xfId="45588" xr:uid="{BEC80080-9EDB-4476-9EE6-3E037D8515F3}"/>
    <cellStyle name="Total 2 4 4 36" xfId="11548" xr:uid="{C750877D-111B-4EFD-B191-D68B8E9F20A5}"/>
    <cellStyle name="Total 2 4 4 36 2" xfId="28803" xr:uid="{2F7BDC43-67B1-45D9-B98C-C9629F8C6A38}"/>
    <cellStyle name="Total 2 4 4 36 3" xfId="45825" xr:uid="{77EF23A6-2C7B-48AD-AEAB-3E232CDD2DC9}"/>
    <cellStyle name="Total 2 4 4 37" xfId="12111" xr:uid="{63C197D9-9AEA-435E-8462-771A388A43AA}"/>
    <cellStyle name="Total 2 4 4 37 2" xfId="29366" xr:uid="{91CA1D14-EDFF-4067-B86A-5417749F3B42}"/>
    <cellStyle name="Total 2 4 4 37 3" xfId="46236" xr:uid="{50C4BC52-CF39-4DBE-A340-E5543E585A91}"/>
    <cellStyle name="Total 2 4 4 38" xfId="12578" xr:uid="{8549D8D8-3B57-47A1-B5A5-62A2532D0219}"/>
    <cellStyle name="Total 2 4 4 38 2" xfId="29833" xr:uid="{12023DC9-4301-4FAA-96F2-1144CB2244FE}"/>
    <cellStyle name="Total 2 4 4 38 3" xfId="46703" xr:uid="{0A348494-4794-4664-BEC7-3FC3F3F8F4F6}"/>
    <cellStyle name="Total 2 4 4 39" xfId="12888" xr:uid="{F769A301-B6C5-4CAB-907D-48296564AB3B}"/>
    <cellStyle name="Total 2 4 4 39 2" xfId="30143" xr:uid="{BC54D4FA-6EB7-4BC6-8111-1BB97E142D19}"/>
    <cellStyle name="Total 2 4 4 39 3" xfId="47013" xr:uid="{39F5C937-C5DE-4F0F-BABA-EC65AEB81E72}"/>
    <cellStyle name="Total 2 4 4 4" xfId="1822" xr:uid="{80FBC79F-BED8-41DC-AABE-492E47899EC8}"/>
    <cellStyle name="Total 2 4 4 4 2" xfId="19077" xr:uid="{F6FA6F80-95BA-4164-97A2-8CCF5B2FCE9D}"/>
    <cellStyle name="Total 2 4 4 4 3" xfId="36099" xr:uid="{5F53CA53-9295-4765-BA04-2161052B36AA}"/>
    <cellStyle name="Total 2 4 4 40" xfId="13000" xr:uid="{D1C4610A-5A9B-483A-95DD-344F24C35A8A}"/>
    <cellStyle name="Total 2 4 4 40 2" xfId="30255" xr:uid="{B3530FD0-2993-4EE5-B6A2-59C577205C50}"/>
    <cellStyle name="Total 2 4 4 40 3" xfId="47125" xr:uid="{61BBD7DE-64AE-4E2C-B69A-F09E8E0F3315}"/>
    <cellStyle name="Total 2 4 4 41" xfId="12219" xr:uid="{3C8B38B2-DB7C-4976-9F4E-FC728B331F99}"/>
    <cellStyle name="Total 2 4 4 41 2" xfId="29474" xr:uid="{62A60B54-195F-414E-9469-705294260109}"/>
    <cellStyle name="Total 2 4 4 41 3" xfId="46344" xr:uid="{80D534C1-C08E-4670-B9F2-7C70EB2E3660}"/>
    <cellStyle name="Total 2 4 4 42" xfId="13828" xr:uid="{9BE2AAC0-043A-49A9-8D7F-145BD8138869}"/>
    <cellStyle name="Total 2 4 4 42 2" xfId="31083" xr:uid="{A19AA4F4-D0D8-4750-B256-6C40DC4C43B1}"/>
    <cellStyle name="Total 2 4 4 42 3" xfId="47953" xr:uid="{768F8FB7-94BC-4B51-9B0F-644C0832D25C}"/>
    <cellStyle name="Total 2 4 4 43" xfId="14138" xr:uid="{9C34F698-819A-46CA-9DE0-8D87BEA8EC36}"/>
    <cellStyle name="Total 2 4 4 43 2" xfId="31393" xr:uid="{4E0CF6EA-5B19-4E03-A2E9-D436F34B27CB}"/>
    <cellStyle name="Total 2 4 4 43 3" xfId="48263" xr:uid="{BAC5AA5D-A8E4-40E2-AEE1-157683B8C862}"/>
    <cellStyle name="Total 2 4 4 44" xfId="13173" xr:uid="{67DEFE0A-5206-4DB9-93B7-700C7893C437}"/>
    <cellStyle name="Total 2 4 4 44 2" xfId="30428" xr:uid="{19624996-7E6F-4907-A495-E40C28764DF3}"/>
    <cellStyle name="Total 2 4 4 44 3" xfId="47298" xr:uid="{8DD0B1A0-2EBF-48BA-8538-E3E3F49EF6DC}"/>
    <cellStyle name="Total 2 4 4 45" xfId="14766" xr:uid="{CE4B8FA5-87B5-4D73-967E-4A29DCE39354}"/>
    <cellStyle name="Total 2 4 4 45 2" xfId="32021" xr:uid="{44F8D54A-E7CD-4C24-AE23-93BFB8D342BD}"/>
    <cellStyle name="Total 2 4 4 45 3" xfId="48891" xr:uid="{DF6C0866-5F90-4F58-9728-273C262F183E}"/>
    <cellStyle name="Total 2 4 4 46" xfId="15028" xr:uid="{9FDF5039-3F39-40BC-8618-838100E437F2}"/>
    <cellStyle name="Total 2 4 4 46 2" xfId="32283" xr:uid="{99EF9930-A4DA-4F73-AD81-416882225950}"/>
    <cellStyle name="Total 2 4 4 46 3" xfId="49153" xr:uid="{455B22CF-804D-4375-9E6B-DCE71C26B2AE}"/>
    <cellStyle name="Total 2 4 4 47" xfId="15337" xr:uid="{D1DC8286-1A99-4FA5-8D76-1D9FBC824FCA}"/>
    <cellStyle name="Total 2 4 4 47 2" xfId="32592" xr:uid="{4A8F60C9-6D93-4497-9327-5CC0BC894D85}"/>
    <cellStyle name="Total 2 4 4 47 3" xfId="49462" xr:uid="{8A978E59-6230-4B77-A4BF-71DF0D10AA8F}"/>
    <cellStyle name="Total 2 4 4 48" xfId="15642" xr:uid="{31FA6FB9-6CB8-4D08-8572-20491337DB14}"/>
    <cellStyle name="Total 2 4 4 48 2" xfId="32897" xr:uid="{A4F13717-0ACF-4B53-91A3-7A7BA568449D}"/>
    <cellStyle name="Total 2 4 4 48 3" xfId="49767" xr:uid="{0C5DD729-2245-4BE2-8879-6CAA576D8F3E}"/>
    <cellStyle name="Total 2 4 4 49" xfId="15938" xr:uid="{C0972AF9-7AA3-4CB6-ADB6-8F0FF55EF40C}"/>
    <cellStyle name="Total 2 4 4 49 2" xfId="33193" xr:uid="{78E16E29-FB75-4FD8-8C84-C94C49373119}"/>
    <cellStyle name="Total 2 4 4 49 3" xfId="50063" xr:uid="{9E08A8E2-F966-4DF9-9215-A1E47C205693}"/>
    <cellStyle name="Total 2 4 4 5" xfId="2135" xr:uid="{F5881EDB-4F20-4FE3-87FF-96039AEC6D2F}"/>
    <cellStyle name="Total 2 4 4 5 2" xfId="19390" xr:uid="{65AE2D0D-86B3-44F6-B0B0-7DFFE2AD6155}"/>
    <cellStyle name="Total 2 4 4 5 3" xfId="36412" xr:uid="{FDD3A04D-567C-4F77-849D-7EA7D6B8E580}"/>
    <cellStyle name="Total 2 4 4 50" xfId="16230" xr:uid="{B0C1FD80-C065-4157-98CC-3329A7FB09E0}"/>
    <cellStyle name="Total 2 4 4 50 2" xfId="33485" xr:uid="{CCF298DB-689D-40A6-9A95-C581DFFD1470}"/>
    <cellStyle name="Total 2 4 4 50 3" xfId="50355" xr:uid="{8107FA8A-B071-4F4E-B1F9-3C606C6A4556}"/>
    <cellStyle name="Total 2 4 4 51" xfId="16508" xr:uid="{F4FF0724-6718-4C94-A7AF-EC4931B9801A}"/>
    <cellStyle name="Total 2 4 4 51 2" xfId="33763" xr:uid="{4D742FB1-80A0-4D10-8BF2-F75F0E82E19A}"/>
    <cellStyle name="Total 2 4 4 51 3" xfId="50633" xr:uid="{68E4DC59-FD57-4C04-989C-A51EC00A6A3E}"/>
    <cellStyle name="Total 2 4 4 52" xfId="16776" xr:uid="{CBB1898D-7B9D-4536-987A-A5D2B05BCF79}"/>
    <cellStyle name="Total 2 4 4 52 2" xfId="34031" xr:uid="{5F79E5EE-21E1-44CC-BAA0-28D029A7F422}"/>
    <cellStyle name="Total 2 4 4 52 3" xfId="50901" xr:uid="{4843356A-743B-4ED2-BCD9-33729A6FBF24}"/>
    <cellStyle name="Total 2 4 4 53" xfId="17028" xr:uid="{E1DC9D2D-FF8E-46DA-B3A3-08048A380301}"/>
    <cellStyle name="Total 2 4 4 53 2" xfId="34283" xr:uid="{2326AA6F-C9AC-4B94-A0F5-0D6C540CEE7D}"/>
    <cellStyle name="Total 2 4 4 53 3" xfId="51153" xr:uid="{ABAC7030-92A6-4714-BCC9-C6AA33971FA6}"/>
    <cellStyle name="Total 2 4 4 54" xfId="17265" xr:uid="{37FEA090-A042-4C92-8D30-95599D8BC090}"/>
    <cellStyle name="Total 2 4 4 54 2" xfId="34520" xr:uid="{DF34F857-B84C-48A2-A485-9B085580B9E4}"/>
    <cellStyle name="Total 2 4 4 54 3" xfId="51390" xr:uid="{277F59C2-C614-4D41-8CE1-88C642677A6A}"/>
    <cellStyle name="Total 2 4 4 55" xfId="17971" xr:uid="{2869D98F-1417-47EB-A2B8-60BAEDA6AC2A}"/>
    <cellStyle name="Total 2 4 4 56" xfId="34993" xr:uid="{E6082D96-7CED-4894-A874-D495E9F72642}"/>
    <cellStyle name="Total 2 4 4 6" xfId="2445" xr:uid="{EEE31848-23A4-4191-B659-1F1742C6678D}"/>
    <cellStyle name="Total 2 4 4 6 2" xfId="19700" xr:uid="{ECAF734B-1004-4CE1-8563-A3100C38A542}"/>
    <cellStyle name="Total 2 4 4 6 3" xfId="36722" xr:uid="{84C58687-4D0E-4468-89DF-B2C94E36DA33}"/>
    <cellStyle name="Total 2 4 4 7" xfId="2754" xr:uid="{ABA29E76-085D-4116-9FB6-114C3EBB05E7}"/>
    <cellStyle name="Total 2 4 4 7 2" xfId="20009" xr:uid="{1375D521-74D8-4257-866D-EF458D9DC24E}"/>
    <cellStyle name="Total 2 4 4 7 3" xfId="37031" xr:uid="{5FB96F7B-4A8B-438A-B338-73FDC5E25C98}"/>
    <cellStyle name="Total 2 4 4 8" xfId="3060" xr:uid="{3F6BEB6E-B4BD-464D-9435-6DCF8C30EE8C}"/>
    <cellStyle name="Total 2 4 4 8 2" xfId="20315" xr:uid="{06DD6005-5CF9-468B-A104-377759CF0CDE}"/>
    <cellStyle name="Total 2 4 4 8 3" xfId="37337" xr:uid="{983A2A77-6618-4BDD-8D56-3A5BF7389268}"/>
    <cellStyle name="Total 2 4 4 9" xfId="3370" xr:uid="{C271A17B-F244-4376-9366-0A92201CBB26}"/>
    <cellStyle name="Total 2 4 4 9 2" xfId="20625" xr:uid="{20D956FC-E533-4707-A9A1-21201A0029FB}"/>
    <cellStyle name="Total 2 4 4 9 3" xfId="37647" xr:uid="{65E09B04-2349-4DFC-B09D-6D4A8AF6535A}"/>
    <cellStyle name="Total 2 4 40" xfId="8855" xr:uid="{F87413BE-09D2-4C02-A375-09E57CC2C526}"/>
    <cellStyle name="Total 2 4 40 2" xfId="26110" xr:uid="{04C98FEB-D432-4A5A-8C62-99130F18EA83}"/>
    <cellStyle name="Total 2 4 40 3" xfId="43132" xr:uid="{C1D6218A-68B0-4C02-9075-5C5240D9F63C}"/>
    <cellStyle name="Total 2 4 41" xfId="10039" xr:uid="{E0EE912C-4D46-451D-B365-E313B264011C}"/>
    <cellStyle name="Total 2 4 41 2" xfId="27294" xr:uid="{212F9746-E6B4-4838-97B8-18AD20B2A03A}"/>
    <cellStyle name="Total 2 4 41 3" xfId="44316" xr:uid="{2CB7FAB5-28E8-4769-839B-51AE17CC1AD4}"/>
    <cellStyle name="Total 2 4 42" xfId="11806" xr:uid="{CFBBDB01-0B79-47DE-AB46-D499CD04558B}"/>
    <cellStyle name="Total 2 4 42 2" xfId="29061" xr:uid="{98523B22-505F-4D8E-BE1E-8F6784077685}"/>
    <cellStyle name="Total 2 4 42 3" xfId="46047" xr:uid="{F9CFF3A2-0431-493D-A677-63DC27EFF428}"/>
    <cellStyle name="Total 2 4 43" xfId="12273" xr:uid="{067EF9E8-AD1F-47B0-98D8-D06E23E34AFA}"/>
    <cellStyle name="Total 2 4 43 2" xfId="29528" xr:uid="{B1EC6AE9-03AB-462C-8555-D6ACC3336682}"/>
    <cellStyle name="Total 2 4 43 3" xfId="46398" xr:uid="{2D528962-16F0-451C-9425-8FD12C713D1A}"/>
    <cellStyle name="Total 2 4 44" xfId="12289" xr:uid="{5CD66238-26F7-49E4-AF20-2FF07D6BA246}"/>
    <cellStyle name="Total 2 4 44 2" xfId="29544" xr:uid="{1646725E-2FBD-4A1F-9136-3605169B24B3}"/>
    <cellStyle name="Total 2 4 44 3" xfId="46414" xr:uid="{E641F64D-C360-41CF-A49A-DF2069A56A5E}"/>
    <cellStyle name="Total 2 4 45" xfId="13014" xr:uid="{B4084E29-C8B2-4829-AD8A-261177A9C999}"/>
    <cellStyle name="Total 2 4 45 2" xfId="30269" xr:uid="{752B57F0-5921-4690-959D-5BDA3CC4FCB4}"/>
    <cellStyle name="Total 2 4 45 3" xfId="47139" xr:uid="{8C70DE41-44DF-4AAD-9103-A2F05DBD97D5}"/>
    <cellStyle name="Total 2 4 46" xfId="13498" xr:uid="{FB617688-D105-4C4C-8734-E079487CF216}"/>
    <cellStyle name="Total 2 4 46 2" xfId="30753" xr:uid="{26EF44A8-4404-41F4-ACCC-F1DECB481BD6}"/>
    <cellStyle name="Total 2 4 46 3" xfId="47623" xr:uid="{1378F2F9-3D7B-40EE-81B6-3AD39429C55F}"/>
    <cellStyle name="Total 2 4 47" xfId="13501" xr:uid="{59C117C9-27AF-4274-918D-771E03F00598}"/>
    <cellStyle name="Total 2 4 47 2" xfId="30756" xr:uid="{39DCA7C8-73F4-413F-A80D-6EE751D35B92}"/>
    <cellStyle name="Total 2 4 47 3" xfId="47626" xr:uid="{F1509D69-5AC9-4DBE-BD2C-82AED461A561}"/>
    <cellStyle name="Total 2 4 48" xfId="13277" xr:uid="{E7AEDCCB-A7BA-451B-BA30-4D5B7D853BFB}"/>
    <cellStyle name="Total 2 4 48 2" xfId="30532" xr:uid="{29D2203C-BB69-4FD7-B91A-BC4736304A61}"/>
    <cellStyle name="Total 2 4 48 3" xfId="47402" xr:uid="{D2C79C5E-849E-400C-AD05-14C8A7D39669}"/>
    <cellStyle name="Total 2 4 49" xfId="14431" xr:uid="{8F816C8D-C78A-4B9A-9F3C-C105C1696961}"/>
    <cellStyle name="Total 2 4 49 2" xfId="31686" xr:uid="{0284E9D9-D2EC-496E-A97C-3EF1EA32C0E5}"/>
    <cellStyle name="Total 2 4 49 3" xfId="48556" xr:uid="{DD38D948-82B3-4D9A-8059-2C133130FBBD}"/>
    <cellStyle name="Total 2 4 5" xfId="500" xr:uid="{F29C888A-35F6-4F2C-A842-63B39EAD74BC}"/>
    <cellStyle name="Total 2 4 5 10" xfId="3464" xr:uid="{CA26A93D-4D3D-40FB-A82D-0AD4C4EC2D47}"/>
    <cellStyle name="Total 2 4 5 10 2" xfId="20719" xr:uid="{78BA9EBF-73F2-4615-8424-6C165DE865D6}"/>
    <cellStyle name="Total 2 4 5 10 3" xfId="37741" xr:uid="{7035514B-EED7-4F0F-B6D5-41E5AC7E9843}"/>
    <cellStyle name="Total 2 4 5 11" xfId="3772" xr:uid="{63890113-A84D-45D3-9418-446A0ACC5191}"/>
    <cellStyle name="Total 2 4 5 11 2" xfId="21027" xr:uid="{3E2B7297-1CCA-4FE1-AC70-8BF8D2C1FB9E}"/>
    <cellStyle name="Total 2 4 5 11 3" xfId="38049" xr:uid="{EFAB9D57-DD85-48FF-8322-78DCED07FFA9}"/>
    <cellStyle name="Total 2 4 5 12" xfId="4079" xr:uid="{81034EE1-850C-4C02-A82D-6F80094EA362}"/>
    <cellStyle name="Total 2 4 5 12 2" xfId="21334" xr:uid="{DC865C1B-1A27-49E1-9443-2670AA7E8A3E}"/>
    <cellStyle name="Total 2 4 5 12 3" xfId="38356" xr:uid="{EC3CE93F-BE32-436C-8883-CE04F218742B}"/>
    <cellStyle name="Total 2 4 5 13" xfId="4383" xr:uid="{41F0DDEC-F857-4B65-867F-4E5F4F140657}"/>
    <cellStyle name="Total 2 4 5 13 2" xfId="21638" xr:uid="{8DB24030-E5B4-472F-BCED-2B4CF7315CEE}"/>
    <cellStyle name="Total 2 4 5 13 3" xfId="38660" xr:uid="{CCB11D89-1EBD-4C7E-88A2-4C7A3D16D882}"/>
    <cellStyle name="Total 2 4 5 14" xfId="4678" xr:uid="{262797F7-CE8C-4A50-96C0-D682DA3B37E8}"/>
    <cellStyle name="Total 2 4 5 14 2" xfId="21933" xr:uid="{27D97F2E-D7E1-4352-941D-CA3BF68569E4}"/>
    <cellStyle name="Total 2 4 5 14 3" xfId="38955" xr:uid="{982EDAC7-C47B-4A5B-BF20-935FD9CD6B49}"/>
    <cellStyle name="Total 2 4 5 15" xfId="4978" xr:uid="{BCBB22DA-FDFC-4F61-9801-4F01C226070C}"/>
    <cellStyle name="Total 2 4 5 15 2" xfId="22233" xr:uid="{2746166C-EC6F-46A2-AE80-14D7966F0CBC}"/>
    <cellStyle name="Total 2 4 5 15 3" xfId="39255" xr:uid="{A32021EF-B195-4480-8F46-0BFD06C15199}"/>
    <cellStyle name="Total 2 4 5 16" xfId="5336" xr:uid="{AF80E858-EB5F-4C3F-80BD-1A252CF74B68}"/>
    <cellStyle name="Total 2 4 5 16 2" xfId="22591" xr:uid="{CFCB6074-F908-474F-A43B-E8C3FF87CBE7}"/>
    <cellStyle name="Total 2 4 5 16 3" xfId="39613" xr:uid="{2C403AEB-D6D2-461D-B236-7CE3B9F0DDAB}"/>
    <cellStyle name="Total 2 4 5 17" xfId="5810" xr:uid="{5ABECA40-8373-4878-83BA-B732F87EB741}"/>
    <cellStyle name="Total 2 4 5 17 2" xfId="23065" xr:uid="{1E7EB327-FD7E-4B6B-9791-7B7233B04DE1}"/>
    <cellStyle name="Total 2 4 5 17 3" xfId="40087" xr:uid="{62762EE5-20E6-4DCB-A582-B20001E6EC6F}"/>
    <cellStyle name="Total 2 4 5 18" xfId="5967" xr:uid="{DA01F2FD-39FF-431D-9AC9-146BDC1BD74E}"/>
    <cellStyle name="Total 2 4 5 18 2" xfId="23222" xr:uid="{DED87812-EF54-4570-96F7-98AA16E1D671}"/>
    <cellStyle name="Total 2 4 5 18 3" xfId="40244" xr:uid="{DBB38E54-7006-4181-A997-45FD445FA578}"/>
    <cellStyle name="Total 2 4 5 19" xfId="6282" xr:uid="{CE80294E-6AF9-4519-B7E4-4F155E614C9A}"/>
    <cellStyle name="Total 2 4 5 19 2" xfId="23537" xr:uid="{1980194E-66A0-4D06-943F-08A72A7077CD}"/>
    <cellStyle name="Total 2 4 5 19 3" xfId="40559" xr:uid="{F012150D-9F4D-46F7-A9AA-1B20C41A938B}"/>
    <cellStyle name="Total 2 4 5 2" xfId="959" xr:uid="{FA8B7792-54F6-44DD-BD1D-48CC951708E3}"/>
    <cellStyle name="Total 2 4 5 2 2" xfId="18214" xr:uid="{688C9E0C-E1C2-4013-9240-E0D035B2A6E0}"/>
    <cellStyle name="Total 2 4 5 2 3" xfId="35236" xr:uid="{F269F038-90C4-46CB-A7AB-4DE57376ECB7}"/>
    <cellStyle name="Total 2 4 5 20" xfId="6597" xr:uid="{D9209631-F21C-4F24-BC81-7B395A7D4336}"/>
    <cellStyle name="Total 2 4 5 20 2" xfId="23852" xr:uid="{52DC9DDB-9906-44FC-91FE-9CB065638078}"/>
    <cellStyle name="Total 2 4 5 20 3" xfId="40874" xr:uid="{D7EF8C3D-61D1-4DF1-B861-58AA573ED7B7}"/>
    <cellStyle name="Total 2 4 5 21" xfId="6909" xr:uid="{9437F820-6C30-4F77-ABD8-71634183FFBB}"/>
    <cellStyle name="Total 2 4 5 21 2" xfId="24164" xr:uid="{7807C3FD-64D0-445C-94A6-CA8A753B46EF}"/>
    <cellStyle name="Total 2 4 5 21 3" xfId="41186" xr:uid="{9403D9B7-FC73-4C24-87CE-FF820050FBE4}"/>
    <cellStyle name="Total 2 4 5 22" xfId="7218" xr:uid="{9DFB7F97-AC0B-41FE-8C25-9120897CB34F}"/>
    <cellStyle name="Total 2 4 5 22 2" xfId="24473" xr:uid="{B8818FD3-F31E-4ABD-82C8-F1F3AD7F8728}"/>
    <cellStyle name="Total 2 4 5 22 3" xfId="41495" xr:uid="{A9DE27AD-0C65-42FE-A1FE-6A232072811F}"/>
    <cellStyle name="Total 2 4 5 23" xfId="7528" xr:uid="{F173E26D-FC3B-4AD9-BE64-BB9CA474CF21}"/>
    <cellStyle name="Total 2 4 5 23 2" xfId="24783" xr:uid="{D0F2DB0E-B6F4-4D26-9E36-1AFC1D9D0BF6}"/>
    <cellStyle name="Total 2 4 5 23 3" xfId="41805" xr:uid="{7FDC36A9-0326-4F96-BBB9-5370F843F94D}"/>
    <cellStyle name="Total 2 4 5 24" xfId="7838" xr:uid="{809894F8-29B1-43A6-9CEF-7313B1F7AC97}"/>
    <cellStyle name="Total 2 4 5 24 2" xfId="25093" xr:uid="{CCCA92A2-2FAA-494C-8372-4AFB0BDEC4B2}"/>
    <cellStyle name="Total 2 4 5 24 3" xfId="42115" xr:uid="{C6740998-A817-4554-B8E5-FCE0C2EE0B14}"/>
    <cellStyle name="Total 2 4 5 25" xfId="8151" xr:uid="{F0E761B8-983C-460A-8F8E-E2FD03FAD0C6}"/>
    <cellStyle name="Total 2 4 5 25 2" xfId="25406" xr:uid="{0AD4A2CA-C4A4-42BF-839B-AF45B5050812}"/>
    <cellStyle name="Total 2 4 5 25 3" xfId="42428" xr:uid="{3640C5D2-7AA2-4C6A-9B5A-6556C3872D6B}"/>
    <cellStyle name="Total 2 4 5 26" xfId="8461" xr:uid="{C2B49491-9160-472A-A745-CD2DE59F7DD6}"/>
    <cellStyle name="Total 2 4 5 26 2" xfId="25716" xr:uid="{2A69B81F-64BE-45D4-9D2D-7FB247F9BCE1}"/>
    <cellStyle name="Total 2 4 5 26 3" xfId="42738" xr:uid="{4432EE73-9B3C-4DB6-AB97-E59644FB61DC}"/>
    <cellStyle name="Total 2 4 5 27" xfId="8769" xr:uid="{1B557296-EB93-4757-BF19-08EABC6AB377}"/>
    <cellStyle name="Total 2 4 5 27 2" xfId="26024" xr:uid="{4AD05068-EF5F-46B8-B443-5DFC722630A0}"/>
    <cellStyle name="Total 2 4 5 27 3" xfId="43046" xr:uid="{BFA640C0-B667-4F0D-BD1C-13EB4344C385}"/>
    <cellStyle name="Total 2 4 5 28" xfId="8904" xr:uid="{836A3CF9-C776-4FF9-BEC3-7526BE54C5A7}"/>
    <cellStyle name="Total 2 4 5 28 2" xfId="26159" xr:uid="{3A906B9B-17AA-4E69-9D7E-03494F2A86F6}"/>
    <cellStyle name="Total 2 4 5 28 3" xfId="43181" xr:uid="{B57BEC39-6CC6-4733-AAE4-B6521EB74AC0}"/>
    <cellStyle name="Total 2 4 5 29" xfId="9393" xr:uid="{F5F78281-E61E-4B6B-8B0A-F05AB8EB82B3}"/>
    <cellStyle name="Total 2 4 5 29 2" xfId="26648" xr:uid="{F8F75D4D-FFD3-449C-ACE9-60F45F06F5A2}"/>
    <cellStyle name="Total 2 4 5 29 3" xfId="43670" xr:uid="{C24002EC-CDE2-4BE3-8069-FB8178FA3967}"/>
    <cellStyle name="Total 2 4 5 3" xfId="1263" xr:uid="{1963091E-6EC6-41C2-AA31-A995B18119B2}"/>
    <cellStyle name="Total 2 4 5 3 2" xfId="18518" xr:uid="{9642BBEB-E63E-4BA8-90CE-0E57E87CD3DA}"/>
    <cellStyle name="Total 2 4 5 3 3" xfId="35540" xr:uid="{501E947C-093F-4192-A5C3-1A6666995AD3}"/>
    <cellStyle name="Total 2 4 5 30" xfId="9701" xr:uid="{7395D484-9313-4E4B-9007-CE51C86D2E31}"/>
    <cellStyle name="Total 2 4 5 30 2" xfId="26956" xr:uid="{F1D2A4E8-E8C2-4194-8D93-19F6405514FC}"/>
    <cellStyle name="Total 2 4 5 30 3" xfId="43978" xr:uid="{DDFC6773-85C8-4606-A78B-2B8138F5DB0A}"/>
    <cellStyle name="Total 2 4 5 31" xfId="9996" xr:uid="{A2DED5D7-A10C-4BB9-AE54-D7718F6E4688}"/>
    <cellStyle name="Total 2 4 5 31 2" xfId="27251" xr:uid="{54ECCD98-7DDE-45C4-BC2E-C017D84BA9F6}"/>
    <cellStyle name="Total 2 4 5 31 3" xfId="44273" xr:uid="{6572926D-1ABC-4361-9A32-EBA7965C8319}"/>
    <cellStyle name="Total 2 4 5 32" xfId="10296" xr:uid="{C436990E-5BAE-49F7-8B4D-A56AA3CCD57F}"/>
    <cellStyle name="Total 2 4 5 32 2" xfId="27551" xr:uid="{F9808A97-4087-4ADC-BE4C-745C825CC299}"/>
    <cellStyle name="Total 2 4 5 32 3" xfId="44573" xr:uid="{EE4E57BE-2B56-4AC7-B032-926964C0FF9C}"/>
    <cellStyle name="Total 2 4 5 33" xfId="10585" xr:uid="{36AC49C7-2190-4E89-8D96-63AB9B31394B}"/>
    <cellStyle name="Total 2 4 5 33 2" xfId="27840" xr:uid="{BE4BE87E-BC51-4FD1-8CC1-3980BE1CE204}"/>
    <cellStyle name="Total 2 4 5 33 3" xfId="44862" xr:uid="{C4FAFD20-61C4-4DAA-B5CA-257E78A33FE2}"/>
    <cellStyle name="Total 2 4 5 34" xfId="10876" xr:uid="{1A095788-B43C-43C8-A5FB-E1D230044B00}"/>
    <cellStyle name="Total 2 4 5 34 2" xfId="28131" xr:uid="{A9B15173-2190-40C2-8D6A-BC4575315911}"/>
    <cellStyle name="Total 2 4 5 34 3" xfId="45153" xr:uid="{78827C76-CBC1-4330-93CB-5527FC159D10}"/>
    <cellStyle name="Total 2 4 5 35" xfId="11152" xr:uid="{CA6788C4-10CA-419A-B406-DF6E98EC232F}"/>
    <cellStyle name="Total 2 4 5 35 2" xfId="28407" xr:uid="{B25DE7B9-FFA5-4330-B7A7-51B9317BF289}"/>
    <cellStyle name="Total 2 4 5 35 3" xfId="45429" xr:uid="{28909039-6F38-4729-872E-5DF2F044B287}"/>
    <cellStyle name="Total 2 4 5 36" xfId="11406" xr:uid="{9A3C0E20-6B43-4477-B6EE-16EB5E92706C}"/>
    <cellStyle name="Total 2 4 5 36 2" xfId="28661" xr:uid="{7EC02288-7378-4DBA-A0FF-4E539FED36CA}"/>
    <cellStyle name="Total 2 4 5 36 3" xfId="45683" xr:uid="{D1690246-560B-4628-B7AF-DDC07FF5AA1B}"/>
    <cellStyle name="Total 2 4 5 37" xfId="11895" xr:uid="{A99EE76B-55B2-449E-A570-17C3334862B5}"/>
    <cellStyle name="Total 2 4 5 37 2" xfId="29150" xr:uid="{E37335F4-FB2D-45E7-BC9F-C92DF16AD8CF}"/>
    <cellStyle name="Total 2 4 5 37 3" xfId="46094" xr:uid="{0A7C7270-DFEB-457B-9930-C92178AD049B}"/>
    <cellStyle name="Total 2 4 5 38" xfId="12362" xr:uid="{EBCC6B5C-FAC7-4BFE-9DB2-C6684B852407}"/>
    <cellStyle name="Total 2 4 5 38 2" xfId="29617" xr:uid="{8E2EF0F8-86B9-4EFD-B00D-52DED96E506A}"/>
    <cellStyle name="Total 2 4 5 38 3" xfId="46487" xr:uid="{558EA378-504D-43F1-A8E0-0B1D5477CAAC}"/>
    <cellStyle name="Total 2 4 5 39" xfId="12672" xr:uid="{774EF06A-36E7-46BE-A561-FDC24071388B}"/>
    <cellStyle name="Total 2 4 5 39 2" xfId="29927" xr:uid="{4DCF6C1D-2FA8-4B9E-92E4-F05EC1F2DB33}"/>
    <cellStyle name="Total 2 4 5 39 3" xfId="46797" xr:uid="{399348D5-243D-4AD2-B8F0-3457DC2BA075}"/>
    <cellStyle name="Total 2 4 5 4" xfId="1606" xr:uid="{83AFFDC7-D465-42D0-9A3B-9E92F4A1D224}"/>
    <cellStyle name="Total 2 4 5 4 2" xfId="18861" xr:uid="{32E7BA7A-287D-48D7-BCD9-01C87500D889}"/>
    <cellStyle name="Total 2 4 5 4 3" xfId="35883" xr:uid="{ADAA84BD-13A7-4C21-9112-95F9C6E2E295}"/>
    <cellStyle name="Total 2 4 5 40" xfId="13154" xr:uid="{E32FCF0D-F577-44A8-BB77-002F833D2182}"/>
    <cellStyle name="Total 2 4 5 40 2" xfId="30409" xr:uid="{0438D007-8382-4CCF-97D1-E4BBD39D0B4B}"/>
    <cellStyle name="Total 2 4 5 40 3" xfId="47279" xr:uid="{D47A2A8B-BE3B-4911-BD22-63C01008ED18}"/>
    <cellStyle name="Total 2 4 5 41" xfId="12788" xr:uid="{00AB2CA4-7024-4DD2-AECF-DC8F70F47CBD}"/>
    <cellStyle name="Total 2 4 5 41 2" xfId="30043" xr:uid="{355E3490-E3C1-464B-9332-F28735CEC812}"/>
    <cellStyle name="Total 2 4 5 41 3" xfId="46913" xr:uid="{B833DAAD-886E-4FAB-9E0D-E5A8D21AC56A}"/>
    <cellStyle name="Total 2 4 5 42" xfId="13612" xr:uid="{0A6945CE-DDD0-4BE7-B2D4-3F0A2A3122A8}"/>
    <cellStyle name="Total 2 4 5 42 2" xfId="30867" xr:uid="{1259A020-EE35-434A-97C0-84BC8F37D720}"/>
    <cellStyle name="Total 2 4 5 42 3" xfId="47737" xr:uid="{08F1A534-9E4A-4BD0-945B-0EC7149FA6F9}"/>
    <cellStyle name="Total 2 4 5 43" xfId="13922" xr:uid="{3A5D38CD-803D-4463-904A-F5424B4A0D36}"/>
    <cellStyle name="Total 2 4 5 43 2" xfId="31177" xr:uid="{34FFFE88-B7E6-449E-B98D-D14345D2C428}"/>
    <cellStyle name="Total 2 4 5 43 3" xfId="48047" xr:uid="{E42C3EFB-AAAE-4BC9-A9DF-7E567C356900}"/>
    <cellStyle name="Total 2 4 5 44" xfId="14033" xr:uid="{8D724A26-925A-47B2-A4C3-E7A89DA3B9D0}"/>
    <cellStyle name="Total 2 4 5 44 2" xfId="31288" xr:uid="{B05A2599-35BB-461E-BE8A-76FA17B7FD1A}"/>
    <cellStyle name="Total 2 4 5 44 3" xfId="48158" xr:uid="{61D031BD-5829-425F-97B7-FA98E2D9DD7A}"/>
    <cellStyle name="Total 2 4 5 45" xfId="14550" xr:uid="{89B5846F-CED3-403D-B98F-4F40A01E4FAF}"/>
    <cellStyle name="Total 2 4 5 45 2" xfId="31805" xr:uid="{068917E4-EF86-43D6-86FF-C6997C8BB128}"/>
    <cellStyle name="Total 2 4 5 45 3" xfId="48675" xr:uid="{F3110A89-5FD2-48F1-90C7-5C89E3713AB5}"/>
    <cellStyle name="Total 2 4 5 46" xfId="14549" xr:uid="{D370FEDE-DCCC-413C-B49A-FE610AF3E7D6}"/>
    <cellStyle name="Total 2 4 5 46 2" xfId="31804" xr:uid="{CDD6CFBD-B5D3-47F6-9B4E-7B0E10C6F1DB}"/>
    <cellStyle name="Total 2 4 5 46 3" xfId="48674" xr:uid="{6A79FDE0-6091-46E8-A682-57680BCC4C5D}"/>
    <cellStyle name="Total 2 4 5 47" xfId="15124" xr:uid="{025F526A-D620-4D75-849D-B74B47857666}"/>
    <cellStyle name="Total 2 4 5 47 2" xfId="32379" xr:uid="{099473B9-7BE3-4C3C-A2E3-6EEB61E5DC5D}"/>
    <cellStyle name="Total 2 4 5 47 3" xfId="49249" xr:uid="{71595290-1E72-42E6-8FB5-2D8D5B604C86}"/>
    <cellStyle name="Total 2 4 5 48" xfId="15432" xr:uid="{3A62A947-8142-48C2-A15A-AEA5D1744AEA}"/>
    <cellStyle name="Total 2 4 5 48 2" xfId="32687" xr:uid="{1523A919-270D-47A5-A405-5486933F0F8B}"/>
    <cellStyle name="Total 2 4 5 48 3" xfId="49557" xr:uid="{7F58D551-0173-480E-961F-D94A36A6B560}"/>
    <cellStyle name="Total 2 4 5 49" xfId="15736" xr:uid="{002E24F8-D9F9-42E1-9E66-72109400003C}"/>
    <cellStyle name="Total 2 4 5 49 2" xfId="32991" xr:uid="{1F225486-9E69-4D3A-9ACC-939D0FB01787}"/>
    <cellStyle name="Total 2 4 5 49 3" xfId="49861" xr:uid="{E1EA9078-8BD9-48FB-9188-3FD2523CD80A}"/>
    <cellStyle name="Total 2 4 5 5" xfId="1919" xr:uid="{646C9C22-C28D-45B4-A969-B7F318F9AAE4}"/>
    <cellStyle name="Total 2 4 5 5 2" xfId="19174" xr:uid="{D0568168-3E43-490A-8CAC-C329377DDBCB}"/>
    <cellStyle name="Total 2 4 5 5 3" xfId="36196" xr:uid="{0D83DFDD-40C4-42E8-AC01-5DBCDCA22608}"/>
    <cellStyle name="Total 2 4 5 50" xfId="16032" xr:uid="{CEE74437-95EE-4074-9627-A34045256342}"/>
    <cellStyle name="Total 2 4 5 50 2" xfId="33287" xr:uid="{D551B72C-0904-465C-9AE5-ECC98B422B9B}"/>
    <cellStyle name="Total 2 4 5 50 3" xfId="50157" xr:uid="{8563871E-F980-444C-9354-C7A074365B42}"/>
    <cellStyle name="Total 2 4 5 51" xfId="16324" xr:uid="{0ADE72F5-2F38-4661-B8D0-40D2955C9591}"/>
    <cellStyle name="Total 2 4 5 51 2" xfId="33579" xr:uid="{1ED7C9DE-3E7A-4B08-902A-C067018D5930}"/>
    <cellStyle name="Total 2 4 5 51 3" xfId="50449" xr:uid="{D7705392-CAFE-4FFE-B2AB-6CA9042179E7}"/>
    <cellStyle name="Total 2 4 5 52" xfId="16602" xr:uid="{4BF10FEB-462B-4EC3-9F6F-4E3425DC8FD9}"/>
    <cellStyle name="Total 2 4 5 52 2" xfId="33857" xr:uid="{327E7692-0A11-42E2-8FB7-9EAC7AB6D7A5}"/>
    <cellStyle name="Total 2 4 5 52 3" xfId="50727" xr:uid="{1572C007-F161-4D90-982D-5A6750D5AF7F}"/>
    <cellStyle name="Total 2 4 5 53" xfId="16869" xr:uid="{B0200DB7-366F-4805-91D2-68C28A37AA5F}"/>
    <cellStyle name="Total 2 4 5 53 2" xfId="34124" xr:uid="{F59A7255-0A55-4326-A7A0-2BA7D6886E82}"/>
    <cellStyle name="Total 2 4 5 53 3" xfId="50994" xr:uid="{53C032A7-D968-4572-ACD3-050B6215CFEA}"/>
    <cellStyle name="Total 2 4 5 54" xfId="17123" xr:uid="{96B1D3DF-9FB7-4344-84CC-875CC20F6F4B}"/>
    <cellStyle name="Total 2 4 5 54 2" xfId="34378" xr:uid="{09723ECA-566D-4AB9-A34D-C8037D421C2E}"/>
    <cellStyle name="Total 2 4 5 54 3" xfId="51248" xr:uid="{A4596E4D-5A93-45F6-9FFA-35D330CC6914}"/>
    <cellStyle name="Total 2 4 5 55" xfId="17755" xr:uid="{92549E85-2E07-4AFC-8A68-C26F1606EC87}"/>
    <cellStyle name="Total 2 4 5 56" xfId="34851" xr:uid="{EB60E95D-D102-45DD-A8A0-1272A0FD67A3}"/>
    <cellStyle name="Total 2 4 5 6" xfId="2229" xr:uid="{696ECD12-520A-4493-BD51-978FC74AFA00}"/>
    <cellStyle name="Total 2 4 5 6 2" xfId="19484" xr:uid="{70AB2790-0F2F-4039-9B2F-C08616F534E6}"/>
    <cellStyle name="Total 2 4 5 6 3" xfId="36506" xr:uid="{EBFD6B1C-BE07-4A78-8E47-32B12B8D6BB5}"/>
    <cellStyle name="Total 2 4 5 7" xfId="2539" xr:uid="{0780195F-F0D6-4067-A4F3-68B7468E186E}"/>
    <cellStyle name="Total 2 4 5 7 2" xfId="19794" xr:uid="{79D65A54-C3A5-4504-A959-5349043875F3}"/>
    <cellStyle name="Total 2 4 5 7 3" xfId="36816" xr:uid="{4643DE46-9191-4CD4-BCCC-092192F03427}"/>
    <cellStyle name="Total 2 4 5 8" xfId="2848" xr:uid="{DCD37ACC-B3AB-44BA-9A69-562F80B39FC3}"/>
    <cellStyle name="Total 2 4 5 8 2" xfId="20103" xr:uid="{4307CC88-0112-4CF4-9375-B03EA2459EB2}"/>
    <cellStyle name="Total 2 4 5 8 3" xfId="37125" xr:uid="{66026608-49E2-47F1-A81A-D1D4CC7C732C}"/>
    <cellStyle name="Total 2 4 5 9" xfId="3154" xr:uid="{B25A1DFE-DC8E-423D-BAD9-FEAE598A587B}"/>
    <cellStyle name="Total 2 4 5 9 2" xfId="20409" xr:uid="{C409DD95-E63B-45AE-9C38-BFB98EFED9C8}"/>
    <cellStyle name="Total 2 4 5 9 3" xfId="37431" xr:uid="{77ADFF6E-2BDD-4763-8FB0-8D2E633B8F71}"/>
    <cellStyle name="Total 2 4 50" xfId="11708" xr:uid="{2E497B0F-7449-4376-AE98-AF1F0B43C755}"/>
    <cellStyle name="Total 2 4 50 2" xfId="28963" xr:uid="{BEA53DA3-13A6-4F69-8E6F-4BFA4B557E6D}"/>
    <cellStyle name="Total 2 4 50 3" xfId="45975" xr:uid="{94BE84CA-D861-468A-8012-4D1B71517991}"/>
    <cellStyle name="Total 2 4 51" xfId="13688" xr:uid="{79B2F4DA-4B87-4194-AC13-1B6892A960D3}"/>
    <cellStyle name="Total 2 4 51 2" xfId="30943" xr:uid="{4EFC90FA-C775-4009-8689-D0CD9A3E1DA0}"/>
    <cellStyle name="Total 2 4 51 3" xfId="47813" xr:uid="{482EA822-85DA-46A5-92F9-5FFA3E73CB3B}"/>
    <cellStyle name="Total 2 4 52" xfId="13375" xr:uid="{DF51A045-2259-4DB6-9B4B-C7DBB25CE43B}"/>
    <cellStyle name="Total 2 4 52 2" xfId="30630" xr:uid="{E20163C9-1741-4AEF-BC1D-67C138C29CB7}"/>
    <cellStyle name="Total 2 4 52 3" xfId="47500" xr:uid="{9BA8A6B3-B74D-456F-A597-7E785D15AF5D}"/>
    <cellStyle name="Total 2 4 53" xfId="15198" xr:uid="{9B69F2AC-A07D-4657-8137-5CE6ECFE6233}"/>
    <cellStyle name="Total 2 4 53 2" xfId="32453" xr:uid="{639F190D-BF25-4D79-B4F3-1120F24D4404}"/>
    <cellStyle name="Total 2 4 53 3" xfId="49323" xr:uid="{5E612855-38E2-4508-B371-209CAE95CB9E}"/>
    <cellStyle name="Total 2 4 54" xfId="13503" xr:uid="{F6FADC96-420F-4ABE-87C0-9DE3C18F3164}"/>
    <cellStyle name="Total 2 4 54 2" xfId="30758" xr:uid="{9FC9B5A0-B203-4E13-8ACA-FF3E7ED44AC0}"/>
    <cellStyle name="Total 2 4 54 3" xfId="47628" xr:uid="{FCF358E4-2051-49B7-922B-25C1A337A31A}"/>
    <cellStyle name="Total 2 4 55" xfId="15582" xr:uid="{1BEF364F-76F1-48AF-9D3A-4A7320551456}"/>
    <cellStyle name="Total 2 4 55 2" xfId="32837" xr:uid="{04436335-1E3A-49A7-BCFF-D66DF23CFF9C}"/>
    <cellStyle name="Total 2 4 55 3" xfId="49707" xr:uid="{CBC0207C-27DC-48D5-B761-FCE9943D2E79}"/>
    <cellStyle name="Total 2 4 56" xfId="15879" xr:uid="{77788755-5725-4F03-B9DD-B4ABCA0FD138}"/>
    <cellStyle name="Total 2 4 56 2" xfId="33134" xr:uid="{72DD6DAF-0DF6-4569-B78A-4D03584E4678}"/>
    <cellStyle name="Total 2 4 56 3" xfId="50004" xr:uid="{27B3351E-9C14-4879-B5EE-4095BA85BC32}"/>
    <cellStyle name="Total 2 4 57" xfId="16171" xr:uid="{62330619-D911-4676-A035-00CA1265E0D0}"/>
    <cellStyle name="Total 2 4 57 2" xfId="33426" xr:uid="{736E2184-EA4D-4611-B975-86C87CEC982F}"/>
    <cellStyle name="Total 2 4 57 3" xfId="50296" xr:uid="{1827146E-1ACC-462E-85C0-15BD74405646}"/>
    <cellStyle name="Total 2 4 58" xfId="16451" xr:uid="{5181E641-AC3E-4B36-9A11-82D4081E196B}"/>
    <cellStyle name="Total 2 4 58 2" xfId="33706" xr:uid="{31FBD065-AEB2-4358-8E50-012A813254C8}"/>
    <cellStyle name="Total 2 4 58 3" xfId="50576" xr:uid="{E2D65A46-0861-4923-A781-03DE5E001730}"/>
    <cellStyle name="Total 2 4 59" xfId="15166" xr:uid="{FC1CADB3-C001-4A61-A73C-33CC96F2AA6D}"/>
    <cellStyle name="Total 2 4 59 2" xfId="32421" xr:uid="{579CB96D-40D9-420F-9DD8-B112B9DAAC2F}"/>
    <cellStyle name="Total 2 4 59 3" xfId="49291" xr:uid="{7B040A45-9EF3-477A-B116-6D3AC43D958C}"/>
    <cellStyle name="Total 2 4 6" xfId="411" xr:uid="{1E406EE6-4369-4947-AFE3-93579ED06BC2}"/>
    <cellStyle name="Total 2 4 6 2" xfId="17666" xr:uid="{D39CD528-CD04-49C0-B37C-DD5F629C8195}"/>
    <cellStyle name="Total 2 4 6 3" xfId="34804" xr:uid="{D60C19CF-6FD7-4DA2-9659-04B154AC0645}"/>
    <cellStyle name="Total 2 4 60" xfId="17428" xr:uid="{82943BB2-B3DF-4F16-A83A-61D402ADDD52}"/>
    <cellStyle name="Total 2 4 61" xfId="34642" xr:uid="{49782D67-E113-4D2C-9B0B-A375C9E29751}"/>
    <cellStyle name="Total 2 4 7" xfId="873" xr:uid="{8289E077-1DCD-4922-A592-3233B6339047}"/>
    <cellStyle name="Total 2 4 7 2" xfId="18128" xr:uid="{8198FB17-8E63-410B-ABEA-61298C59C1A6}"/>
    <cellStyle name="Total 2 4 7 3" xfId="35150" xr:uid="{84300ED5-01B9-4997-A062-F9E90A8C3BF8}"/>
    <cellStyle name="Total 2 4 8" xfId="923" xr:uid="{9ED12C6E-05EF-4566-B1C5-546D79A6DEF3}"/>
    <cellStyle name="Total 2 4 8 2" xfId="18178" xr:uid="{64669F76-BED3-4321-8BEA-3ECCC6BC9B08}"/>
    <cellStyle name="Total 2 4 8 3" xfId="35200" xr:uid="{58710D79-B062-4558-9985-76B7AB6CF0E4}"/>
    <cellStyle name="Total 2 4 9" xfId="1076" xr:uid="{E33FA331-2B3A-4781-8938-4054782D2B1A}"/>
    <cellStyle name="Total 2 4 9 2" xfId="18331" xr:uid="{EE44E581-353F-4DE1-AB69-5EC721A10B16}"/>
    <cellStyle name="Total 2 4 9 3" xfId="35353" xr:uid="{2FACA034-128A-4DA6-9821-95A866B83A7F}"/>
    <cellStyle name="Total 2 5" xfId="133" xr:uid="{116F4B5F-E33A-407E-B0ED-5A01EEADF076}"/>
    <cellStyle name="Total 2 5 10" xfId="895" xr:uid="{B88219CC-4CDC-4D1A-BA8D-05C4F60A6D82}"/>
    <cellStyle name="Total 2 5 10 2" xfId="18150" xr:uid="{BEE87961-CCB5-48CA-9597-06B315239B28}"/>
    <cellStyle name="Total 2 5 10 3" xfId="35172" xr:uid="{97A6ABDF-170C-41D1-9579-98032101DB57}"/>
    <cellStyle name="Total 2 5 11" xfId="822" xr:uid="{4742DB13-30A9-448D-A136-033D966DD468}"/>
    <cellStyle name="Total 2 5 11 2" xfId="18077" xr:uid="{E0E196D7-7178-4C9C-8CF1-2A21A4DC5AA3}"/>
    <cellStyle name="Total 2 5 11 3" xfId="35099" xr:uid="{1DB6B738-01EF-41C3-8034-3FF652339EC4}"/>
    <cellStyle name="Total 2 5 12" xfId="347" xr:uid="{1774C642-DD5D-49D7-8E72-99B6D8489F69}"/>
    <cellStyle name="Total 2 5 12 2" xfId="17602" xr:uid="{A4B33977-AD9A-46B3-BE48-7DEA13772483}"/>
    <cellStyle name="Total 2 5 12 3" xfId="34762" xr:uid="{1599C52C-38C9-4FF2-8C84-31A8B45EDE5C}"/>
    <cellStyle name="Total 2 5 13" xfId="828" xr:uid="{1336716F-9B17-4659-A622-F58F77B7145A}"/>
    <cellStyle name="Total 2 5 13 2" xfId="18083" xr:uid="{9BD93436-F20D-4707-8DCC-32D38FEC8EC1}"/>
    <cellStyle name="Total 2 5 13 3" xfId="35105" xr:uid="{41AD0197-43D3-48D2-8975-45EED419B66F}"/>
    <cellStyle name="Total 2 5 14" xfId="2012" xr:uid="{22098FA7-A2FC-4FDF-9EC0-7C68968C6CCD}"/>
    <cellStyle name="Total 2 5 14 2" xfId="19267" xr:uid="{79BB02A9-D77E-48B8-8DD1-66B472FA3D42}"/>
    <cellStyle name="Total 2 5 14 3" xfId="36289" xr:uid="{B4FCDCE1-EE3F-4E51-8D36-46A92FFFBE9F}"/>
    <cellStyle name="Total 2 5 15" xfId="2322" xr:uid="{C21E4667-1D3D-47A1-9F38-1820782E53E0}"/>
    <cellStyle name="Total 2 5 15 2" xfId="19577" xr:uid="{A457C628-C380-44F8-B2BD-E6A48C2F5BAF}"/>
    <cellStyle name="Total 2 5 15 3" xfId="36599" xr:uid="{65B76A46-739F-4D33-A453-1AC0BC621CE3}"/>
    <cellStyle name="Total 2 5 16" xfId="2631" xr:uid="{F982E6A9-D397-4848-B3B8-113DFCA07E83}"/>
    <cellStyle name="Total 2 5 16 2" xfId="19886" xr:uid="{E069E2B7-29EF-418C-9478-45BBCB920CD0}"/>
    <cellStyle name="Total 2 5 16 3" xfId="36908" xr:uid="{04051232-93BB-4B05-975B-A0D630D50B7F}"/>
    <cellStyle name="Total 2 5 17" xfId="2939" xr:uid="{1083DE30-6F35-451E-A952-C097EB754216}"/>
    <cellStyle name="Total 2 5 17 2" xfId="20194" xr:uid="{E88592E2-3967-4710-99CE-D998EECD1902}"/>
    <cellStyle name="Total 2 5 17 3" xfId="37216" xr:uid="{D5807272-14E5-4AF9-B4CE-E9F8A4D12D5B}"/>
    <cellStyle name="Total 2 5 18" xfId="3891" xr:uid="{560BE00E-93A1-4E39-966B-354C5E81C45F}"/>
    <cellStyle name="Total 2 5 18 2" xfId="21146" xr:uid="{794F7996-6E56-4F0B-AAB9-11F8250694DF}"/>
    <cellStyle name="Total 2 5 18 3" xfId="38168" xr:uid="{84F3D411-F7EF-498D-AE0C-EA5F137E1791}"/>
    <cellStyle name="Total 2 5 19" xfId="3557" xr:uid="{BDE78913-535B-433B-B57D-762DCC06B3A5}"/>
    <cellStyle name="Total 2 5 19 2" xfId="20812" xr:uid="{31DB9A4C-2961-43A6-A1B5-2B15ED1C7F01}"/>
    <cellStyle name="Total 2 5 19 3" xfId="37834" xr:uid="{56CC8CCF-051F-4B0C-8BEC-C64F203E5400}"/>
    <cellStyle name="Total 2 5 2" xfId="211" xr:uid="{152CB8C9-4C87-4EE2-B550-1EF7F22924F6}"/>
    <cellStyle name="Total 2 5 2 10" xfId="294" xr:uid="{FB03DEA7-77EB-4F1A-8793-FCFCBACC0BFE}"/>
    <cellStyle name="Total 2 5 2 10 2" xfId="17549" xr:uid="{280576DF-AD30-4717-82C3-ED11940CF74C}"/>
    <cellStyle name="Total 2 5 2 10 3" xfId="34718" xr:uid="{6F0C3753-9425-4261-A666-4C2FB10F0D32}"/>
    <cellStyle name="Total 2 5 2 11" xfId="1347" xr:uid="{905F750E-E146-493D-8B1B-AEC3E0A2DA45}"/>
    <cellStyle name="Total 2 5 2 11 2" xfId="18602" xr:uid="{EF383AEA-55F9-4C4B-9093-5D4F6D355F21}"/>
    <cellStyle name="Total 2 5 2 11 3" xfId="35624" xr:uid="{081EDB88-71C1-4B7C-B425-064B30B8125F}"/>
    <cellStyle name="Total 2 5 2 12" xfId="1646" xr:uid="{37D19A43-F074-4A45-B43F-0F0C40CF115A}"/>
    <cellStyle name="Total 2 5 2 12 2" xfId="18901" xr:uid="{34895225-0405-45F4-AC25-D210515D65F0}"/>
    <cellStyle name="Total 2 5 2 12 3" xfId="35923" xr:uid="{C297E7FB-36A8-428C-9151-92E1F3775A88}"/>
    <cellStyle name="Total 2 5 2 13" xfId="1655" xr:uid="{9D29FBA7-A413-4251-9D40-701D3006981E}"/>
    <cellStyle name="Total 2 5 2 13 2" xfId="18910" xr:uid="{215E5320-E902-4E61-8A5D-533C588457CE}"/>
    <cellStyle name="Total 2 5 2 13 3" xfId="35932" xr:uid="{DAAC96AB-6BC1-4A1E-828A-7B28B426A446}"/>
    <cellStyle name="Total 2 5 2 14" xfId="1968" xr:uid="{83BC0FBE-B88A-4542-BE9F-1B69EC6F2E0B}"/>
    <cellStyle name="Total 2 5 2 14 2" xfId="19223" xr:uid="{2B415C49-F5B0-40A0-8ECC-5AECB4B25563}"/>
    <cellStyle name="Total 2 5 2 14 3" xfId="36245" xr:uid="{DBD5157C-132A-4930-820F-4C4B7B24D882}"/>
    <cellStyle name="Total 2 5 2 15" xfId="2278" xr:uid="{158493B1-7074-4C43-8D9A-79670F6E2F18}"/>
    <cellStyle name="Total 2 5 2 15 2" xfId="19533" xr:uid="{74FDB4DD-D7B1-45B5-BD99-F2EAF368B352}"/>
    <cellStyle name="Total 2 5 2 15 3" xfId="36555" xr:uid="{3890FCE8-BBE3-4824-8D8F-DFF2C103BE7F}"/>
    <cellStyle name="Total 2 5 2 16" xfId="2588" xr:uid="{A396409D-35DE-4904-986D-C18FB4DFE3B7}"/>
    <cellStyle name="Total 2 5 2 16 2" xfId="19843" xr:uid="{BD1C0DF0-C989-4AEA-A479-DF88D8FB4B47}"/>
    <cellStyle name="Total 2 5 2 16 3" xfId="36865" xr:uid="{9EED2BC6-AEAA-4019-A9AE-7D4D52BCA281}"/>
    <cellStyle name="Total 2 5 2 17" xfId="3180" xr:uid="{2AB258E5-DF30-4B5B-9719-A7928AA6DC07}"/>
    <cellStyle name="Total 2 5 2 17 2" xfId="20435" xr:uid="{1B927014-5C45-4210-AB60-670669403C75}"/>
    <cellStyle name="Total 2 5 2 17 3" xfId="37457" xr:uid="{600A650C-2531-4DA5-AF70-F1B34D41B77D}"/>
    <cellStyle name="Total 2 5 2 18" xfId="3504" xr:uid="{E1792106-6121-4E81-8922-63A0C4194CE0}"/>
    <cellStyle name="Total 2 5 2 18 2" xfId="20759" xr:uid="{F07E6B47-5616-4835-A601-FA880EDAB826}"/>
    <cellStyle name="Total 2 5 2 18 3" xfId="37781" xr:uid="{0DBF6D88-6230-4A81-A480-BAA717CFCAB8}"/>
    <cellStyle name="Total 2 5 2 19" xfId="3322" xr:uid="{2A33FED7-C3B7-46EA-9D10-6467090E8884}"/>
    <cellStyle name="Total 2 5 2 19 2" xfId="20577" xr:uid="{CB7013C4-44EE-4D19-9332-E1D64A3299B6}"/>
    <cellStyle name="Total 2 5 2 19 3" xfId="37599" xr:uid="{21D820C5-4E06-44D1-988F-9E56390C4DBA}"/>
    <cellStyle name="Total 2 5 2 2" xfId="637" xr:uid="{4EE61D31-15B3-447B-BC85-ED2CAB48996B}"/>
    <cellStyle name="Total 2 5 2 2 10" xfId="3600" xr:uid="{7A4B938D-53B4-4BB9-BE13-9D6F368DA9D5}"/>
    <cellStyle name="Total 2 5 2 2 10 2" xfId="20855" xr:uid="{E48799D2-D101-4F03-B6C7-68C38F7A346E}"/>
    <cellStyle name="Total 2 5 2 2 10 3" xfId="37877" xr:uid="{5005C948-FFC6-439A-817B-7420A2460269}"/>
    <cellStyle name="Total 2 5 2 2 11" xfId="3906" xr:uid="{D7CCFD0E-6745-4F5E-8CB2-E5CB29CFD22E}"/>
    <cellStyle name="Total 2 5 2 2 11 2" xfId="21161" xr:uid="{52207E60-0FA8-421B-9DA0-28FF691F2B95}"/>
    <cellStyle name="Total 2 5 2 2 11 3" xfId="38183" xr:uid="{6679B18F-38C8-4BCE-A85F-6E16158542A4}"/>
    <cellStyle name="Total 2 5 2 2 12" xfId="4208" xr:uid="{1EA42E79-04EF-470A-A9B9-557925255C44}"/>
    <cellStyle name="Total 2 5 2 2 12 2" xfId="21463" xr:uid="{DEAC9968-6CF5-4E52-ABFF-25A15F67E554}"/>
    <cellStyle name="Total 2 5 2 2 12 3" xfId="38485" xr:uid="{CE629169-8737-466B-B51C-F8986F3C02DF}"/>
    <cellStyle name="Total 2 5 2 2 13" xfId="4508" xr:uid="{9ABBFCCD-5309-49BA-887B-642F455B995D}"/>
    <cellStyle name="Total 2 5 2 2 13 2" xfId="21763" xr:uid="{BF2D3446-CE4B-435E-A2AA-126205DFC9D2}"/>
    <cellStyle name="Total 2 5 2 2 13 3" xfId="38785" xr:uid="{97BB0AD8-14BE-4FFF-9945-9127A66E6EC6}"/>
    <cellStyle name="Total 2 5 2 2 14" xfId="4805" xr:uid="{3490E7A7-8FBB-49DB-950B-9CA7E075093F}"/>
    <cellStyle name="Total 2 5 2 2 14 2" xfId="22060" xr:uid="{E7C8F177-5F0C-4A48-9732-50A247D954BC}"/>
    <cellStyle name="Total 2 5 2 2 14 3" xfId="39082" xr:uid="{D1D9A7D9-92D7-4326-BD75-A96C4BF3847F}"/>
    <cellStyle name="Total 2 5 2 2 15" xfId="5090" xr:uid="{223B00F8-7468-4004-BA9D-2DB36ED5EB2E}"/>
    <cellStyle name="Total 2 5 2 2 15 2" xfId="22345" xr:uid="{E8874E85-7150-446D-96EE-3F761A2ED135}"/>
    <cellStyle name="Total 2 5 2 2 15 3" xfId="39367" xr:uid="{BC9C89A5-6237-4775-B239-FBC750364B0B}"/>
    <cellStyle name="Total 2 5 2 2 16" xfId="5473" xr:uid="{F3E2AB32-71D9-4B05-AE6B-2AFF586F0FA6}"/>
    <cellStyle name="Total 2 5 2 2 16 2" xfId="22728" xr:uid="{5DE95B7E-3286-40BA-A94E-51C1615044B0}"/>
    <cellStyle name="Total 2 5 2 2 16 3" xfId="39750" xr:uid="{2D7C24F9-1DF6-4C8C-944D-D9339CB9DD23}"/>
    <cellStyle name="Total 2 5 2 2 17" xfId="5903" xr:uid="{E7F82015-B000-4444-8DAC-8D62F63153FA}"/>
    <cellStyle name="Total 2 5 2 2 17 2" xfId="23158" xr:uid="{E2432A5A-20B2-4710-9249-E2E9CC23D599}"/>
    <cellStyle name="Total 2 5 2 2 17 3" xfId="40180" xr:uid="{BE248560-1312-4868-852A-7197055FCCE5}"/>
    <cellStyle name="Total 2 5 2 2 18" xfId="6104" xr:uid="{3F3DE3A5-E99A-46C2-A781-0277C3C01FB0}"/>
    <cellStyle name="Total 2 5 2 2 18 2" xfId="23359" xr:uid="{8C785A79-B8F5-49D0-84B8-A20AC6829A11}"/>
    <cellStyle name="Total 2 5 2 2 18 3" xfId="40381" xr:uid="{7A171D3C-1E7F-4126-9CD6-E47BDDE7C235}"/>
    <cellStyle name="Total 2 5 2 2 19" xfId="6419" xr:uid="{2751F055-E080-4AE0-9592-E6CB65460A0B}"/>
    <cellStyle name="Total 2 5 2 2 19 2" xfId="23674" xr:uid="{90C81433-F0B7-498B-AEDA-64D60171E203}"/>
    <cellStyle name="Total 2 5 2 2 19 3" xfId="40696" xr:uid="{73432FC9-8476-4902-96C0-EDE31A588409}"/>
    <cellStyle name="Total 2 5 2 2 2" xfId="1087" xr:uid="{FA6EC2B7-8093-4495-87CA-E17FEE42FACC}"/>
    <cellStyle name="Total 2 5 2 2 2 2" xfId="18342" xr:uid="{FA54B305-7933-4A39-9160-23B1CA879F50}"/>
    <cellStyle name="Total 2 5 2 2 2 3" xfId="35364" xr:uid="{99FE4997-BDFF-46CB-9F03-95DF41D796EA}"/>
    <cellStyle name="Total 2 5 2 2 20" xfId="6734" xr:uid="{DC2BDF90-AEB9-46A1-A10C-7693D4679ACC}"/>
    <cellStyle name="Total 2 5 2 2 20 2" xfId="23989" xr:uid="{F9525DC8-981A-46E0-90C0-48EC91842B52}"/>
    <cellStyle name="Total 2 5 2 2 20 3" xfId="41011" xr:uid="{0AF93A4C-B16C-4288-8E67-60A2380CC8E5}"/>
    <cellStyle name="Total 2 5 2 2 21" xfId="7045" xr:uid="{120ABBE3-06C5-4F8A-9F7A-A99134F1D68F}"/>
    <cellStyle name="Total 2 5 2 2 21 2" xfId="24300" xr:uid="{9DEB8BA3-078A-43AB-B559-088884B48819}"/>
    <cellStyle name="Total 2 5 2 2 21 3" xfId="41322" xr:uid="{D6EA0988-28A4-46A5-895A-B078BBDA030D}"/>
    <cellStyle name="Total 2 5 2 2 22" xfId="7355" xr:uid="{B1983D38-8AE7-4BCE-BD70-E11731C3BB09}"/>
    <cellStyle name="Total 2 5 2 2 22 2" xfId="24610" xr:uid="{55694794-6B8A-4EF4-A70F-200C31930EF9}"/>
    <cellStyle name="Total 2 5 2 2 22 3" xfId="41632" xr:uid="{EA8E8181-EB2C-4B3B-A9EA-1FC128419426}"/>
    <cellStyle name="Total 2 5 2 2 23" xfId="7665" xr:uid="{937611A8-6D2C-435C-83E8-3E174837838A}"/>
    <cellStyle name="Total 2 5 2 2 23 2" xfId="24920" xr:uid="{FC28EF97-B481-40BF-954F-DE7E0B15D896}"/>
    <cellStyle name="Total 2 5 2 2 23 3" xfId="41942" xr:uid="{A7D26D78-867E-4064-9B1F-B8FA952558AF}"/>
    <cellStyle name="Total 2 5 2 2 24" xfId="7975" xr:uid="{A513EF18-3BEA-4D14-A92F-602AD873D8B5}"/>
    <cellStyle name="Total 2 5 2 2 24 2" xfId="25230" xr:uid="{9B4BEE94-AEDA-458C-A833-0E1DDE8CE79C}"/>
    <cellStyle name="Total 2 5 2 2 24 3" xfId="42252" xr:uid="{0A018674-4193-473B-8B14-95180AF4DB35}"/>
    <cellStyle name="Total 2 5 2 2 25" xfId="8288" xr:uid="{DD3E920A-7246-40B4-B217-80E64EC74F60}"/>
    <cellStyle name="Total 2 5 2 2 25 2" xfId="25543" xr:uid="{828DE902-5162-46D6-A45A-3FCCA7CF9EB3}"/>
    <cellStyle name="Total 2 5 2 2 25 3" xfId="42565" xr:uid="{BA879F06-7BBC-4F1C-BF88-540AC4EA2553}"/>
    <cellStyle name="Total 2 5 2 2 26" xfId="8598" xr:uid="{466DA5EC-4A6F-4D41-9C3F-6F463CA21A9E}"/>
    <cellStyle name="Total 2 5 2 2 26 2" xfId="25853" xr:uid="{3FDDF36F-BF9D-42F3-BAB2-425F5F854336}"/>
    <cellStyle name="Total 2 5 2 2 26 3" xfId="42875" xr:uid="{8ECE2821-D10B-49D8-9BA1-8C1D4D261332}"/>
    <cellStyle name="Total 2 5 2 2 27" xfId="8906" xr:uid="{E1C82D58-94F7-4B77-ADA5-07127B7B1F97}"/>
    <cellStyle name="Total 2 5 2 2 27 2" xfId="26161" xr:uid="{C84F6326-13D0-4537-AC04-37C429600659}"/>
    <cellStyle name="Total 2 5 2 2 27 3" xfId="43183" xr:uid="{0DA27616-5278-4D5A-8167-2E4D2AD8F515}"/>
    <cellStyle name="Total 2 5 2 2 28" xfId="8177" xr:uid="{7469B07A-37D8-46B3-AABF-D5A27CC3D703}"/>
    <cellStyle name="Total 2 5 2 2 28 2" xfId="25432" xr:uid="{744A940F-75C2-403C-B6E7-CC2AA4270AE2}"/>
    <cellStyle name="Total 2 5 2 2 28 3" xfId="42454" xr:uid="{0C6AB90F-A1CD-4D97-AFB0-AAC64E07296C}"/>
    <cellStyle name="Total 2 5 2 2 29" xfId="9528" xr:uid="{23332A2A-64B1-424A-BC7A-6F16DBF019EF}"/>
    <cellStyle name="Total 2 5 2 2 29 2" xfId="26783" xr:uid="{1D13987E-A7B5-4B66-BF7D-507DB5A133E7}"/>
    <cellStyle name="Total 2 5 2 2 29 3" xfId="43805" xr:uid="{CF776221-0427-4850-B545-0157DD250604}"/>
    <cellStyle name="Total 2 5 2 2 3" xfId="1380" xr:uid="{68AB783B-5E09-408F-933C-C2AD45F9CB54}"/>
    <cellStyle name="Total 2 5 2 2 3 2" xfId="18635" xr:uid="{0F6F31DB-A988-4CEE-AD77-3605A2707A7A}"/>
    <cellStyle name="Total 2 5 2 2 3 3" xfId="35657" xr:uid="{D85C3C9D-CF87-4456-A343-1582AE498DE3}"/>
    <cellStyle name="Total 2 5 2 2 30" xfId="9824" xr:uid="{ED2A247A-C3E1-4BC2-86EC-ACA5EB626515}"/>
    <cellStyle name="Total 2 5 2 2 30 2" xfId="27079" xr:uid="{14877712-C159-4CF3-9821-2495CD922650}"/>
    <cellStyle name="Total 2 5 2 2 30 3" xfId="44101" xr:uid="{652C7DDE-A841-4741-A9B6-D7F456D1E1E5}"/>
    <cellStyle name="Total 2 5 2 2 31" xfId="10124" xr:uid="{69A1425F-153B-494C-884F-3BF3AD5CD2BA}"/>
    <cellStyle name="Total 2 5 2 2 31 2" xfId="27379" xr:uid="{F985D54E-13D9-44DB-9495-D12489D4CC3E}"/>
    <cellStyle name="Total 2 5 2 2 31 3" xfId="44401" xr:uid="{AF38E15C-1849-48B3-B13B-5129EEBD52A4}"/>
    <cellStyle name="Total 2 5 2 2 32" xfId="10416" xr:uid="{F7F1B949-D500-4B9E-A136-63FA58B46180}"/>
    <cellStyle name="Total 2 5 2 2 32 2" xfId="27671" xr:uid="{9FDF9472-19AD-4684-9072-AD4DD90D97D5}"/>
    <cellStyle name="Total 2 5 2 2 32 3" xfId="44693" xr:uid="{50BC4F50-6E5F-415C-A391-36AD57E20369}"/>
    <cellStyle name="Total 2 5 2 2 33" xfId="10706" xr:uid="{A296F1D1-26B5-4368-A513-CA4F19CC3984}"/>
    <cellStyle name="Total 2 5 2 2 33 2" xfId="27961" xr:uid="{2DF9C6CA-A63E-401B-83CE-1992D98CF0A9}"/>
    <cellStyle name="Total 2 5 2 2 33 3" xfId="44983" xr:uid="{2C2E4242-31E3-47EF-8BB9-D79911163EB2}"/>
    <cellStyle name="Total 2 5 2 2 34" xfId="10983" xr:uid="{AD2C236A-34E2-4095-8C99-7BC696F01AD3}"/>
    <cellStyle name="Total 2 5 2 2 34 2" xfId="28238" xr:uid="{6AA8FBF5-B5CB-4F1D-B02A-3EC6E7E37FE4}"/>
    <cellStyle name="Total 2 5 2 2 34 3" xfId="45260" xr:uid="{01342B5C-A519-4DFB-B3A9-8A040D716709}"/>
    <cellStyle name="Total 2 5 2 2 35" xfId="11243" xr:uid="{17F94A7E-F336-4123-A90C-531DC937E8F4}"/>
    <cellStyle name="Total 2 5 2 2 35 2" xfId="28498" xr:uid="{6463DF8C-A143-4E61-AD12-65323E6A96A3}"/>
    <cellStyle name="Total 2 5 2 2 35 3" xfId="45520" xr:uid="{DF33040A-2C56-4DBD-9E2E-9F0C20CA457E}"/>
    <cellStyle name="Total 2 5 2 2 36" xfId="11485" xr:uid="{BEB1C5E7-4E5F-4AC7-B7BB-90E7F4D6A962}"/>
    <cellStyle name="Total 2 5 2 2 36 2" xfId="28740" xr:uid="{3D3EDBB8-5770-4628-86B7-001F7D3E12F6}"/>
    <cellStyle name="Total 2 5 2 2 36 3" xfId="45762" xr:uid="{CEEF69E3-013D-41EF-A2B3-42A3C8818C5D}"/>
    <cellStyle name="Total 2 5 2 2 37" xfId="12032" xr:uid="{776AF1CD-1AA8-4EA8-A52C-8EA63AD36967}"/>
    <cellStyle name="Total 2 5 2 2 37 2" xfId="29287" xr:uid="{3228BB8B-6E7E-4C48-97D8-39F322788F6B}"/>
    <cellStyle name="Total 2 5 2 2 37 3" xfId="46173" xr:uid="{5246DAB2-D937-424B-B134-B8E28CA735A5}"/>
    <cellStyle name="Total 2 5 2 2 38" xfId="12499" xr:uid="{BF5F1070-9D42-45F6-972A-61FDB12A609D}"/>
    <cellStyle name="Total 2 5 2 2 38 2" xfId="29754" xr:uid="{1504F3CD-7487-40AB-BA2E-044EEBE884A2}"/>
    <cellStyle name="Total 2 5 2 2 38 3" xfId="46624" xr:uid="{458A7AD8-9386-4FCC-A5EC-6D4A0AC793C8}"/>
    <cellStyle name="Total 2 5 2 2 39" xfId="12809" xr:uid="{BF9B7D21-87A7-46AE-804E-9662399C0CE6}"/>
    <cellStyle name="Total 2 5 2 2 39 2" xfId="30064" xr:uid="{9CFE28E0-9BBC-42F0-B9CF-560823642C18}"/>
    <cellStyle name="Total 2 5 2 2 39 3" xfId="46934" xr:uid="{8F3DE391-9501-4B40-9531-00F42C3C6D9F}"/>
    <cellStyle name="Total 2 5 2 2 4" xfId="1743" xr:uid="{CD0C0E56-054F-4453-8320-F465080FF888}"/>
    <cellStyle name="Total 2 5 2 2 4 2" xfId="18998" xr:uid="{A354E04D-05CC-429D-8EE8-3986ACEE6C86}"/>
    <cellStyle name="Total 2 5 2 2 4 3" xfId="36020" xr:uid="{7826E619-30FA-40A9-A0CB-0A78D2C581C0}"/>
    <cellStyle name="Total 2 5 2 2 40" xfId="11668" xr:uid="{2DF05EF6-476A-46B6-B6E4-E0ED099E06D6}"/>
    <cellStyle name="Total 2 5 2 2 40 2" xfId="28923" xr:uid="{14E1FC42-33BD-4D5A-A979-9123B05C9E12}"/>
    <cellStyle name="Total 2 5 2 2 40 3" xfId="45940" xr:uid="{BFA48157-2265-4B78-B2BF-68AD8FC387CE}"/>
    <cellStyle name="Total 2 5 2 2 41" xfId="13296" xr:uid="{33C38B24-8EE1-47C4-90F4-02FC486B5B53}"/>
    <cellStyle name="Total 2 5 2 2 41 2" xfId="30551" xr:uid="{9F7E7A61-5D01-4418-B0EA-1B8AFB23FBFD}"/>
    <cellStyle name="Total 2 5 2 2 41 3" xfId="47421" xr:uid="{454337AC-D406-48F7-8DE3-4FCECB660B91}"/>
    <cellStyle name="Total 2 5 2 2 42" xfId="13749" xr:uid="{EE20C8C2-0F29-441F-865E-5FE31FB24ABE}"/>
    <cellStyle name="Total 2 5 2 2 42 2" xfId="31004" xr:uid="{50B9D1A7-65DD-462E-982E-E10F04D5D42A}"/>
    <cellStyle name="Total 2 5 2 2 42 3" xfId="47874" xr:uid="{B5016069-5E55-4A37-A6AF-CC353914FA45}"/>
    <cellStyle name="Total 2 5 2 2 43" xfId="14059" xr:uid="{9B57133D-4BC7-46A8-AEC7-A5F22CB94974}"/>
    <cellStyle name="Total 2 5 2 2 43 2" xfId="31314" xr:uid="{439404A0-4701-4F71-B8D1-EBA596C6185C}"/>
    <cellStyle name="Total 2 5 2 2 43 3" xfId="48184" xr:uid="{8D541C0C-3853-4ED2-A06F-01B63216ADA4}"/>
    <cellStyle name="Total 2 5 2 2 44" xfId="14231" xr:uid="{70A0D924-C2EC-4D4D-AEE1-6BE8ABDBDCD0}"/>
    <cellStyle name="Total 2 5 2 2 44 2" xfId="31486" xr:uid="{FC538764-9209-4750-9AB9-416EA5EFC3D0}"/>
    <cellStyle name="Total 2 5 2 2 44 3" xfId="48356" xr:uid="{209F4F92-7FF6-4DFC-8AD2-C22A4B0535F1}"/>
    <cellStyle name="Total 2 5 2 2 45" xfId="14687" xr:uid="{41A6AAA5-9E4C-4BC9-AD5C-E401901BB232}"/>
    <cellStyle name="Total 2 5 2 2 45 2" xfId="31942" xr:uid="{9C77B2A5-2102-4828-BE84-AF2620CE0E21}"/>
    <cellStyle name="Total 2 5 2 2 45 3" xfId="48812" xr:uid="{D3F19F74-A977-43D6-8B2D-EF0ECD14D4F6}"/>
    <cellStyle name="Total 2 5 2 2 46" xfId="14949" xr:uid="{84B5963C-1C1A-4A06-9F50-C27D886A2F5B}"/>
    <cellStyle name="Total 2 5 2 2 46 2" xfId="32204" xr:uid="{C5E29B55-3FBC-4A07-8100-9C8CD5E60CED}"/>
    <cellStyle name="Total 2 5 2 2 46 3" xfId="49074" xr:uid="{0AC18EAF-B515-437B-93F8-52096BBA8698}"/>
    <cellStyle name="Total 2 5 2 2 47" xfId="15259" xr:uid="{231B2239-251A-4E6E-BC14-0C7038FF7544}"/>
    <cellStyle name="Total 2 5 2 2 47 2" xfId="32514" xr:uid="{426F1226-A591-4D4C-8E75-41020E868FFF}"/>
    <cellStyle name="Total 2 5 2 2 47 3" xfId="49384" xr:uid="{412649BE-D922-423B-A251-DF3AB34DCC6A}"/>
    <cellStyle name="Total 2 5 2 2 48" xfId="15564" xr:uid="{F2657EAD-5614-41E0-8DDF-CF738B8BC24F}"/>
    <cellStyle name="Total 2 5 2 2 48 2" xfId="32819" xr:uid="{CD9E8E02-51EA-4227-B7B8-27DBC9F3D6B4}"/>
    <cellStyle name="Total 2 5 2 2 48 3" xfId="49689" xr:uid="{6AD7DEE6-C5AF-4842-A1B9-0A59B5A851A1}"/>
    <cellStyle name="Total 2 5 2 2 49" xfId="15861" xr:uid="{CDC48E5B-9A57-4E59-B80A-B4B3C85B6908}"/>
    <cellStyle name="Total 2 5 2 2 49 2" xfId="33116" xr:uid="{50BDB571-4A44-4CE0-A75C-7809EBB86CB0}"/>
    <cellStyle name="Total 2 5 2 2 49 3" xfId="49986" xr:uid="{A62ADB55-2CA6-4DE7-B7EA-3B6BF9CE71DF}"/>
    <cellStyle name="Total 2 5 2 2 5" xfId="2056" xr:uid="{3CB34955-6A4E-4E54-AADF-6DC7312143A7}"/>
    <cellStyle name="Total 2 5 2 2 5 2" xfId="19311" xr:uid="{B498934C-0189-4836-A37A-3FB33546EA6C}"/>
    <cellStyle name="Total 2 5 2 2 5 3" xfId="36333" xr:uid="{14BC5ECD-B073-4CE6-9C65-40BF21B03621}"/>
    <cellStyle name="Total 2 5 2 2 50" xfId="16153" xr:uid="{86E13FFB-BFCE-45B0-B09D-B7C82395DF14}"/>
    <cellStyle name="Total 2 5 2 2 50 2" xfId="33408" xr:uid="{D82066DC-298F-4397-B0CA-908F356F8D1D}"/>
    <cellStyle name="Total 2 5 2 2 50 3" xfId="50278" xr:uid="{67F3232A-C503-4F95-8124-E6A21974C52A}"/>
    <cellStyle name="Total 2 5 2 2 51" xfId="16434" xr:uid="{9F21782A-B1D2-4835-A2EE-6AC156971E81}"/>
    <cellStyle name="Total 2 5 2 2 51 2" xfId="33689" xr:uid="{C56482D8-5210-4E71-BD0D-D91613426A4F}"/>
    <cellStyle name="Total 2 5 2 2 51 3" xfId="50559" xr:uid="{111E77A7-03FA-468F-BCC4-C63FF966A44E}"/>
    <cellStyle name="Total 2 5 2 2 52" xfId="16705" xr:uid="{1F8944C8-4AAC-4117-A626-270482EFAFAF}"/>
    <cellStyle name="Total 2 5 2 2 52 2" xfId="33960" xr:uid="{47268D39-898A-46D5-BA34-6B201CC36435}"/>
    <cellStyle name="Total 2 5 2 2 52 3" xfId="50830" xr:uid="{D61B47F2-C14B-4548-A3B4-8EB25842C402}"/>
    <cellStyle name="Total 2 5 2 2 53" xfId="16960" xr:uid="{22D53579-0AD2-4E42-93A1-FC109C6492D7}"/>
    <cellStyle name="Total 2 5 2 2 53 2" xfId="34215" xr:uid="{9C2578CC-1877-4394-A574-C60A6B51BA9A}"/>
    <cellStyle name="Total 2 5 2 2 53 3" xfId="51085" xr:uid="{6DC55803-0D0D-416F-AB06-1531D3A16B66}"/>
    <cellStyle name="Total 2 5 2 2 54" xfId="17202" xr:uid="{CA769633-DC65-4822-B240-CA586F0D8F86}"/>
    <cellStyle name="Total 2 5 2 2 54 2" xfId="34457" xr:uid="{B7C28538-801D-45F9-9231-666F8B36621E}"/>
    <cellStyle name="Total 2 5 2 2 54 3" xfId="51327" xr:uid="{1E2CF6E1-7749-449F-9DA9-AA7CEDC87377}"/>
    <cellStyle name="Total 2 5 2 2 55" xfId="17892" xr:uid="{E09654FA-1527-45A5-B197-056E3D7AF8C4}"/>
    <cellStyle name="Total 2 5 2 2 56" xfId="34930" xr:uid="{6BBB5E47-102C-41A4-B945-97D9A368202E}"/>
    <cellStyle name="Total 2 5 2 2 6" xfId="2366" xr:uid="{39D2033E-44D7-425A-8650-0628ED65688D}"/>
    <cellStyle name="Total 2 5 2 2 6 2" xfId="19621" xr:uid="{A7BC2A26-8D7E-44D5-8F71-C17847F66332}"/>
    <cellStyle name="Total 2 5 2 2 6 3" xfId="36643" xr:uid="{E53F9677-F9E6-4925-9FDA-0F0109B946DF}"/>
    <cellStyle name="Total 2 5 2 2 7" xfId="2675" xr:uid="{D41BA399-211F-4A7A-849B-C06E247D908A}"/>
    <cellStyle name="Total 2 5 2 2 7 2" xfId="19930" xr:uid="{0F475A6F-FD6E-4062-B6EC-4D374D5DCD2A}"/>
    <cellStyle name="Total 2 5 2 2 7 3" xfId="36952" xr:uid="{C34804D7-848B-48BC-89F8-EDB2DED7BF38}"/>
    <cellStyle name="Total 2 5 2 2 8" xfId="2982" xr:uid="{9BF65463-92DD-484A-A82C-981FE2B0B05A}"/>
    <cellStyle name="Total 2 5 2 2 8 2" xfId="20237" xr:uid="{883EDC60-793E-4E6C-8AFA-B3D1F70D98C4}"/>
    <cellStyle name="Total 2 5 2 2 8 3" xfId="37259" xr:uid="{E9E2FFCD-997E-42E0-BB33-3A5BC3A0E5A4}"/>
    <cellStyle name="Total 2 5 2 2 9" xfId="3291" xr:uid="{FFDA435F-3CF6-4EB8-A065-3BE6160822FC}"/>
    <cellStyle name="Total 2 5 2 2 9 2" xfId="20546" xr:uid="{BB5F2049-DD29-4C15-B290-8AB812B1D317}"/>
    <cellStyle name="Total 2 5 2 2 9 3" xfId="37568" xr:uid="{156AC6BF-D313-47BD-ABB8-96B5AE307B89}"/>
    <cellStyle name="Total 2 5 2 20" xfId="5285" xr:uid="{2E3D9817-13AF-4335-BCF5-96DEAABA4B95}"/>
    <cellStyle name="Total 2 5 2 20 2" xfId="22540" xr:uid="{79E1DB25-DDBE-489C-8B42-CF9458358ED5}"/>
    <cellStyle name="Total 2 5 2 20 3" xfId="39562" xr:uid="{903AF138-DE1E-46C6-98C1-541FABDB80EC}"/>
    <cellStyle name="Total 2 5 2 21" xfId="4195" xr:uid="{9D1EF5F0-DAB4-43A0-933B-6BD6AE19645F}"/>
    <cellStyle name="Total 2 5 2 21 2" xfId="21450" xr:uid="{F2A9031A-B271-4B8F-B26E-DF7019618774}"/>
    <cellStyle name="Total 2 5 2 21 3" xfId="38472" xr:uid="{889BDAF1-E7F2-412C-8F31-C5BCA6B0C6BD}"/>
    <cellStyle name="Total 2 5 2 22" xfId="5937" xr:uid="{6665F9C0-628F-4A16-BC2D-6DD4DBBE1DBE}"/>
    <cellStyle name="Total 2 5 2 22 2" xfId="23192" xr:uid="{9E28634C-3186-4838-9149-334B940129C3}"/>
    <cellStyle name="Total 2 5 2 22 3" xfId="40214" xr:uid="{E0C82AD1-A836-4DE7-BC2A-A38FF312CCA4}"/>
    <cellStyle name="Total 2 5 2 23" xfId="3507" xr:uid="{458B47B5-57F7-44E9-87DC-BFD19BE1ECE0}"/>
    <cellStyle name="Total 2 5 2 23 2" xfId="20762" xr:uid="{51EABFB6-E0E6-4CB7-9AE5-1E3641E5C80F}"/>
    <cellStyle name="Total 2 5 2 23 3" xfId="37784" xr:uid="{7AB1BEB9-5529-4776-8222-CD73BE1EDCB0}"/>
    <cellStyle name="Total 2 5 2 24" xfId="5359" xr:uid="{F4ADAAC1-CFDF-4E64-8996-BDE6DAC29114}"/>
    <cellStyle name="Total 2 5 2 24 2" xfId="22614" xr:uid="{6BE7DBF2-C71E-4F96-8077-515F27D2B336}"/>
    <cellStyle name="Total 2 5 2 24 3" xfId="39636" xr:uid="{B9634292-637C-448D-B042-1D568600641B}"/>
    <cellStyle name="Total 2 5 2 25" xfId="5735" xr:uid="{221B26F0-FC7D-4495-B805-CB1E30437F1C}"/>
    <cellStyle name="Total 2 5 2 25 2" xfId="22990" xr:uid="{C98B67F2-A4AA-4221-82BA-E1F088FCDDBC}"/>
    <cellStyle name="Total 2 5 2 25 3" xfId="40012" xr:uid="{D93E28C5-5370-46AE-B6EE-912467D69F79}"/>
    <cellStyle name="Total 2 5 2 26" xfId="6007" xr:uid="{0C74869C-8AB0-4725-B9FC-7C3D13271FB6}"/>
    <cellStyle name="Total 2 5 2 26 2" xfId="23262" xr:uid="{FEB9892A-3C53-4AAF-B6FC-8E6968463529}"/>
    <cellStyle name="Total 2 5 2 26 3" xfId="40284" xr:uid="{52E4319D-C09C-4DA9-8CBD-439745B6E8EA}"/>
    <cellStyle name="Total 2 5 2 27" xfId="6129" xr:uid="{45404EC1-C78C-4081-81BA-F3DA9E01D738}"/>
    <cellStyle name="Total 2 5 2 27 2" xfId="23384" xr:uid="{A4FA2738-73AD-484C-B643-73435FA59EA1}"/>
    <cellStyle name="Total 2 5 2 27 3" xfId="40406" xr:uid="{D4C2B56D-AA5D-4AC6-A0B6-2F4070CA2F1E}"/>
    <cellStyle name="Total 2 5 2 28" xfId="6637" xr:uid="{CE01A119-C127-4C76-AD6C-879AB9E154A2}"/>
    <cellStyle name="Total 2 5 2 28 2" xfId="23892" xr:uid="{4ED92DC0-0C41-4D0F-BF7D-AEA0328D1BAB}"/>
    <cellStyle name="Total 2 5 2 28 3" xfId="40914" xr:uid="{ADA73299-D096-4A3B-B725-D9B97190C4D8}"/>
    <cellStyle name="Total 2 5 2 29" xfId="6935" xr:uid="{FF441C2B-078B-40C4-BEBF-C9EB182FA102}"/>
    <cellStyle name="Total 2 5 2 29 2" xfId="24190" xr:uid="{FE287308-30C2-4F75-9582-994A3DF6301C}"/>
    <cellStyle name="Total 2 5 2 29 3" xfId="41212" xr:uid="{B88D7B3D-C276-4E9C-8651-28CB9F85FA11}"/>
    <cellStyle name="Total 2 5 2 3" xfId="734" xr:uid="{4D42E46D-FC5F-40EB-A379-ECE2DA67B275}"/>
    <cellStyle name="Total 2 5 2 3 10" xfId="3696" xr:uid="{EC2A8FDE-F2D7-40F7-8C7F-D8916B647DF1}"/>
    <cellStyle name="Total 2 5 2 3 10 2" xfId="20951" xr:uid="{E10E0D30-110D-44D2-94E4-90C7F74E9D4C}"/>
    <cellStyle name="Total 2 5 2 3 10 3" xfId="37973" xr:uid="{31937BB9-11B8-488E-83D5-495B4A055D0E}"/>
    <cellStyle name="Total 2 5 2 3 11" xfId="4003" xr:uid="{FFE09764-16B7-46AF-86B0-53372C5C5526}"/>
    <cellStyle name="Total 2 5 2 3 11 2" xfId="21258" xr:uid="{F53F9FC3-9DF7-4B90-86CB-DFF0896F3CA0}"/>
    <cellStyle name="Total 2 5 2 3 11 3" xfId="38280" xr:uid="{EDF9A618-2949-4D16-98C6-934DF1C3CCD2}"/>
    <cellStyle name="Total 2 5 2 3 12" xfId="4304" xr:uid="{8F3DCD56-419C-4C5D-9228-BA302A68B84B}"/>
    <cellStyle name="Total 2 5 2 3 12 2" xfId="21559" xr:uid="{081A221D-0A13-4405-BE10-8D5B063AE375}"/>
    <cellStyle name="Total 2 5 2 3 12 3" xfId="38581" xr:uid="{25433E77-26BF-446E-BE9C-35B34F9E2182}"/>
    <cellStyle name="Total 2 5 2 3 13" xfId="4602" xr:uid="{D410D58C-9E3C-4AB4-9D46-2B4A3BD7A227}"/>
    <cellStyle name="Total 2 5 2 3 13 2" xfId="21857" xr:uid="{3757EADB-6D07-4641-9C7B-99B8384FCDA4}"/>
    <cellStyle name="Total 2 5 2 3 13 3" xfId="38879" xr:uid="{58B5F318-0DFF-486A-9481-027F2B7D6B28}"/>
    <cellStyle name="Total 2 5 2 3 14" xfId="4901" xr:uid="{F5E970B3-8EB5-44E1-A0C0-427DC64D3443}"/>
    <cellStyle name="Total 2 5 2 3 14 2" xfId="22156" xr:uid="{C50B16E5-93D4-4272-B774-F7CEB281AE8D}"/>
    <cellStyle name="Total 2 5 2 3 14 3" xfId="39178" xr:uid="{05DDC6CF-1D60-4FC5-9027-8D06FDFF384D}"/>
    <cellStyle name="Total 2 5 2 3 15" xfId="5183" xr:uid="{E13F0741-E60D-4A34-8FBE-FA8117DD5186}"/>
    <cellStyle name="Total 2 5 2 3 15 2" xfId="22438" xr:uid="{5983BF19-C433-478A-B834-33A09359A0B1}"/>
    <cellStyle name="Total 2 5 2 3 15 3" xfId="39460" xr:uid="{77A23AF4-15EE-482B-8EE6-54CA5849E906}"/>
    <cellStyle name="Total 2 5 2 3 16" xfId="5570" xr:uid="{6DDB8817-AE4D-4B3C-B03A-9CC1BADE9C42}"/>
    <cellStyle name="Total 2 5 2 3 16 2" xfId="22825" xr:uid="{0243F426-953A-43B5-BA98-9E4D2717E25D}"/>
    <cellStyle name="Total 2 5 2 3 16 3" xfId="39847" xr:uid="{0EF7C0E0-1B3A-4B32-9B28-F5EF66B364F3}"/>
    <cellStyle name="Total 2 5 2 3 17" xfId="5687" xr:uid="{3553C096-F80D-4EF0-8805-C27B36EDB471}"/>
    <cellStyle name="Total 2 5 2 3 17 2" xfId="22942" xr:uid="{FA5E2FD2-3544-4E64-A38D-58568B45D096}"/>
    <cellStyle name="Total 2 5 2 3 17 3" xfId="39964" xr:uid="{CE588230-C097-4D82-B441-454C7A3B7256}"/>
    <cellStyle name="Total 2 5 2 3 18" xfId="6201" xr:uid="{9E3AD5A3-1D5C-4E7D-B5A1-1ECDF2B6F400}"/>
    <cellStyle name="Total 2 5 2 3 18 2" xfId="23456" xr:uid="{3E1A1539-1727-4BDC-8FF8-F0B508394B5D}"/>
    <cellStyle name="Total 2 5 2 3 18 3" xfId="40478" xr:uid="{BD423E27-8A62-4CAB-B95F-336291EDA565}"/>
    <cellStyle name="Total 2 5 2 3 19" xfId="6516" xr:uid="{B35D9C87-B3A9-422B-B81A-E4C08894C852}"/>
    <cellStyle name="Total 2 5 2 3 19 2" xfId="23771" xr:uid="{624644F4-0C2B-4229-8556-163E91D7D15F}"/>
    <cellStyle name="Total 2 5 2 3 19 3" xfId="40793" xr:uid="{DCF3E455-A3D3-41D3-80CA-CCE95E4F27F1}"/>
    <cellStyle name="Total 2 5 2 3 2" xfId="1183" xr:uid="{BD0BD6B6-A02C-45DA-BFDB-73E98C74FE8A}"/>
    <cellStyle name="Total 2 5 2 3 2 2" xfId="18438" xr:uid="{68A6D8CE-1912-4C34-B34F-66489AD986E9}"/>
    <cellStyle name="Total 2 5 2 3 2 3" xfId="35460" xr:uid="{5607680F-7BD8-4A50-A3F1-2776DDD01221}"/>
    <cellStyle name="Total 2 5 2 3 20" xfId="6831" xr:uid="{87048654-1E81-40D4-9519-7496B6B0E938}"/>
    <cellStyle name="Total 2 5 2 3 20 2" xfId="24086" xr:uid="{A17CC7DC-AE1B-4D97-AA60-FB0A102C1918}"/>
    <cellStyle name="Total 2 5 2 3 20 3" xfId="41108" xr:uid="{660E0732-341D-4E3A-B66E-55D89D79B643}"/>
    <cellStyle name="Total 2 5 2 3 21" xfId="7142" xr:uid="{645940F8-686E-42AC-9724-FF16D1D2EBC8}"/>
    <cellStyle name="Total 2 5 2 3 21 2" xfId="24397" xr:uid="{AFA43093-A6F5-48A5-A048-D22E1380DF4E}"/>
    <cellStyle name="Total 2 5 2 3 21 3" xfId="41419" xr:uid="{02094533-0AD1-49A6-AE38-B53184363518}"/>
    <cellStyle name="Total 2 5 2 3 22" xfId="7452" xr:uid="{61E0AC48-98DB-40DB-AB09-674EB28F271D}"/>
    <cellStyle name="Total 2 5 2 3 22 2" xfId="24707" xr:uid="{F9A757FE-A68F-481A-A5CF-4DE93A28E0FD}"/>
    <cellStyle name="Total 2 5 2 3 22 3" xfId="41729" xr:uid="{13987335-CABB-4333-AC6F-31CE941C4D23}"/>
    <cellStyle name="Total 2 5 2 3 23" xfId="7762" xr:uid="{1CC4A790-23A7-4F5B-A64C-14215ACF6394}"/>
    <cellStyle name="Total 2 5 2 3 23 2" xfId="25017" xr:uid="{B0D29DAE-7624-4011-9BFE-1C7BE9FC19F4}"/>
    <cellStyle name="Total 2 5 2 3 23 3" xfId="42039" xr:uid="{701FE916-F34E-43D0-A916-C3368F1463CD}"/>
    <cellStyle name="Total 2 5 2 3 24" xfId="8072" xr:uid="{F191A627-4520-48AC-9B0B-56C8E4A8AE97}"/>
    <cellStyle name="Total 2 5 2 3 24 2" xfId="25327" xr:uid="{07C7459A-B90A-4C60-8B30-2379E3B5F5D6}"/>
    <cellStyle name="Total 2 5 2 3 24 3" xfId="42349" xr:uid="{27585418-BE24-443F-BC6D-C1C912656DAA}"/>
    <cellStyle name="Total 2 5 2 3 25" xfId="8385" xr:uid="{63D5D4E6-E0A5-4A20-9B66-7C179D51AAF8}"/>
    <cellStyle name="Total 2 5 2 3 25 2" xfId="25640" xr:uid="{F105747A-420F-468B-A857-CBF447A055E5}"/>
    <cellStyle name="Total 2 5 2 3 25 3" xfId="42662" xr:uid="{8AB0CC19-C0A4-4F69-A60A-83308ED43CA5}"/>
    <cellStyle name="Total 2 5 2 3 26" xfId="8693" xr:uid="{E2473983-B2F5-456F-B1DF-C474E070622D}"/>
    <cellStyle name="Total 2 5 2 3 26 2" xfId="25948" xr:uid="{480DE696-63F0-4495-B3C7-2E93344A1B7E}"/>
    <cellStyle name="Total 2 5 2 3 26 3" xfId="42970" xr:uid="{6D492B6D-D9AB-49D8-96F8-324A2CFB7E00}"/>
    <cellStyle name="Total 2 5 2 3 27" xfId="9003" xr:uid="{68B94A7B-D4DB-4F68-A2BC-FDE7C243712A}"/>
    <cellStyle name="Total 2 5 2 3 27 2" xfId="26258" xr:uid="{21B771BC-C579-4B33-BCB4-FD50C2D335DC}"/>
    <cellStyle name="Total 2 5 2 3 27 3" xfId="43280" xr:uid="{0626F54B-1BF5-4EB9-88A1-634211D9E6EC}"/>
    <cellStyle name="Total 2 5 2 3 28" xfId="8593" xr:uid="{59A64B78-242A-482A-8DB0-CDEEDC3DE2DE}"/>
    <cellStyle name="Total 2 5 2 3 28 2" xfId="25848" xr:uid="{BE8C3312-CF1D-491E-A55A-262B0EE0072C}"/>
    <cellStyle name="Total 2 5 2 3 28 3" xfId="42870" xr:uid="{F72269FD-DEF1-4349-A7BF-0960BDCA2CA4}"/>
    <cellStyle name="Total 2 5 2 3 29" xfId="9625" xr:uid="{82BB4565-C7B9-4872-A95B-E46FA416817A}"/>
    <cellStyle name="Total 2 5 2 3 29 2" xfId="26880" xr:uid="{DB0EACC5-76BC-44E4-B6DA-E915032D7D6F}"/>
    <cellStyle name="Total 2 5 2 3 29 3" xfId="43902" xr:uid="{92AEF652-F9DF-47F6-ABFD-7B60B8E44A06}"/>
    <cellStyle name="Total 2 5 2 3 3" xfId="1474" xr:uid="{DA6448DD-1A17-4163-8437-209147FD61FC}"/>
    <cellStyle name="Total 2 5 2 3 3 2" xfId="18729" xr:uid="{F619209F-DC46-408E-BFFF-D9DBC97DCF90}"/>
    <cellStyle name="Total 2 5 2 3 3 3" xfId="35751" xr:uid="{63D6A03F-0042-402A-8276-98C4057A885F}"/>
    <cellStyle name="Total 2 5 2 3 30" xfId="9920" xr:uid="{21E53303-54B4-4A44-AB1B-0B8D6947A56C}"/>
    <cellStyle name="Total 2 5 2 3 30 2" xfId="27175" xr:uid="{D0892D16-4D08-45F8-B327-F7F1E98C8CA4}"/>
    <cellStyle name="Total 2 5 2 3 30 3" xfId="44197" xr:uid="{017A10B5-5AE7-4CAA-8960-7CBA3742A8DF}"/>
    <cellStyle name="Total 2 5 2 3 31" xfId="10220" xr:uid="{A4AE33FC-010D-4B1D-AB55-C7D05B80DFF0}"/>
    <cellStyle name="Total 2 5 2 3 31 2" xfId="27475" xr:uid="{212F4C80-2C9E-4064-BC24-A1D9E5585686}"/>
    <cellStyle name="Total 2 5 2 3 31 3" xfId="44497" xr:uid="{340E5608-5891-4690-9CC8-7F3D7AE07D78}"/>
    <cellStyle name="Total 2 5 2 3 32" xfId="10508" xr:uid="{C4134C68-E448-4F2A-B264-AFB2D44ED6E8}"/>
    <cellStyle name="Total 2 5 2 3 32 2" xfId="27763" xr:uid="{6F8B7B75-741D-4C65-8D1B-7471FC741A3E}"/>
    <cellStyle name="Total 2 5 2 3 32 3" xfId="44785" xr:uid="{322683D2-B383-4185-BE9C-28A69B58C4FF}"/>
    <cellStyle name="Total 2 5 2 3 33" xfId="10798" xr:uid="{D4C1E7E6-E89C-4EA8-9805-78C0E977CB7A}"/>
    <cellStyle name="Total 2 5 2 3 33 2" xfId="28053" xr:uid="{06B77332-E7C0-4682-B9A8-DB896EB025CC}"/>
    <cellStyle name="Total 2 5 2 3 33 3" xfId="45075" xr:uid="{8B714699-D314-4339-806B-FF5BEB99F8B6}"/>
    <cellStyle name="Total 2 5 2 3 34" xfId="11072" xr:uid="{E98DC6AD-372A-48D7-8E63-67BD22A575A9}"/>
    <cellStyle name="Total 2 5 2 3 34 2" xfId="28327" xr:uid="{E05BDB69-2747-4407-A93A-F937CC86D5C6}"/>
    <cellStyle name="Total 2 5 2 3 34 3" xfId="45349" xr:uid="{9FEA65E0-D8C9-4E86-B2A2-6063FBDBB159}"/>
    <cellStyle name="Total 2 5 2 3 35" xfId="11329" xr:uid="{F9C90B45-BF9A-485A-8252-955388AB8108}"/>
    <cellStyle name="Total 2 5 2 3 35 2" xfId="28584" xr:uid="{A085A9EB-B14D-43BA-AD95-585E7B131D96}"/>
    <cellStyle name="Total 2 5 2 3 35 3" xfId="45606" xr:uid="{06BE6C8B-6025-4410-8037-F88D1EFAFAD3}"/>
    <cellStyle name="Total 2 5 2 3 36" xfId="11566" xr:uid="{E8ED809B-5085-4EAA-99C9-A0706680C4BC}"/>
    <cellStyle name="Total 2 5 2 3 36 2" xfId="28821" xr:uid="{7B7298FE-7E08-4E2C-92F4-C4816BEFF38D}"/>
    <cellStyle name="Total 2 5 2 3 36 3" xfId="45843" xr:uid="{A6D006F5-C410-4A57-AEE3-32B7EE74ABF7}"/>
    <cellStyle name="Total 2 5 2 3 37" xfId="12129" xr:uid="{73EA3B24-2E5D-404F-A879-A7A2A15E5607}"/>
    <cellStyle name="Total 2 5 2 3 37 2" xfId="29384" xr:uid="{EE31D709-B179-450F-BCA6-ABF1E5C56909}"/>
    <cellStyle name="Total 2 5 2 3 37 3" xfId="46254" xr:uid="{C972B26B-1618-4FFF-A3D2-1D18BD5E1703}"/>
    <cellStyle name="Total 2 5 2 3 38" xfId="12596" xr:uid="{23F0FDE9-84F1-4614-99B4-E14D7C59F341}"/>
    <cellStyle name="Total 2 5 2 3 38 2" xfId="29851" xr:uid="{F693114B-6C74-4C83-8075-1FBDC6D46DEC}"/>
    <cellStyle name="Total 2 5 2 3 38 3" xfId="46721" xr:uid="{7F1DA454-2B52-4EDE-AC58-45F81215F87D}"/>
    <cellStyle name="Total 2 5 2 3 39" xfId="12906" xr:uid="{A15DC2D6-D2FA-4624-A4EE-435A18927477}"/>
    <cellStyle name="Total 2 5 2 3 39 2" xfId="30161" xr:uid="{849107DC-4187-49F1-8B75-15F16F953EBA}"/>
    <cellStyle name="Total 2 5 2 3 39 3" xfId="47031" xr:uid="{0E7E68FA-A70E-46D5-8889-E32CDCF7A64E}"/>
    <cellStyle name="Total 2 5 2 3 4" xfId="1840" xr:uid="{F95179EB-B72D-4D7A-A188-1C42C6BA9BF2}"/>
    <cellStyle name="Total 2 5 2 3 4 2" xfId="19095" xr:uid="{CFB4CBFF-BBEA-4484-9DA0-89D410A36F0A}"/>
    <cellStyle name="Total 2 5 2 3 4 3" xfId="36117" xr:uid="{C1DDE161-094E-44EF-9861-95F1FC501033}"/>
    <cellStyle name="Total 2 5 2 3 40" xfId="13246" xr:uid="{8F52A685-4CF8-4ED5-AF0F-18377EA88616}"/>
    <cellStyle name="Total 2 5 2 3 40 2" xfId="30501" xr:uid="{ECA24818-680A-412D-BBB4-8344FD3840DD}"/>
    <cellStyle name="Total 2 5 2 3 40 3" xfId="47371" xr:uid="{E57AAFE9-517B-42B4-AA3B-14D6C24095C0}"/>
    <cellStyle name="Total 2 5 2 3 41" xfId="13333" xr:uid="{2CF35777-2CFC-4BB8-B866-45364811BCC8}"/>
    <cellStyle name="Total 2 5 2 3 41 2" xfId="30588" xr:uid="{914AB1F6-1BB7-40D8-8184-73513FDCACAE}"/>
    <cellStyle name="Total 2 5 2 3 41 3" xfId="47458" xr:uid="{13CB2ED8-9221-4F83-9D93-C5FA2A8CD2E7}"/>
    <cellStyle name="Total 2 5 2 3 42" xfId="13846" xr:uid="{8733B37E-53F3-4005-9930-03E7883A41C3}"/>
    <cellStyle name="Total 2 5 2 3 42 2" xfId="31101" xr:uid="{A685A535-AA2C-4E18-88DA-30F16AC572F8}"/>
    <cellStyle name="Total 2 5 2 3 42 3" xfId="47971" xr:uid="{6A399779-8899-4E17-86EF-D00D928014BF}"/>
    <cellStyle name="Total 2 5 2 3 43" xfId="14156" xr:uid="{285786EA-D819-40F4-A222-C61AEF24B9E6}"/>
    <cellStyle name="Total 2 5 2 3 43 2" xfId="31411" xr:uid="{33746096-3C93-4EE2-99EA-CE04F8587154}"/>
    <cellStyle name="Total 2 5 2 3 43 3" xfId="48281" xr:uid="{D0BF75FF-3F8B-4FE7-9EDB-3F22B171B505}"/>
    <cellStyle name="Total 2 5 2 3 44" xfId="14267" xr:uid="{C72871E4-1616-4676-BC93-C3D68ECEEAB3}"/>
    <cellStyle name="Total 2 5 2 3 44 2" xfId="31522" xr:uid="{07B4867D-40EB-424E-96E8-79FD95BE279E}"/>
    <cellStyle name="Total 2 5 2 3 44 3" xfId="48392" xr:uid="{52E258CA-CA5F-4BCB-B35C-7EBE57173050}"/>
    <cellStyle name="Total 2 5 2 3 45" xfId="14784" xr:uid="{03039D77-F882-4380-9A7A-661A7C38F5F2}"/>
    <cellStyle name="Total 2 5 2 3 45 2" xfId="32039" xr:uid="{0F7001FC-C282-4619-BFC4-A225058425A6}"/>
    <cellStyle name="Total 2 5 2 3 45 3" xfId="48909" xr:uid="{D2A7CAC5-5938-46E7-B265-07481AAD2024}"/>
    <cellStyle name="Total 2 5 2 3 46" xfId="15046" xr:uid="{547F25A6-CF41-413C-A748-39D2B49C93F1}"/>
    <cellStyle name="Total 2 5 2 3 46 2" xfId="32301" xr:uid="{72FB1220-2C9D-492A-8207-D69D280272CD}"/>
    <cellStyle name="Total 2 5 2 3 46 3" xfId="49171" xr:uid="{C800EF39-79DB-4448-94CD-3DE0C4342434}"/>
    <cellStyle name="Total 2 5 2 3 47" xfId="15355" xr:uid="{A2FA503F-EBA1-42AD-8FC5-AB7410439233}"/>
    <cellStyle name="Total 2 5 2 3 47 2" xfId="32610" xr:uid="{57F832DA-D360-4AED-BD0A-9627889062D8}"/>
    <cellStyle name="Total 2 5 2 3 47 3" xfId="49480" xr:uid="{8F2FCDE9-F5DE-4AB5-8410-9FC35A20E05C}"/>
    <cellStyle name="Total 2 5 2 3 48" xfId="15660" xr:uid="{440C0201-DAAC-40CD-B69B-59019526165C}"/>
    <cellStyle name="Total 2 5 2 3 48 2" xfId="32915" xr:uid="{3457574F-45EC-4000-BAED-4894A7ABAE87}"/>
    <cellStyle name="Total 2 5 2 3 48 3" xfId="49785" xr:uid="{8A74802D-8E69-498A-A968-671827CBE3A3}"/>
    <cellStyle name="Total 2 5 2 3 49" xfId="15956" xr:uid="{33EC59A3-DCC0-4071-88A9-0FD5471C77AC}"/>
    <cellStyle name="Total 2 5 2 3 49 2" xfId="33211" xr:uid="{7DB551E0-93AA-4110-8CF0-5CB54DE92B85}"/>
    <cellStyle name="Total 2 5 2 3 49 3" xfId="50081" xr:uid="{8018917C-7FEB-421F-919A-E7D6C4A04756}"/>
    <cellStyle name="Total 2 5 2 3 5" xfId="2153" xr:uid="{91161BE0-4575-4CC0-A3A3-AA0F19039177}"/>
    <cellStyle name="Total 2 5 2 3 5 2" xfId="19408" xr:uid="{C16A54D1-2A6C-4F73-BD3A-AA402F92CCCF}"/>
    <cellStyle name="Total 2 5 2 3 5 3" xfId="36430" xr:uid="{2C802332-BA23-4A2B-A4C1-29F8060002DC}"/>
    <cellStyle name="Total 2 5 2 3 50" xfId="16248" xr:uid="{9C341FBE-FE83-4EE6-853E-5817006BD2C7}"/>
    <cellStyle name="Total 2 5 2 3 50 2" xfId="33503" xr:uid="{9A6EB805-F538-4069-94E5-4CB8EFB313B8}"/>
    <cellStyle name="Total 2 5 2 3 50 3" xfId="50373" xr:uid="{240060B6-7187-4703-AE06-1228141A8255}"/>
    <cellStyle name="Total 2 5 2 3 51" xfId="16526" xr:uid="{B558FED5-5E5C-49BD-B0B5-DA247E8BD424}"/>
    <cellStyle name="Total 2 5 2 3 51 2" xfId="33781" xr:uid="{347089D8-B8C4-4EBA-A53B-CC8CD55CF4B9}"/>
    <cellStyle name="Total 2 5 2 3 51 3" xfId="50651" xr:uid="{8E39A2A5-26DC-44F3-894A-100E1136808F}"/>
    <cellStyle name="Total 2 5 2 3 52" xfId="16794" xr:uid="{D2B6C3E8-440C-4D20-8428-BFC0361417EA}"/>
    <cellStyle name="Total 2 5 2 3 52 2" xfId="34049" xr:uid="{3ABC4514-D881-4D9D-B7B4-238076F222A2}"/>
    <cellStyle name="Total 2 5 2 3 52 3" xfId="50919" xr:uid="{0814FFA7-1256-4D2C-8542-45546AE89E03}"/>
    <cellStyle name="Total 2 5 2 3 53" xfId="17046" xr:uid="{B404483A-9069-4677-915D-1648478CB1AF}"/>
    <cellStyle name="Total 2 5 2 3 53 2" xfId="34301" xr:uid="{1271C4E6-6D8A-4D30-85BD-D7E7C94DA082}"/>
    <cellStyle name="Total 2 5 2 3 53 3" xfId="51171" xr:uid="{7B3576BC-0945-4499-BE22-0358350CC781}"/>
    <cellStyle name="Total 2 5 2 3 54" xfId="17283" xr:uid="{C4E3FE22-5A28-4170-861C-D7C1700DD4A8}"/>
    <cellStyle name="Total 2 5 2 3 54 2" xfId="34538" xr:uid="{4442FC28-8B17-461F-A0E9-C1629C9D1FC5}"/>
    <cellStyle name="Total 2 5 2 3 54 3" xfId="51408" xr:uid="{866E1A21-528A-40FE-9B97-746C859D0AFE}"/>
    <cellStyle name="Total 2 5 2 3 55" xfId="17989" xr:uid="{4F8FCFAC-437D-4ED7-939E-CE20624236F9}"/>
    <cellStyle name="Total 2 5 2 3 56" xfId="35011" xr:uid="{1945EFEA-7D40-4799-8109-C2AC87BFCDF9}"/>
    <cellStyle name="Total 2 5 2 3 6" xfId="2463" xr:uid="{7D179563-2EB8-48C0-B673-3B598FF77236}"/>
    <cellStyle name="Total 2 5 2 3 6 2" xfId="19718" xr:uid="{C528C9FB-9B69-4AF6-9377-6286549287D7}"/>
    <cellStyle name="Total 2 5 2 3 6 3" xfId="36740" xr:uid="{76FA280F-8AFE-402B-B0F3-9D37A1B8D105}"/>
    <cellStyle name="Total 2 5 2 3 7" xfId="2772" xr:uid="{2CE6E17F-E52E-4128-8C00-875BE4F74579}"/>
    <cellStyle name="Total 2 5 2 3 7 2" xfId="20027" xr:uid="{2FE7B045-C37D-4239-ADCB-C26057F0DC5C}"/>
    <cellStyle name="Total 2 5 2 3 7 3" xfId="37049" xr:uid="{F219417C-6911-4AF9-A018-198C4662709F}"/>
    <cellStyle name="Total 2 5 2 3 8" xfId="3078" xr:uid="{276A7444-AFB9-4360-8C27-7008F87E8F5D}"/>
    <cellStyle name="Total 2 5 2 3 8 2" xfId="20333" xr:uid="{098F6DBA-6F46-432D-9FE2-292699DDA8E6}"/>
    <cellStyle name="Total 2 5 2 3 8 3" xfId="37355" xr:uid="{45FC3F85-D92B-4BDA-BA06-A59C5526D0BA}"/>
    <cellStyle name="Total 2 5 2 3 9" xfId="3388" xr:uid="{F1C6F089-121B-427B-B85C-88E02D2D9800}"/>
    <cellStyle name="Total 2 5 2 3 9 2" xfId="20643" xr:uid="{B3F78D0C-CE37-4633-BB0A-9F48205A9C85}"/>
    <cellStyle name="Total 2 5 2 3 9 3" xfId="37665" xr:uid="{24EDFAA4-9A8F-4307-9F89-6B9D1A174878}"/>
    <cellStyle name="Total 2 5 2 30" xfId="7258" xr:uid="{B86CEF97-D854-42EF-996B-23F491B44157}"/>
    <cellStyle name="Total 2 5 2 30 2" xfId="24513" xr:uid="{FAB62B4A-91AB-431F-8403-AD5EE8A159C8}"/>
    <cellStyle name="Total 2 5 2 30 3" xfId="41535" xr:uid="{9CFA9120-5A12-4840-90D9-902F38BC6653}"/>
    <cellStyle name="Total 2 5 2 31" xfId="7380" xr:uid="{43D5D32B-159A-4CF0-B257-72EFCE8E38DE}"/>
    <cellStyle name="Total 2 5 2 31 2" xfId="24635" xr:uid="{FB5A898B-5418-4348-A226-CAE341F3A6E5}"/>
    <cellStyle name="Total 2 5 2 31 3" xfId="41657" xr:uid="{547B5C1A-090D-45F2-8550-208A465303DD}"/>
    <cellStyle name="Total 2 5 2 32" xfId="8596" xr:uid="{9DE6C4E6-90E6-4988-8618-56C8658713E2}"/>
    <cellStyle name="Total 2 5 2 32 2" xfId="25851" xr:uid="{AB998BE2-8648-4E3E-A122-749A672C620D}"/>
    <cellStyle name="Total 2 5 2 32 3" xfId="42873" xr:uid="{4DC122B3-EBAF-4405-8D37-97CED3649AE3}"/>
    <cellStyle name="Total 2 5 2 33" xfId="9375" xr:uid="{54BFEAFA-4239-4DE6-A6DB-4219AB9E08C7}"/>
    <cellStyle name="Total 2 5 2 33 2" xfId="26630" xr:uid="{FBD74A11-2B80-4609-8215-DEB02F8F0B2B}"/>
    <cellStyle name="Total 2 5 2 33 3" xfId="43652" xr:uid="{20B46025-ABDE-42A0-A3E5-2AF7EAD0D688}"/>
    <cellStyle name="Total 2 5 2 34" xfId="9378" xr:uid="{4D678AA0-1762-42B2-B57F-3463E713A615}"/>
    <cellStyle name="Total 2 5 2 34 2" xfId="26633" xr:uid="{36FCD286-017D-43C2-BC39-AC7A27EE6538}"/>
    <cellStyle name="Total 2 5 2 34 3" xfId="43655" xr:uid="{15294FB5-4E22-42D0-83D3-5E5BEB7B2B2D}"/>
    <cellStyle name="Total 2 5 2 35" xfId="9130" xr:uid="{7EB5137F-193A-4860-BC7B-19D8DE758F23}"/>
    <cellStyle name="Total 2 5 2 35 2" xfId="26385" xr:uid="{D55AA1DE-FEA0-4F59-8AAB-0CC8F7C32279}"/>
    <cellStyle name="Total 2 5 2 35 3" xfId="43407" xr:uid="{871B90B7-D620-4125-A311-854A7D6F7303}"/>
    <cellStyle name="Total 2 5 2 36" xfId="7952" xr:uid="{E659C6E7-6FE9-4FFB-9937-DC8BCBECCE0D}"/>
    <cellStyle name="Total 2 5 2 36 2" xfId="25207" xr:uid="{58F711F8-E8EF-4B17-97B4-21852F0FD87A}"/>
    <cellStyle name="Total 2 5 2 36 3" xfId="42229" xr:uid="{E039003C-9C32-4A08-8A68-628CE5E47019}"/>
    <cellStyle name="Total 2 5 2 37" xfId="9419" xr:uid="{A241F8F5-4EBA-423D-95E5-74790A42F112}"/>
    <cellStyle name="Total 2 5 2 37 2" xfId="26674" xr:uid="{442F74D0-0BA0-4401-9E8E-15C26C0B0DC8}"/>
    <cellStyle name="Total 2 5 2 37 3" xfId="43696" xr:uid="{60FF7894-9A96-4942-A896-D63545409563}"/>
    <cellStyle name="Total 2 5 2 38" xfId="9477" xr:uid="{F839EFB2-401C-4007-8233-FDCD41E4B2B4}"/>
    <cellStyle name="Total 2 5 2 38 2" xfId="26732" xr:uid="{363E0892-F4E0-43B3-87F6-16FD49842D11}"/>
    <cellStyle name="Total 2 5 2 38 3" xfId="43754" xr:uid="{14CB298D-0224-423A-994A-82CE9A215BD6}"/>
    <cellStyle name="Total 2 5 2 39" xfId="9506" xr:uid="{D06CBCE6-6BC1-478F-94D7-B4C6F7ADD7C3}"/>
    <cellStyle name="Total 2 5 2 39 2" xfId="26761" xr:uid="{4D7F8471-8170-4605-977B-31C09A9751E6}"/>
    <cellStyle name="Total 2 5 2 39 3" xfId="43783" xr:uid="{3207B479-6095-4551-A353-EA7A2517D9F0}"/>
    <cellStyle name="Total 2 5 2 4" xfId="776" xr:uid="{216D4341-0EF5-422C-BB2C-50A770F8D75C}"/>
    <cellStyle name="Total 2 5 2 4 10" xfId="3738" xr:uid="{EF8B7A54-CBB8-43EB-AF1E-B896FBEAB1A9}"/>
    <cellStyle name="Total 2 5 2 4 10 2" xfId="20993" xr:uid="{E504A7C6-8710-43FC-8C71-A668C7C70F63}"/>
    <cellStyle name="Total 2 5 2 4 10 3" xfId="38015" xr:uid="{B3142D1D-6993-48AB-B469-6C42BAB7181D}"/>
    <cellStyle name="Total 2 5 2 4 11" xfId="4045" xr:uid="{6BDDA9D6-E7EE-4E6F-A9FB-532CB39C4326}"/>
    <cellStyle name="Total 2 5 2 4 11 2" xfId="21300" xr:uid="{E1D59C2F-DFA4-4C65-8E86-7A0DE90D73CE}"/>
    <cellStyle name="Total 2 5 2 4 11 3" xfId="38322" xr:uid="{AFF2C4B3-D081-4CAD-8F1F-2E76A28DF7F3}"/>
    <cellStyle name="Total 2 5 2 4 12" xfId="4346" xr:uid="{E49E78D4-3545-480C-B66C-51C4334B1C8F}"/>
    <cellStyle name="Total 2 5 2 4 12 2" xfId="21601" xr:uid="{2E2C939F-09C7-4A9B-9BC9-470A6ACC113B}"/>
    <cellStyle name="Total 2 5 2 4 12 3" xfId="38623" xr:uid="{C80C98B0-1C7A-4B6E-92C6-37A4E15EAAE4}"/>
    <cellStyle name="Total 2 5 2 4 13" xfId="4644" xr:uid="{604B82A9-148B-480B-BD6F-845BED4BE1E7}"/>
    <cellStyle name="Total 2 5 2 4 13 2" xfId="21899" xr:uid="{1EEC091A-A926-4E35-88CE-28FD1A5B67E7}"/>
    <cellStyle name="Total 2 5 2 4 13 3" xfId="38921" xr:uid="{BFE9BEBD-A02E-40D4-A3D4-3D1EC8E2972E}"/>
    <cellStyle name="Total 2 5 2 4 14" xfId="4943" xr:uid="{EBB8159A-00FC-4CAF-9437-2EE8DB81760B}"/>
    <cellStyle name="Total 2 5 2 4 14 2" xfId="22198" xr:uid="{BB8F1D0D-6451-4DA6-AFF9-6CA1D903F4DB}"/>
    <cellStyle name="Total 2 5 2 4 14 3" xfId="39220" xr:uid="{FFC40DD7-E9F0-465C-BAC6-4A3CCE51A8E7}"/>
    <cellStyle name="Total 2 5 2 4 15" xfId="5225" xr:uid="{C590A970-489C-4423-8D85-490928D3E8C4}"/>
    <cellStyle name="Total 2 5 2 4 15 2" xfId="22480" xr:uid="{C291342B-6777-4FB1-8C02-7E5A84F57327}"/>
    <cellStyle name="Total 2 5 2 4 15 3" xfId="39502" xr:uid="{B4170E78-9E54-42C2-801D-FF17433C9ABB}"/>
    <cellStyle name="Total 2 5 2 4 16" xfId="5612" xr:uid="{ABB6E988-3B95-4241-99CF-EA787D47917C}"/>
    <cellStyle name="Total 2 5 2 4 16 2" xfId="22867" xr:uid="{94387782-C608-4ABB-ADDB-CDF43E56EEE2}"/>
    <cellStyle name="Total 2 5 2 4 16 3" xfId="39889" xr:uid="{658509FA-A3CD-43B2-A7A4-28915B330DA5}"/>
    <cellStyle name="Total 2 5 2 4 17" xfId="5377" xr:uid="{7F57F3E7-F890-468F-B94D-9EE3310F8506}"/>
    <cellStyle name="Total 2 5 2 4 17 2" xfId="22632" xr:uid="{62DD9D23-6ED1-4FB0-85AC-7E9D25BEE92D}"/>
    <cellStyle name="Total 2 5 2 4 17 3" xfId="39654" xr:uid="{4A9F6F31-C81D-4163-8120-09B6A5792B1D}"/>
    <cellStyle name="Total 2 5 2 4 18" xfId="6243" xr:uid="{D1356B40-B98C-4FFC-B2C6-1B4E1A8033B2}"/>
    <cellStyle name="Total 2 5 2 4 18 2" xfId="23498" xr:uid="{EA131C3F-B840-46EB-AE89-0DD8F0E22B33}"/>
    <cellStyle name="Total 2 5 2 4 18 3" xfId="40520" xr:uid="{5007C3AC-6DE8-4D0D-86F9-2512A41DE31E}"/>
    <cellStyle name="Total 2 5 2 4 19" xfId="6558" xr:uid="{F4F6C2A9-4CC9-499C-A55C-29643DA5CEA9}"/>
    <cellStyle name="Total 2 5 2 4 19 2" xfId="23813" xr:uid="{2E0A3266-5FF6-4AE9-A9E0-E3E530E65434}"/>
    <cellStyle name="Total 2 5 2 4 19 3" xfId="40835" xr:uid="{DA510314-25C5-4BB6-91C2-D3EC31B70DA1}"/>
    <cellStyle name="Total 2 5 2 4 2" xfId="1225" xr:uid="{A6268E22-8B11-4A98-9B99-A6229C71FFE0}"/>
    <cellStyle name="Total 2 5 2 4 2 2" xfId="18480" xr:uid="{373690D2-850B-4951-BD83-CD085858F8D1}"/>
    <cellStyle name="Total 2 5 2 4 2 3" xfId="35502" xr:uid="{5E8C3DFA-B39E-48DB-A2E0-D24BD961399F}"/>
    <cellStyle name="Total 2 5 2 4 20" xfId="6873" xr:uid="{351EC581-6C01-401F-8480-4B64AA6C6035}"/>
    <cellStyle name="Total 2 5 2 4 20 2" xfId="24128" xr:uid="{211E80D3-072B-40AB-AA26-D6464D4AB425}"/>
    <cellStyle name="Total 2 5 2 4 20 3" xfId="41150" xr:uid="{D95D81C4-1345-4D7B-BC6E-04133EA73096}"/>
    <cellStyle name="Total 2 5 2 4 21" xfId="7184" xr:uid="{C3514139-D2AD-411B-B9C2-AC30E593F36E}"/>
    <cellStyle name="Total 2 5 2 4 21 2" xfId="24439" xr:uid="{2895904C-A36D-4E04-BA1A-3CDEFE104152}"/>
    <cellStyle name="Total 2 5 2 4 21 3" xfId="41461" xr:uid="{5ECECB9F-34A8-4FE8-863C-352ABCE18D72}"/>
    <cellStyle name="Total 2 5 2 4 22" xfId="7494" xr:uid="{6D536212-86FF-4CDC-A215-5F2E97ABF2BC}"/>
    <cellStyle name="Total 2 5 2 4 22 2" xfId="24749" xr:uid="{711A9AA6-8A2B-47D5-8984-F58EBFC75225}"/>
    <cellStyle name="Total 2 5 2 4 22 3" xfId="41771" xr:uid="{7EB3FAEA-082B-4190-B9AE-2D7C292CC5DB}"/>
    <cellStyle name="Total 2 5 2 4 23" xfId="7804" xr:uid="{8AB2215E-23DF-429E-AA45-533D2F9EF08A}"/>
    <cellStyle name="Total 2 5 2 4 23 2" xfId="25059" xr:uid="{F9FF2F5C-1737-441F-96B7-B95A5FB539AA}"/>
    <cellStyle name="Total 2 5 2 4 23 3" xfId="42081" xr:uid="{60704335-C1EC-4B4A-BD77-BC12BFDCB60D}"/>
    <cellStyle name="Total 2 5 2 4 24" xfId="8114" xr:uid="{27836C82-754E-4C1A-807D-5FC282A092A8}"/>
    <cellStyle name="Total 2 5 2 4 24 2" xfId="25369" xr:uid="{8E47511C-CC08-48A2-8C33-E12E2E0E5B0F}"/>
    <cellStyle name="Total 2 5 2 4 24 3" xfId="42391" xr:uid="{7C532F7C-D0C2-428F-9F8D-A0795AB97653}"/>
    <cellStyle name="Total 2 5 2 4 25" xfId="8427" xr:uid="{6E4ECE37-7230-43CB-BC33-46C3D62AAA34}"/>
    <cellStyle name="Total 2 5 2 4 25 2" xfId="25682" xr:uid="{8C6FB9B9-DD10-47F1-AA76-5DECEC6640F3}"/>
    <cellStyle name="Total 2 5 2 4 25 3" xfId="42704" xr:uid="{E7E8AC46-689E-4263-A014-331A36405472}"/>
    <cellStyle name="Total 2 5 2 4 26" xfId="8735" xr:uid="{20F9E0DB-46A8-4291-84FF-82867F0CC9A8}"/>
    <cellStyle name="Total 2 5 2 4 26 2" xfId="25990" xr:uid="{2424BB65-1F7C-4165-BE21-648330D6378F}"/>
    <cellStyle name="Total 2 5 2 4 26 3" xfId="43012" xr:uid="{928CF159-82CA-4FE3-B692-C8FE441BB802}"/>
    <cellStyle name="Total 2 5 2 4 27" xfId="9045" xr:uid="{11B776CE-E197-4373-B816-F0775A089C49}"/>
    <cellStyle name="Total 2 5 2 4 27 2" xfId="26300" xr:uid="{0F721E1D-7B1E-4934-B189-0838B473E3E4}"/>
    <cellStyle name="Total 2 5 2 4 27 3" xfId="43322" xr:uid="{917CBFB5-363A-4C3C-9C6D-F5D5F7CBF1FE}"/>
    <cellStyle name="Total 2 5 2 4 28" xfId="9101" xr:uid="{F77151CE-1FCE-40AE-ACAF-E0E2FAB3036A}"/>
    <cellStyle name="Total 2 5 2 4 28 2" xfId="26356" xr:uid="{DF9348CF-B488-4D6B-97FA-1EA85D2E6F67}"/>
    <cellStyle name="Total 2 5 2 4 28 3" xfId="43378" xr:uid="{CDA4E2FB-A0BF-48AB-A928-4F950AAD8BCD}"/>
    <cellStyle name="Total 2 5 2 4 29" xfId="9667" xr:uid="{A35573B6-0CEE-4632-8219-30363E5F5742}"/>
    <cellStyle name="Total 2 5 2 4 29 2" xfId="26922" xr:uid="{65DAA79D-3FE8-4225-8AB4-3FB26F26C190}"/>
    <cellStyle name="Total 2 5 2 4 29 3" xfId="43944" xr:uid="{A4466958-9AD0-4F91-B39E-93E68A9195E8}"/>
    <cellStyle name="Total 2 5 2 4 3" xfId="1516" xr:uid="{296A822C-8835-4011-9A42-DB47ACC0D98F}"/>
    <cellStyle name="Total 2 5 2 4 3 2" xfId="18771" xr:uid="{EFB348CE-5905-41AE-B991-DF57043F1582}"/>
    <cellStyle name="Total 2 5 2 4 3 3" xfId="35793" xr:uid="{2878B5D7-DC27-484D-B710-1CD8D274D2E0}"/>
    <cellStyle name="Total 2 5 2 4 30" xfId="9962" xr:uid="{A8F020E2-A1CB-4E6F-9D95-826BCE8D4B8B}"/>
    <cellStyle name="Total 2 5 2 4 30 2" xfId="27217" xr:uid="{B6CE9754-F47A-4C82-B711-7D837CA00BAD}"/>
    <cellStyle name="Total 2 5 2 4 30 3" xfId="44239" xr:uid="{61031B6E-EA9C-48DB-A975-C3CEB8F1BEA1}"/>
    <cellStyle name="Total 2 5 2 4 31" xfId="10262" xr:uid="{70E11842-5B4F-4128-889C-A953A2D45B6F}"/>
    <cellStyle name="Total 2 5 2 4 31 2" xfId="27517" xr:uid="{31007BBE-FFE7-4311-921B-76D23B99EB00}"/>
    <cellStyle name="Total 2 5 2 4 31 3" xfId="44539" xr:uid="{2121E56A-0BC7-41DD-B5C0-FB3C0C74ECBC}"/>
    <cellStyle name="Total 2 5 2 4 32" xfId="10550" xr:uid="{2C33F01A-1BE0-487A-8571-5620DCFDA036}"/>
    <cellStyle name="Total 2 5 2 4 32 2" xfId="27805" xr:uid="{0C6FF642-B22F-4EED-B76D-FF12BC43573E}"/>
    <cellStyle name="Total 2 5 2 4 32 3" xfId="44827" xr:uid="{7B7B4219-377A-4FC4-95F6-6BCF1178D657}"/>
    <cellStyle name="Total 2 5 2 4 33" xfId="10840" xr:uid="{09DF558D-995A-4759-9ED0-5A10721E2268}"/>
    <cellStyle name="Total 2 5 2 4 33 2" xfId="28095" xr:uid="{A1CDDB18-D5D9-43FC-833E-DAAE5C7F39B6}"/>
    <cellStyle name="Total 2 5 2 4 33 3" xfId="45117" xr:uid="{8F76D7CE-0C6D-47CB-86F4-AD0FB850345B}"/>
    <cellStyle name="Total 2 5 2 4 34" xfId="11114" xr:uid="{F76001F1-B75B-44AA-AB0A-DC5BE033F525}"/>
    <cellStyle name="Total 2 5 2 4 34 2" xfId="28369" xr:uid="{A51EDADB-7760-4CDA-8BE0-F7BD4D487EEE}"/>
    <cellStyle name="Total 2 5 2 4 34 3" xfId="45391" xr:uid="{360BF26F-772B-40D3-A380-2FE6D57A1055}"/>
    <cellStyle name="Total 2 5 2 4 35" xfId="11371" xr:uid="{AE054F75-0528-412F-8B97-A31FA53B924D}"/>
    <cellStyle name="Total 2 5 2 4 35 2" xfId="28626" xr:uid="{C106AB7E-8E84-4DCD-B453-64F328C6AE5C}"/>
    <cellStyle name="Total 2 5 2 4 35 3" xfId="45648" xr:uid="{167F05EC-A4C4-44AD-A7BD-4A8E97EBE879}"/>
    <cellStyle name="Total 2 5 2 4 36" xfId="11608" xr:uid="{45428E88-89D3-430B-A720-178C1D388CD1}"/>
    <cellStyle name="Total 2 5 2 4 36 2" xfId="28863" xr:uid="{123557DA-C462-48CD-B1DF-6D147CE49EEF}"/>
    <cellStyle name="Total 2 5 2 4 36 3" xfId="45885" xr:uid="{47EFEA5F-C1D9-4A22-A10D-DA7410C64892}"/>
    <cellStyle name="Total 2 5 2 4 37" xfId="12171" xr:uid="{6A37C6C1-7134-48FF-80F0-C15930FC28CB}"/>
    <cellStyle name="Total 2 5 2 4 37 2" xfId="29426" xr:uid="{42A05F79-1D2C-460A-A210-C12CDD83B965}"/>
    <cellStyle name="Total 2 5 2 4 37 3" xfId="46296" xr:uid="{24E7882A-05DD-474A-AA68-5C8A42C1E2A6}"/>
    <cellStyle name="Total 2 5 2 4 38" xfId="12638" xr:uid="{29FDC029-2576-45EA-B0A0-706275E7846A}"/>
    <cellStyle name="Total 2 5 2 4 38 2" xfId="29893" xr:uid="{A21A4F92-54CE-45A3-A78A-25642390E544}"/>
    <cellStyle name="Total 2 5 2 4 38 3" xfId="46763" xr:uid="{036B68D1-05A7-45CE-87FF-41C1070F6826}"/>
    <cellStyle name="Total 2 5 2 4 39" xfId="12948" xr:uid="{7D9185CD-429D-4035-A0E0-416C89164669}"/>
    <cellStyle name="Total 2 5 2 4 39 2" xfId="30203" xr:uid="{ED12A9AE-FA5B-41BF-A043-37506B2BE99A}"/>
    <cellStyle name="Total 2 5 2 4 39 3" xfId="47073" xr:uid="{7DE97BF8-5137-4B85-B7E5-F49F22FA8D70}"/>
    <cellStyle name="Total 2 5 2 4 4" xfId="1882" xr:uid="{FD755EEE-474E-4392-916B-D545526577A8}"/>
    <cellStyle name="Total 2 5 2 4 4 2" xfId="19137" xr:uid="{8F8903E6-C494-4439-916E-BA25A72EF53C}"/>
    <cellStyle name="Total 2 5 2 4 4 3" xfId="36159" xr:uid="{C195F160-0213-4059-AAB1-2645B2A66332}"/>
    <cellStyle name="Total 2 5 2 4 40" xfId="12216" xr:uid="{A2380B26-F3A1-43DF-BA9E-6D3E844E7EAB}"/>
    <cellStyle name="Total 2 5 2 4 40 2" xfId="29471" xr:uid="{95C502EF-A0B7-4765-8DAC-B65564E29045}"/>
    <cellStyle name="Total 2 5 2 4 40 3" xfId="46341" xr:uid="{01C0B8B9-5FB6-4D87-8383-7A998BB11403}"/>
    <cellStyle name="Total 2 5 2 4 41" xfId="13361" xr:uid="{DE6FAF45-7791-4329-A263-B8972486C297}"/>
    <cellStyle name="Total 2 5 2 4 41 2" xfId="30616" xr:uid="{9B2F5850-3828-4416-BE65-C7AB3201203B}"/>
    <cellStyle name="Total 2 5 2 4 41 3" xfId="47486" xr:uid="{FB90B877-F858-4B58-9CBA-D359A3A9C62F}"/>
    <cellStyle name="Total 2 5 2 4 42" xfId="13888" xr:uid="{2E4F8F93-B1E7-4B10-A32C-35285EA3E0F0}"/>
    <cellStyle name="Total 2 5 2 4 42 2" xfId="31143" xr:uid="{928B4DE3-8800-4212-BDD8-9ED16CBAB678}"/>
    <cellStyle name="Total 2 5 2 4 42 3" xfId="48013" xr:uid="{C74C070B-AB25-47D6-92E9-A56D224E1D6D}"/>
    <cellStyle name="Total 2 5 2 4 43" xfId="14198" xr:uid="{69295382-F8FB-412F-A790-D22997A3195A}"/>
    <cellStyle name="Total 2 5 2 4 43 2" xfId="31453" xr:uid="{2A7F574E-C81B-4820-A0D5-064E3A4C34CE}"/>
    <cellStyle name="Total 2 5 2 4 43 3" xfId="48323" xr:uid="{152A4C50-1D89-4693-92F6-3AFC52EAF27B}"/>
    <cellStyle name="Total 2 5 2 4 44" xfId="14295" xr:uid="{1186E88F-71A3-46EF-A787-C87B27376EC4}"/>
    <cellStyle name="Total 2 5 2 4 44 2" xfId="31550" xr:uid="{907CF839-E2B9-4114-9833-FB1B6E163585}"/>
    <cellStyle name="Total 2 5 2 4 44 3" xfId="48420" xr:uid="{A8AA2B01-A3BE-4626-BA74-42D9E416FCA0}"/>
    <cellStyle name="Total 2 5 2 4 45" xfId="14826" xr:uid="{BB4E4FC8-356C-4AE8-B6DE-FF9BEECCF658}"/>
    <cellStyle name="Total 2 5 2 4 45 2" xfId="32081" xr:uid="{6EDEEFAD-18D6-40A4-9A45-0D4B0357711F}"/>
    <cellStyle name="Total 2 5 2 4 45 3" xfId="48951" xr:uid="{086C5A5F-8BFF-4314-B0D6-FB2F006242B8}"/>
    <cellStyle name="Total 2 5 2 4 46" xfId="15088" xr:uid="{2E6284F1-0DD6-4836-A67B-142678BB5522}"/>
    <cellStyle name="Total 2 5 2 4 46 2" xfId="32343" xr:uid="{365AE7AE-8A93-4392-9A79-3C8183B38B9E}"/>
    <cellStyle name="Total 2 5 2 4 46 3" xfId="49213" xr:uid="{7268B809-8409-4647-9067-7D8922864002}"/>
    <cellStyle name="Total 2 5 2 4 47" xfId="15397" xr:uid="{61735893-66AD-4360-9B5A-D5CE789468A9}"/>
    <cellStyle name="Total 2 5 2 4 47 2" xfId="32652" xr:uid="{4E7A5704-0087-40C3-B38A-E204CE59A2F1}"/>
    <cellStyle name="Total 2 5 2 4 47 3" xfId="49522" xr:uid="{110EE37F-4992-4E9B-9DC2-AEA0BDC1F6D8}"/>
    <cellStyle name="Total 2 5 2 4 48" xfId="15702" xr:uid="{3587F146-9AAE-440C-8208-2033D0D907A0}"/>
    <cellStyle name="Total 2 5 2 4 48 2" xfId="32957" xr:uid="{FC4B4522-1227-4118-B16C-C9BD7674CAB5}"/>
    <cellStyle name="Total 2 5 2 4 48 3" xfId="49827" xr:uid="{68CB9F52-4436-42A4-BF6C-378F3D930ADD}"/>
    <cellStyle name="Total 2 5 2 4 49" xfId="15998" xr:uid="{45E0047B-F2F6-479B-979E-EE62921AF9A7}"/>
    <cellStyle name="Total 2 5 2 4 49 2" xfId="33253" xr:uid="{F49DB32F-CE74-4E88-88F9-91F6F106685E}"/>
    <cellStyle name="Total 2 5 2 4 49 3" xfId="50123" xr:uid="{6AFE0BC0-D20B-45AF-950C-046002B1164F}"/>
    <cellStyle name="Total 2 5 2 4 5" xfId="2195" xr:uid="{05046773-5A04-4302-8727-FA2E36ACDF2A}"/>
    <cellStyle name="Total 2 5 2 4 5 2" xfId="19450" xr:uid="{00749011-D3F3-4239-B6C5-3C3722C7EB51}"/>
    <cellStyle name="Total 2 5 2 4 5 3" xfId="36472" xr:uid="{B39BCB54-842C-46F9-A311-E1B610D37D38}"/>
    <cellStyle name="Total 2 5 2 4 50" xfId="16290" xr:uid="{05848F9E-447B-482D-A05F-10C058AB7A56}"/>
    <cellStyle name="Total 2 5 2 4 50 2" xfId="33545" xr:uid="{75AAE668-B1E3-4E64-B721-2F8359A9E16A}"/>
    <cellStyle name="Total 2 5 2 4 50 3" xfId="50415" xr:uid="{34481DE4-F9DC-4077-A99F-B01790B83BA0}"/>
    <cellStyle name="Total 2 5 2 4 51" xfId="16568" xr:uid="{5255CE15-09B9-40EB-867C-59DB4FF03328}"/>
    <cellStyle name="Total 2 5 2 4 51 2" xfId="33823" xr:uid="{431897F6-D968-4731-957A-E2FEB949DA72}"/>
    <cellStyle name="Total 2 5 2 4 51 3" xfId="50693" xr:uid="{279FBDC3-D931-45A7-95E0-25270E0FAEE7}"/>
    <cellStyle name="Total 2 5 2 4 52" xfId="16836" xr:uid="{CBD5B242-6B51-40E1-B7AA-20B7BD1A7724}"/>
    <cellStyle name="Total 2 5 2 4 52 2" xfId="34091" xr:uid="{8832F4BE-B782-424F-8100-E200BA0F088E}"/>
    <cellStyle name="Total 2 5 2 4 52 3" xfId="50961" xr:uid="{E183049C-68CC-412C-84A5-8F881128B323}"/>
    <cellStyle name="Total 2 5 2 4 53" xfId="17088" xr:uid="{1ED3BD10-715B-45C7-8B8E-026F79D39B02}"/>
    <cellStyle name="Total 2 5 2 4 53 2" xfId="34343" xr:uid="{C1173D2F-B4BC-448D-ACE2-766903A2C70F}"/>
    <cellStyle name="Total 2 5 2 4 53 3" xfId="51213" xr:uid="{ADF2921B-37F6-459B-B191-091D612E769C}"/>
    <cellStyle name="Total 2 5 2 4 54" xfId="17325" xr:uid="{14509A2B-C903-4562-A1D7-48613C67835A}"/>
    <cellStyle name="Total 2 5 2 4 54 2" xfId="34580" xr:uid="{0D429C09-32CC-42EE-8FED-C2F58ACADF80}"/>
    <cellStyle name="Total 2 5 2 4 54 3" xfId="51450" xr:uid="{DBAD2BAD-E893-44AD-8E64-417F42C042C7}"/>
    <cellStyle name="Total 2 5 2 4 55" xfId="18031" xr:uid="{FF4714F8-FEEB-4B3E-AD13-BFDEF598A6EC}"/>
    <cellStyle name="Total 2 5 2 4 56" xfId="35053" xr:uid="{036299B9-E66C-4B8F-81B4-8F403EA4F789}"/>
    <cellStyle name="Total 2 5 2 4 6" xfId="2505" xr:uid="{E7786654-294E-4AAF-AD81-120D7AFA7018}"/>
    <cellStyle name="Total 2 5 2 4 6 2" xfId="19760" xr:uid="{D4693404-7A0A-4B59-8133-873AB0C58858}"/>
    <cellStyle name="Total 2 5 2 4 6 3" xfId="36782" xr:uid="{A4E798C0-0F1E-44D9-B147-258057AABAF2}"/>
    <cellStyle name="Total 2 5 2 4 7" xfId="2814" xr:uid="{64D869BE-1205-4204-AB67-8AD460052C48}"/>
    <cellStyle name="Total 2 5 2 4 7 2" xfId="20069" xr:uid="{31049C10-0593-4386-9E83-120583962780}"/>
    <cellStyle name="Total 2 5 2 4 7 3" xfId="37091" xr:uid="{48BBE6D5-1A50-410D-A9E6-484E0493CB8F}"/>
    <cellStyle name="Total 2 5 2 4 8" xfId="3120" xr:uid="{35B9B091-0DA7-44BA-A73E-4CF7802BE747}"/>
    <cellStyle name="Total 2 5 2 4 8 2" xfId="20375" xr:uid="{4E96777B-DACF-4F7E-A32E-79F28F5CB58D}"/>
    <cellStyle name="Total 2 5 2 4 8 3" xfId="37397" xr:uid="{CF87B786-6D3E-4C5A-A59E-0102016A4AD7}"/>
    <cellStyle name="Total 2 5 2 4 9" xfId="3430" xr:uid="{6EA9E9E1-26F6-43E4-AFD4-29BD9F999DA3}"/>
    <cellStyle name="Total 2 5 2 4 9 2" xfId="20685" xr:uid="{BBD8466B-630B-4EDD-A5CD-0063C33D15BB}"/>
    <cellStyle name="Total 2 5 2 4 9 3" xfId="37707" xr:uid="{359DA7D0-AF35-45BE-A094-A6EF20F2877A}"/>
    <cellStyle name="Total 2 5 2 40" xfId="9818" xr:uid="{72E74C7A-B5FB-46C8-AF58-84FCAA6A42E8}"/>
    <cellStyle name="Total 2 5 2 40 2" xfId="27073" xr:uid="{BBC5D4B0-B23A-4313-AC0D-FC03269D9F55}"/>
    <cellStyle name="Total 2 5 2 40 3" xfId="44095" xr:uid="{35813B7B-EAD3-4A6F-906A-1CD6551EE28E}"/>
    <cellStyle name="Total 2 5 2 41" xfId="11844" xr:uid="{35D3915C-E772-4E64-ADE4-4DAD482A3F59}"/>
    <cellStyle name="Total 2 5 2 41 2" xfId="29099" xr:uid="{53AC697B-1A49-4245-BA12-7639E32C8E53}"/>
    <cellStyle name="Total 2 5 2 41 3" xfId="46061" xr:uid="{30560899-65E8-407D-9B02-A4EEC35DC525}"/>
    <cellStyle name="Total 2 5 2 42" xfId="12311" xr:uid="{9C536D80-2BAE-49DE-8F0D-AF28A93E024A}"/>
    <cellStyle name="Total 2 5 2 42 2" xfId="29566" xr:uid="{FF38959D-5A16-4AFE-8B80-A305289C473D}"/>
    <cellStyle name="Total 2 5 2 42 3" xfId="46436" xr:uid="{10232809-20C1-4CA7-B2E3-925EACCE46CC}"/>
    <cellStyle name="Total 2 5 2 43" xfId="11697" xr:uid="{C743ADDA-34ED-4164-A3C2-DE839D3413FC}"/>
    <cellStyle name="Total 2 5 2 43 2" xfId="28952" xr:uid="{ABD31DC0-5069-4475-B852-3D01B808F90F}"/>
    <cellStyle name="Total 2 5 2 43 3" xfId="45969" xr:uid="{1FB64F53-98F8-4088-B111-770DE0B558F9}"/>
    <cellStyle name="Total 2 5 2 44" xfId="12215" xr:uid="{E3BF5EFE-FBFD-4D6D-9CD6-682EA30249BE}"/>
    <cellStyle name="Total 2 5 2 44 2" xfId="29470" xr:uid="{AFA6DF11-A053-4373-8BA7-F4AC98AD6C6F}"/>
    <cellStyle name="Total 2 5 2 44 3" xfId="46340" xr:uid="{85C3FFBE-0509-477B-B803-E484CD520C29}"/>
    <cellStyle name="Total 2 5 2 45" xfId="12281" xr:uid="{D020FD16-F42B-4A42-B3C5-E048837F1FB7}"/>
    <cellStyle name="Total 2 5 2 45 2" xfId="29536" xr:uid="{E8F2A58E-D586-49AE-86D8-EF907D694440}"/>
    <cellStyle name="Total 2 5 2 45 3" xfId="46406" xr:uid="{76607AA9-0F9A-481A-8A78-75F9359582E5}"/>
    <cellStyle name="Total 2 5 2 46" xfId="13462" xr:uid="{BBD87906-BD27-4983-B9E7-FF2E104C800E}"/>
    <cellStyle name="Total 2 5 2 46 2" xfId="30717" xr:uid="{EC944763-5F4D-401A-BE93-113F3BB67E47}"/>
    <cellStyle name="Total 2 5 2 46 3" xfId="47587" xr:uid="{3A18E986-C244-4DE2-9897-5D7D80FBD889}"/>
    <cellStyle name="Total 2 5 2 47" xfId="13555" xr:uid="{AC50A804-E35D-4302-A417-CE36020DB29A}"/>
    <cellStyle name="Total 2 5 2 47 2" xfId="30810" xr:uid="{EF810500-3763-4F71-A72F-8BB50BBD22CD}"/>
    <cellStyle name="Total 2 5 2 47 3" xfId="47680" xr:uid="{3906D482-C443-4656-AF5A-FF9C5E5CE964}"/>
    <cellStyle name="Total 2 5 2 48" xfId="14014" xr:uid="{67F3C21F-FBAC-4D81-B8E6-3A6D3C1A2222}"/>
    <cellStyle name="Total 2 5 2 48 2" xfId="31269" xr:uid="{CF5B8575-208E-4C16-881C-3EE2ED1C91FF}"/>
    <cellStyle name="Total 2 5 2 48 3" xfId="48139" xr:uid="{139F42FA-9D9E-48BB-96C8-1D860E72FC04}"/>
    <cellStyle name="Total 2 5 2 49" xfId="14318" xr:uid="{1FF60BBD-FA21-4590-A03B-BED94DCF9388}"/>
    <cellStyle name="Total 2 5 2 49 2" xfId="31573" xr:uid="{FDCAD6EE-FC51-4B80-B1BB-32D5C7E68FB8}"/>
    <cellStyle name="Total 2 5 2 49 3" xfId="48443" xr:uid="{1B55A2C5-7BEE-477E-BF96-0A49825F36C6}"/>
    <cellStyle name="Total 2 5 2 5" xfId="449" xr:uid="{3A41020C-CB02-44DE-A047-5A7378890F4C}"/>
    <cellStyle name="Total 2 5 2 5 2" xfId="17704" xr:uid="{FCD38151-1C6E-44DB-A8D8-0EE37180FD5D}"/>
    <cellStyle name="Total 2 5 2 5 3" xfId="34818" xr:uid="{7786C446-88F1-4F44-9DEB-F8B7960957E2}"/>
    <cellStyle name="Total 2 5 2 50" xfId="14607" xr:uid="{5D173617-8621-4637-A0DE-C7B062680729}"/>
    <cellStyle name="Total 2 5 2 50 2" xfId="31862" xr:uid="{6C6EE2EA-ABAF-4D19-8097-4722167A64D0}"/>
    <cellStyle name="Total 2 5 2 50 3" xfId="48732" xr:uid="{55DFE767-ED6F-4E0F-B735-67A64E9C55DE}"/>
    <cellStyle name="Total 2 5 2 51" xfId="14388" xr:uid="{3EE766B4-B110-4E94-8246-321E6859DAB6}"/>
    <cellStyle name="Total 2 5 2 51 2" xfId="31643" xr:uid="{32C9BFE6-7F59-4D31-809F-11BF0528D179}"/>
    <cellStyle name="Total 2 5 2 51 3" xfId="48513" xr:uid="{B6E96ACB-766F-47A5-A219-332CADB10E0C}"/>
    <cellStyle name="Total 2 5 2 52" xfId="11742" xr:uid="{BBC92DAD-C826-41BC-8CE2-15A8C4939CF6}"/>
    <cellStyle name="Total 2 5 2 52 2" xfId="28997" xr:uid="{D78AC7B4-6C10-4244-BF0C-BEBEAFA556C8}"/>
    <cellStyle name="Total 2 5 2 52 3" xfId="46004" xr:uid="{C2C8AD3A-B417-4699-8CE1-CC0AD59B30EC}"/>
    <cellStyle name="Total 2 5 2 53" xfId="14029" xr:uid="{210B244F-F9CE-4443-BF34-DFD697AA83D6}"/>
    <cellStyle name="Total 2 5 2 53 2" xfId="31284" xr:uid="{443C74F2-38C7-4C3F-BE66-32F867184650}"/>
    <cellStyle name="Total 2 5 2 53 3" xfId="48154" xr:uid="{75204D33-4E29-4DC3-B49D-9EEC3CC9A1D6}"/>
    <cellStyle name="Total 2 5 2 54" xfId="14599" xr:uid="{4863D3BF-1E82-458A-92D3-14C8A30AEFF1}"/>
    <cellStyle name="Total 2 5 2 54 2" xfId="31854" xr:uid="{D80B76FA-F0D7-4BA7-AFDC-BE8FFA89071D}"/>
    <cellStyle name="Total 2 5 2 54 3" xfId="48724" xr:uid="{27E5480D-F92E-418D-A87D-CAB495D6E04A}"/>
    <cellStyle name="Total 2 5 2 55" xfId="15164" xr:uid="{314E450B-B0C7-4D18-BFB9-D6FE96A609BF}"/>
    <cellStyle name="Total 2 5 2 55 2" xfId="32419" xr:uid="{A53A18FB-4ACA-4CC6-88B5-5A964146D2C1}"/>
    <cellStyle name="Total 2 5 2 55 3" xfId="49289" xr:uid="{81DE8B72-4BAA-494A-87EA-05DB0622A741}"/>
    <cellStyle name="Total 2 5 2 56" xfId="15250" xr:uid="{C3CE9493-4599-4977-8A44-6E1D4ED9C8BF}"/>
    <cellStyle name="Total 2 5 2 56 2" xfId="32505" xr:uid="{BC025CE6-6EE3-49C0-95D6-EFF8DF21C39E}"/>
    <cellStyle name="Total 2 5 2 56 3" xfId="49375" xr:uid="{55013E1C-9A17-4B77-9C59-5614A5504B51}"/>
    <cellStyle name="Total 2 5 2 57" xfId="15480" xr:uid="{BE1A4B6F-E896-4294-A0FD-102885B46BD1}"/>
    <cellStyle name="Total 2 5 2 57 2" xfId="32735" xr:uid="{D663F0FF-9CEA-4048-AB3F-CE218B1E5DE1}"/>
    <cellStyle name="Total 2 5 2 57 3" xfId="49605" xr:uid="{8D55C62F-3228-4707-BED2-B9D4F8D4C3B7}"/>
    <cellStyle name="Total 2 5 2 58" xfId="16056" xr:uid="{2E6666AE-7739-4EF7-815E-19321BCB62C8}"/>
    <cellStyle name="Total 2 5 2 58 2" xfId="33311" xr:uid="{E709F516-2712-41C8-9E41-46386C47AB6C}"/>
    <cellStyle name="Total 2 5 2 58 3" xfId="50181" xr:uid="{3ABE373E-C080-4014-BCB9-06625E9B6DDD}"/>
    <cellStyle name="Total 2 5 2 59" xfId="17466" xr:uid="{80975322-09DF-4D03-B425-F3115555EAF2}"/>
    <cellStyle name="Total 2 5 2 6" xfId="909" xr:uid="{020B4913-7239-43FC-A747-C202A968949A}"/>
    <cellStyle name="Total 2 5 2 6 2" xfId="18164" xr:uid="{1F683935-236B-4BFD-A83A-41FD7604B9DA}"/>
    <cellStyle name="Total 2 5 2 6 3" xfId="35186" xr:uid="{57F5DE03-38B1-43FC-A803-81FD38F4E66D}"/>
    <cellStyle name="Total 2 5 2 60" xfId="34656" xr:uid="{6AC95D74-FE14-46C6-B511-DF6B5F1A7DCC}"/>
    <cellStyle name="Total 2 5 2 7" xfId="312" xr:uid="{6E88F548-EA7C-46D1-A82A-EF591D8A61B2}"/>
    <cellStyle name="Total 2 5 2 7 2" xfId="17567" xr:uid="{F02A9C90-0DD8-4325-B87A-C6F06887372C}"/>
    <cellStyle name="Total 2 5 2 7 3" xfId="34735" xr:uid="{F13C3E74-4F63-43AC-898A-DB1298F352A0}"/>
    <cellStyle name="Total 2 5 2 8" xfId="1555" xr:uid="{EFA365E3-B09F-4594-9487-C5400B237589}"/>
    <cellStyle name="Total 2 5 2 8 2" xfId="18810" xr:uid="{C86DB00C-5788-4AFC-A2E0-32AC90242C68}"/>
    <cellStyle name="Total 2 5 2 8 3" xfId="35832" xr:uid="{0825C31F-5798-4E34-90E5-C93BB89D302A}"/>
    <cellStyle name="Total 2 5 2 9" xfId="1041" xr:uid="{76826C51-B8C1-486D-8234-C289C61C1795}"/>
    <cellStyle name="Total 2 5 2 9 2" xfId="18296" xr:uid="{069468EE-7F3A-4EC6-9265-C05AD7CBFA7B}"/>
    <cellStyle name="Total 2 5 2 9 3" xfId="35318" xr:uid="{BB13CE33-8C93-4395-84BF-798DF8477D4F}"/>
    <cellStyle name="Total 2 5 20" xfId="4495" xr:uid="{72426A90-2E09-45A3-9F0D-CF1B6B621E6F}"/>
    <cellStyle name="Total 2 5 20 2" xfId="21750" xr:uid="{00E7AB34-1472-4DA9-BB78-1FDA4FB2E111}"/>
    <cellStyle name="Total 2 5 20 3" xfId="38772" xr:uid="{9DDF1303-0AD4-4C73-9206-9FED85EA716B}"/>
    <cellStyle name="Total 2 5 21" xfId="5103" xr:uid="{E9A87BC3-E599-42FC-9926-10A8DBA51927}"/>
    <cellStyle name="Total 2 5 21 2" xfId="22358" xr:uid="{35094E97-D389-4DEA-AB4F-57B675A251C2}"/>
    <cellStyle name="Total 2 5 21 3" xfId="39380" xr:uid="{CAF6B837-44B0-4B69-A3C8-F294E2D0A053}"/>
    <cellStyle name="Total 2 5 22" xfId="5413" xr:uid="{F1FF22D3-F63C-4805-9C5F-6595C6A4D35D}"/>
    <cellStyle name="Total 2 5 22 2" xfId="22668" xr:uid="{BDFC0624-50D9-4A5A-8D73-85DD24D35D05}"/>
    <cellStyle name="Total 2 5 22 3" xfId="39690" xr:uid="{B8D737C6-DA08-4598-9D06-0EF31173FAE6}"/>
    <cellStyle name="Total 2 5 23" xfId="5699" xr:uid="{B2C8F63D-7C84-48E7-959A-9B80EE529537}"/>
    <cellStyle name="Total 2 5 23 2" xfId="22954" xr:uid="{5DA29FE9-891A-48AB-8543-CEDF103A9FCA}"/>
    <cellStyle name="Total 2 5 23 3" xfId="39976" xr:uid="{9E55A124-176E-4C18-BDC2-9421506BB9C7}"/>
    <cellStyle name="Total 2 5 24" xfId="5053" xr:uid="{AFC1AE8D-E159-4674-A381-DD98090A1545}"/>
    <cellStyle name="Total 2 5 24 2" xfId="22308" xr:uid="{AC9E89C3-AF47-4588-AFA7-9DD9BA52B0C2}"/>
    <cellStyle name="Total 2 5 24 3" xfId="39330" xr:uid="{622C249A-2CD9-4637-B273-26B12BD97E56}"/>
    <cellStyle name="Total 2 5 25" xfId="5489" xr:uid="{204B5B31-F1AC-4CF0-9B31-3C4603BBF9CE}"/>
    <cellStyle name="Total 2 5 25 2" xfId="22744" xr:uid="{C1628EB9-104E-4040-ABFD-30942B6143CC}"/>
    <cellStyle name="Total 2 5 25 3" xfId="39766" xr:uid="{520AC46B-715A-40AC-BCE3-670F93C2DAA0}"/>
    <cellStyle name="Total 2 5 26" xfId="6367" xr:uid="{A1EA69C4-FF39-421A-B188-F8EEAEB2D7F3}"/>
    <cellStyle name="Total 2 5 26 2" xfId="23622" xr:uid="{136213EC-BA27-48DA-A599-181B5D575C66}"/>
    <cellStyle name="Total 2 5 26 3" xfId="40644" xr:uid="{7B207899-CD23-44E3-8FB0-BB1553D2608E}"/>
    <cellStyle name="Total 2 5 27" xfId="6083" xr:uid="{FBCF7E5D-42BB-46B4-9C4E-43CC60A4EA6E}"/>
    <cellStyle name="Total 2 5 27 2" xfId="23338" xr:uid="{C58D2A7E-94F8-4AE0-A7E6-FEA7CE12B73A}"/>
    <cellStyle name="Total 2 5 27 3" xfId="40360" xr:uid="{B7E09FCB-D82A-4012-983C-DBE4DEF04396}"/>
    <cellStyle name="Total 2 5 28" xfId="6715" xr:uid="{65155E1B-9B8A-4775-9A53-831B726A6129}"/>
    <cellStyle name="Total 2 5 28 2" xfId="23970" xr:uid="{A83F3C8B-FA93-4390-BE83-159463AA8EF2}"/>
    <cellStyle name="Total 2 5 28 3" xfId="40992" xr:uid="{F8789A46-8757-4852-AA24-792E42414AA0}"/>
    <cellStyle name="Total 2 5 29" xfId="5852" xr:uid="{E9B54EA5-60DE-41C3-A17E-2A1410CECC85}"/>
    <cellStyle name="Total 2 5 29 2" xfId="23107" xr:uid="{CD27C1ED-B4BC-4496-B120-B20447011D82}"/>
    <cellStyle name="Total 2 5 29 3" xfId="40129" xr:uid="{F5F75A99-BD13-4103-9229-E805BF4E6964}"/>
    <cellStyle name="Total 2 5 3" xfId="559" xr:uid="{BF8D2052-025D-42F3-915B-D92670E4DDA3}"/>
    <cellStyle name="Total 2 5 3 10" xfId="3523" xr:uid="{B7D447E6-28E1-4542-971B-CF672C857096}"/>
    <cellStyle name="Total 2 5 3 10 2" xfId="20778" xr:uid="{41553506-F899-4438-BDE7-E5A230334D29}"/>
    <cellStyle name="Total 2 5 3 10 3" xfId="37800" xr:uid="{76B4DF6E-724E-49A2-B675-EB8EAE5C44CE}"/>
    <cellStyle name="Total 2 5 3 11" xfId="3830" xr:uid="{B383A2CA-05DB-4389-86D6-5587F806FABC}"/>
    <cellStyle name="Total 2 5 3 11 2" xfId="21085" xr:uid="{DF6DA4F3-DCED-4D78-8BC8-23F872709E5E}"/>
    <cellStyle name="Total 2 5 3 11 3" xfId="38107" xr:uid="{4E78A2D3-DE2D-4251-8FD9-884441C613C1}"/>
    <cellStyle name="Total 2 5 3 12" xfId="4135" xr:uid="{8FB38A0B-4571-4951-B02F-A3A394312140}"/>
    <cellStyle name="Total 2 5 3 12 2" xfId="21390" xr:uid="{59E29DD2-7FBC-4B81-97C5-0D12B399D480}"/>
    <cellStyle name="Total 2 5 3 12 3" xfId="38412" xr:uid="{19063795-FC21-468A-872F-C9DE10127052}"/>
    <cellStyle name="Total 2 5 3 13" xfId="4436" xr:uid="{B058082B-4CA4-4681-91D3-19AB1587D519}"/>
    <cellStyle name="Total 2 5 3 13 2" xfId="21691" xr:uid="{0896C0A9-ACF4-4F5B-A1D6-A67781211BCC}"/>
    <cellStyle name="Total 2 5 3 13 3" xfId="38713" xr:uid="{65BED127-ECEA-45FF-9E9C-8EB28194232C}"/>
    <cellStyle name="Total 2 5 3 14" xfId="4734" xr:uid="{49DE4692-51AE-4C3D-AA27-466B1E2DAAB4}"/>
    <cellStyle name="Total 2 5 3 14 2" xfId="21989" xr:uid="{2F0ED8EC-9788-4FBF-A501-155CED5CBA27}"/>
    <cellStyle name="Total 2 5 3 14 3" xfId="39011" xr:uid="{2AE8A965-73D9-4C76-A144-2AFCB7528919}"/>
    <cellStyle name="Total 2 5 3 15" xfId="5027" xr:uid="{66C9EE34-700E-49A4-93E6-14E4790006B4}"/>
    <cellStyle name="Total 2 5 3 15 2" xfId="22282" xr:uid="{C1AC518A-E0C6-4F91-B69D-F27200562D99}"/>
    <cellStyle name="Total 2 5 3 15 3" xfId="39304" xr:uid="{7489B15B-8394-453F-B7BD-1869C72713AD}"/>
    <cellStyle name="Total 2 5 3 16" xfId="5395" xr:uid="{4B2C8C54-16D7-414C-B5AA-53193D16913F}"/>
    <cellStyle name="Total 2 5 3 16 2" xfId="22650" xr:uid="{B1BB7A6F-5845-42FB-A944-9EEB0CD14AE1}"/>
    <cellStyle name="Total 2 5 3 16 3" xfId="39672" xr:uid="{6D5D2732-A6B3-4D05-A717-91E7A9C64363}"/>
    <cellStyle name="Total 2 5 3 17" xfId="5782" xr:uid="{9AA2CCCD-699D-4059-91C7-A61355303436}"/>
    <cellStyle name="Total 2 5 3 17 2" xfId="23037" xr:uid="{2D346DF7-8938-4EC3-AB12-04D9A657BF9D}"/>
    <cellStyle name="Total 2 5 3 17 3" xfId="40059" xr:uid="{44527D06-57FF-4DCA-AD9D-C1F21308221F}"/>
    <cellStyle name="Total 2 5 3 18" xfId="6026" xr:uid="{98A372AB-AF33-4F6D-AAC6-AF535CD537FF}"/>
    <cellStyle name="Total 2 5 3 18 2" xfId="23281" xr:uid="{66353016-6043-4234-9536-CE82AF4A0353}"/>
    <cellStyle name="Total 2 5 3 18 3" xfId="40303" xr:uid="{FCA941BA-75EE-4573-B7F6-CAF83AF0556A}"/>
    <cellStyle name="Total 2 5 3 19" xfId="6341" xr:uid="{DBA19F08-B61C-4D97-BC39-F2D3E0B7CD47}"/>
    <cellStyle name="Total 2 5 3 19 2" xfId="23596" xr:uid="{46DDF32C-CE11-4DE9-A087-BDBC7F1414E1}"/>
    <cellStyle name="Total 2 5 3 19 3" xfId="40618" xr:uid="{841F0F47-28A9-4071-A90B-ADC56F4E3857}"/>
    <cellStyle name="Total 2 5 3 2" xfId="1016" xr:uid="{29986D79-0D5E-495B-AD57-E182C35A6B9C}"/>
    <cellStyle name="Total 2 5 3 2 2" xfId="18271" xr:uid="{54794A7F-BEBB-4BDF-90AA-D5363D999267}"/>
    <cellStyle name="Total 2 5 3 2 3" xfId="35293" xr:uid="{8A554DAE-4F00-4F80-843B-9D57D119DD49}"/>
    <cellStyle name="Total 2 5 3 20" xfId="6656" xr:uid="{6C7049F4-32BA-4FEA-AEFD-8FE3C932D0C9}"/>
    <cellStyle name="Total 2 5 3 20 2" xfId="23911" xr:uid="{4E4A1EA4-7D2D-4321-BC5A-69327CF9A7A2}"/>
    <cellStyle name="Total 2 5 3 20 3" xfId="40933" xr:uid="{DA96F3B9-E258-4153-9C8D-210C54EF2114}"/>
    <cellStyle name="Total 2 5 3 21" xfId="6968" xr:uid="{2C74FB32-73BA-41C4-8A83-F56AC76C460B}"/>
    <cellStyle name="Total 2 5 3 21 2" xfId="24223" xr:uid="{247B95D5-EA92-4469-BE2B-961565F7076A}"/>
    <cellStyle name="Total 2 5 3 21 3" xfId="41245" xr:uid="{08A460AA-9402-4935-9195-77B07A5DAB02}"/>
    <cellStyle name="Total 2 5 3 22" xfId="7277" xr:uid="{091AECC7-DAB7-4E90-9BDD-F075B01CBAE6}"/>
    <cellStyle name="Total 2 5 3 22 2" xfId="24532" xr:uid="{6C85C600-2AB4-4D88-8EA5-423D1B8A7614}"/>
    <cellStyle name="Total 2 5 3 22 3" xfId="41554" xr:uid="{1E25C218-A978-4930-842C-8CB15756750E}"/>
    <cellStyle name="Total 2 5 3 23" xfId="7587" xr:uid="{615C13D4-F62B-4639-AA12-D6C56515E11C}"/>
    <cellStyle name="Total 2 5 3 23 2" xfId="24842" xr:uid="{5CAEDFE6-43D3-49BD-8434-67C3902C7C65}"/>
    <cellStyle name="Total 2 5 3 23 3" xfId="41864" xr:uid="{464CBCCE-A09D-49AC-848C-8B5AC70A96C7}"/>
    <cellStyle name="Total 2 5 3 24" xfId="7897" xr:uid="{D87C03DB-8D8C-4B14-8D9B-747EB70CE6A2}"/>
    <cellStyle name="Total 2 5 3 24 2" xfId="25152" xr:uid="{7ABE7309-4D1D-4BCA-A142-C171AAE5AA8B}"/>
    <cellStyle name="Total 2 5 3 24 3" xfId="42174" xr:uid="{696771A6-DD7E-4E85-A1DC-1B4F2F8127C3}"/>
    <cellStyle name="Total 2 5 3 25" xfId="8210" xr:uid="{A4944CBD-11A3-4B84-8524-624C8F7B6EBB}"/>
    <cellStyle name="Total 2 5 3 25 2" xfId="25465" xr:uid="{D09AA5F6-6AE5-4D7F-8278-695B2D91D5BE}"/>
    <cellStyle name="Total 2 5 3 25 3" xfId="42487" xr:uid="{CE3EA13F-61B0-470C-8E05-FF3032ED0A21}"/>
    <cellStyle name="Total 2 5 3 26" xfId="8520" xr:uid="{5FCA2D10-7E84-49CC-AE6A-FE736C6155D2}"/>
    <cellStyle name="Total 2 5 3 26 2" xfId="25775" xr:uid="{92BD56DD-D602-4C42-9630-F690512AC7D5}"/>
    <cellStyle name="Total 2 5 3 26 3" xfId="42797" xr:uid="{A9999C38-8B3D-476C-A598-A5862DBD35E7}"/>
    <cellStyle name="Total 2 5 3 27" xfId="8828" xr:uid="{7050C44A-8CAA-4CC3-B60E-99A2A6A5AAD4}"/>
    <cellStyle name="Total 2 5 3 27 2" xfId="26083" xr:uid="{D04D2619-57E5-4742-8B63-56106E8D0947}"/>
    <cellStyle name="Total 2 5 3 27 3" xfId="43105" xr:uid="{0CF71258-123F-49C5-93BD-666CC1B65E89}"/>
    <cellStyle name="Total 2 5 3 28" xfId="8891" xr:uid="{C4785A1F-8655-46DA-8D93-4ACA82520F82}"/>
    <cellStyle name="Total 2 5 3 28 2" xfId="26146" xr:uid="{0ED6B792-E84A-43E4-9862-B3B5FC276918}"/>
    <cellStyle name="Total 2 5 3 28 3" xfId="43168" xr:uid="{4E646284-9467-41E0-B305-92B7AD689573}"/>
    <cellStyle name="Total 2 5 3 29" xfId="9452" xr:uid="{3854E16E-DDB5-495F-B86A-E9AADA297720}"/>
    <cellStyle name="Total 2 5 3 29 2" xfId="26707" xr:uid="{B8E546F4-0A40-4747-B870-54BFCE5BE496}"/>
    <cellStyle name="Total 2 5 3 29 3" xfId="43729" xr:uid="{920DEF77-73A3-4184-8F59-5B99D0371073}"/>
    <cellStyle name="Total 2 5 3 3" xfId="1314" xr:uid="{819514C6-5E3C-4694-B52E-A96F42DF3DD5}"/>
    <cellStyle name="Total 2 5 3 3 2" xfId="18569" xr:uid="{A9C9F707-BC62-4C40-815F-46302E0929E8}"/>
    <cellStyle name="Total 2 5 3 3 3" xfId="35591" xr:uid="{643056C2-9156-4019-8C8F-D0ED2BEFF795}"/>
    <cellStyle name="Total 2 5 3 30" xfId="9753" xr:uid="{BA2CCDC4-2523-4122-80D4-1C152810D5EF}"/>
    <cellStyle name="Total 2 5 3 30 2" xfId="27008" xr:uid="{D4B64A3B-E129-4568-83F0-789235744582}"/>
    <cellStyle name="Total 2 5 3 30 3" xfId="44030" xr:uid="{22257987-68D8-43BF-8E7F-1984C011C090}"/>
    <cellStyle name="Total 2 5 3 31" xfId="10053" xr:uid="{494AAF64-2C97-489C-B0A4-F45BCAE7D7E7}"/>
    <cellStyle name="Total 2 5 3 31 2" xfId="27308" xr:uid="{9E1E1128-4F96-43D8-9DC0-EC689C7C7DAF}"/>
    <cellStyle name="Total 2 5 3 31 3" xfId="44330" xr:uid="{AEF91532-A109-4656-B528-22D9421C3CAF}"/>
    <cellStyle name="Total 2 5 3 32" xfId="10346" xr:uid="{1403F28E-0771-4941-A109-4F6BA4B81D13}"/>
    <cellStyle name="Total 2 5 3 32 2" xfId="27601" xr:uid="{F79F5231-8B40-42BC-A217-7533C7D8DD2A}"/>
    <cellStyle name="Total 2 5 3 32 3" xfId="44623" xr:uid="{210FAB76-E466-4A02-869D-7069928205A7}"/>
    <cellStyle name="Total 2 5 3 33" xfId="10639" xr:uid="{56A4752B-CF71-414A-8A7D-DE63032D1478}"/>
    <cellStyle name="Total 2 5 3 33 2" xfId="27894" xr:uid="{B6239645-2E6D-49BC-9B9B-340584CC4A7E}"/>
    <cellStyle name="Total 2 5 3 33 3" xfId="44916" xr:uid="{E444C235-013C-416A-8B84-A8E0B7F0CEC0}"/>
    <cellStyle name="Total 2 5 3 34" xfId="10924" xr:uid="{A965E0AF-92B2-4486-92F6-2A54F7C4A435}"/>
    <cellStyle name="Total 2 5 3 34 2" xfId="28179" xr:uid="{69226D16-3C6D-40D7-8394-6083650618DA}"/>
    <cellStyle name="Total 2 5 3 34 3" xfId="45201" xr:uid="{D9922096-5292-474A-9F53-D70F20C424E3}"/>
    <cellStyle name="Total 2 5 3 35" xfId="11194" xr:uid="{AEDC86D1-3D88-4762-9060-49B10F452C78}"/>
    <cellStyle name="Total 2 5 3 35 2" xfId="28449" xr:uid="{B3F07A78-EAE6-4B44-AEEE-A8C7BB387A81}"/>
    <cellStyle name="Total 2 5 3 35 3" xfId="45471" xr:uid="{CD7F1F29-F928-4549-9233-776E9A560B2E}"/>
    <cellStyle name="Total 2 5 3 36" xfId="11445" xr:uid="{ACEC3C74-6E11-4A82-A5A8-26DB67DB4C08}"/>
    <cellStyle name="Total 2 5 3 36 2" xfId="28700" xr:uid="{8DEF9E29-5967-488A-9226-253FDD2B0A47}"/>
    <cellStyle name="Total 2 5 3 36 3" xfId="45722" xr:uid="{9805318C-CA64-4195-9A0D-219BAD5CB34D}"/>
    <cellStyle name="Total 2 5 3 37" xfId="11954" xr:uid="{9FAEAE7F-AECC-4D4A-9761-F8D2ED7EA636}"/>
    <cellStyle name="Total 2 5 3 37 2" xfId="29209" xr:uid="{D19B175B-C79A-4728-ABCA-440D4BA3BA61}"/>
    <cellStyle name="Total 2 5 3 37 3" xfId="46133" xr:uid="{09D1482D-9DEA-41AC-95F2-4B1A9822598B}"/>
    <cellStyle name="Total 2 5 3 38" xfId="12421" xr:uid="{758D6C09-7401-41C2-A584-2891DE0EC2E1}"/>
    <cellStyle name="Total 2 5 3 38 2" xfId="29676" xr:uid="{487656FB-8112-4C8F-9BF6-CD6534EC0E13}"/>
    <cellStyle name="Total 2 5 3 38 3" xfId="46546" xr:uid="{330E61BC-6869-46F4-AE62-527A362950BF}"/>
    <cellStyle name="Total 2 5 3 39" xfId="12731" xr:uid="{84EA8397-6071-4360-B002-CD13D4FA4717}"/>
    <cellStyle name="Total 2 5 3 39 2" xfId="29986" xr:uid="{0FAA53AB-7A89-434D-BBC9-80F52FD59401}"/>
    <cellStyle name="Total 2 5 3 39 3" xfId="46856" xr:uid="{8810A63E-7C99-43EB-9214-D8E651A2AFEB}"/>
    <cellStyle name="Total 2 5 3 4" xfId="1665" xr:uid="{F6B5A261-CB8A-4DCD-906A-312515D7F585}"/>
    <cellStyle name="Total 2 5 3 4 2" xfId="18920" xr:uid="{CC464395-9217-4A6D-B8A1-225750042586}"/>
    <cellStyle name="Total 2 5 3 4 3" xfId="35942" xr:uid="{67AC3495-F483-46E8-9557-9AEC415D7264}"/>
    <cellStyle name="Total 2 5 3 40" xfId="12757" xr:uid="{04C092F4-0C94-45DC-A1EB-2FEF69A48106}"/>
    <cellStyle name="Total 2 5 3 40 2" xfId="30012" xr:uid="{1AA938D2-2B95-4573-97B6-FE18D9C42C2C}"/>
    <cellStyle name="Total 2 5 3 40 3" xfId="46882" xr:uid="{DCD8F437-1C2E-4083-BCE2-C93E0A7F66E9}"/>
    <cellStyle name="Total 2 5 3 41" xfId="11677" xr:uid="{7697A090-4F36-4D28-9B23-14C29E3D72A6}"/>
    <cellStyle name="Total 2 5 3 41 2" xfId="28932" xr:uid="{0FDFE6D0-517C-4AA7-A82D-157A0816A4AD}"/>
    <cellStyle name="Total 2 5 3 41 3" xfId="45949" xr:uid="{EDDD5F6F-D978-46E6-8F0A-38FD8983A648}"/>
    <cellStyle name="Total 2 5 3 42" xfId="13671" xr:uid="{AF127DDA-2EC1-4341-95F0-AE599F60ED68}"/>
    <cellStyle name="Total 2 5 3 42 2" xfId="30926" xr:uid="{0E050F95-9CFF-41AD-91FD-8166BFA6C45C}"/>
    <cellStyle name="Total 2 5 3 42 3" xfId="47796" xr:uid="{667A7EA1-E782-4103-9468-5BC7C0E12DDB}"/>
    <cellStyle name="Total 2 5 3 43" xfId="13981" xr:uid="{60B13E85-E06F-46A4-8213-CBCE81351A9E}"/>
    <cellStyle name="Total 2 5 3 43 2" xfId="31236" xr:uid="{0CDAB0ED-9F25-4CF1-B2AE-6D878AB1AD5E}"/>
    <cellStyle name="Total 2 5 3 43 3" xfId="48106" xr:uid="{C52C97A7-8DD3-4BE3-A0EB-461AA141E33A}"/>
    <cellStyle name="Total 2 5 3 44" xfId="14055" xr:uid="{1CE2442A-5580-4BDF-B64A-C1E24E3F27C8}"/>
    <cellStyle name="Total 2 5 3 44 2" xfId="31310" xr:uid="{66D09F62-1AAD-43EC-B3A9-A51C9122879B}"/>
    <cellStyle name="Total 2 5 3 44 3" xfId="48180" xr:uid="{51D2E1F4-63E0-4A33-B2AB-460AE8378EA4}"/>
    <cellStyle name="Total 2 5 3 45" xfId="14609" xr:uid="{26618430-A79F-49F8-9F01-A729C3033E3E}"/>
    <cellStyle name="Total 2 5 3 45 2" xfId="31864" xr:uid="{179BE6F7-F664-446E-84A9-C8D0355B6031}"/>
    <cellStyle name="Total 2 5 3 45 3" xfId="48734" xr:uid="{4CA9FC47-9EFC-4599-85F3-FB171A7C8D57}"/>
    <cellStyle name="Total 2 5 3 46" xfId="14871" xr:uid="{FE340D11-E9AD-4141-9233-E50F3CA2A3FC}"/>
    <cellStyle name="Total 2 5 3 46 2" xfId="32126" xr:uid="{322BCFB5-0AC1-40E4-B201-A7824DF1C5F6}"/>
    <cellStyle name="Total 2 5 3 46 3" xfId="48996" xr:uid="{07954121-C835-4C0C-B249-BB9E0F0172ED}"/>
    <cellStyle name="Total 2 5 3 47" xfId="15183" xr:uid="{625BF500-8A25-45B0-BFA7-C8A64B6827CA}"/>
    <cellStyle name="Total 2 5 3 47 2" xfId="32438" xr:uid="{3E546471-8EC0-4B62-AB3E-D1548FEC02A2}"/>
    <cellStyle name="Total 2 5 3 47 3" xfId="49308" xr:uid="{6CAACC2F-C3F1-469D-B9CC-819CF555F9C2}"/>
    <cellStyle name="Total 2 5 3 48" xfId="15490" xr:uid="{B801D7BF-D576-4E86-A035-4DE9E673CCE3}"/>
    <cellStyle name="Total 2 5 3 48 2" xfId="32745" xr:uid="{6FF9AC9F-DC2C-4366-AA24-54770D18A316}"/>
    <cellStyle name="Total 2 5 3 48 3" xfId="49615" xr:uid="{4CD9CD63-6C6B-48C6-A761-7981712DD06F}"/>
    <cellStyle name="Total 2 5 3 49" xfId="15789" xr:uid="{3D74C078-D5E3-4E47-B629-1E1DBE40A8BF}"/>
    <cellStyle name="Total 2 5 3 49 2" xfId="33044" xr:uid="{1DD9135C-AEBA-40ED-B236-B7881C0DB040}"/>
    <cellStyle name="Total 2 5 3 49 3" xfId="49914" xr:uid="{2302EF1F-C914-47D5-8CAB-5E0D5689BBE1}"/>
    <cellStyle name="Total 2 5 3 5" xfId="1978" xr:uid="{42A923C1-E854-4DEB-AFAC-71A3A7A720A8}"/>
    <cellStyle name="Total 2 5 3 5 2" xfId="19233" xr:uid="{D41C2802-6FC2-44E7-BBAC-82AA55BCF616}"/>
    <cellStyle name="Total 2 5 3 5 3" xfId="36255" xr:uid="{19B7F03B-C4F8-4BD3-ACF9-3F2DF5D52A4C}"/>
    <cellStyle name="Total 2 5 3 50" xfId="16085" xr:uid="{BCEC30A1-4A19-480B-94DF-732502B8B237}"/>
    <cellStyle name="Total 2 5 3 50 2" xfId="33340" xr:uid="{CCF15B1A-E4EB-40ED-956B-2E65012F3D58}"/>
    <cellStyle name="Total 2 5 3 50 3" xfId="50210" xr:uid="{17934EF9-6998-4D8C-B7E0-A65809B51234}"/>
    <cellStyle name="Total 2 5 3 51" xfId="16372" xr:uid="{3ECC39B0-DC74-430B-BAA6-8C1587A41062}"/>
    <cellStyle name="Total 2 5 3 51 2" xfId="33627" xr:uid="{4410E2DE-9EE9-499C-B9F9-4ADA7B0E0799}"/>
    <cellStyle name="Total 2 5 3 51 3" xfId="50497" xr:uid="{45D96331-37CB-4F34-9A28-6869C727381D}"/>
    <cellStyle name="Total 2 5 3 52" xfId="16647" xr:uid="{BF8649ED-BD7D-4033-A892-92C12E255D11}"/>
    <cellStyle name="Total 2 5 3 52 2" xfId="33902" xr:uid="{D09A2022-5C3F-4C26-847D-5849CAB4A133}"/>
    <cellStyle name="Total 2 5 3 52 3" xfId="50772" xr:uid="{C4B003CD-E494-492F-AC7F-AD6E35A19BEF}"/>
    <cellStyle name="Total 2 5 3 53" xfId="16911" xr:uid="{B1C7F451-E049-4F12-A244-A04F8C752F75}"/>
    <cellStyle name="Total 2 5 3 53 2" xfId="34166" xr:uid="{2F60FA9B-8842-4800-BFA9-7897370633BA}"/>
    <cellStyle name="Total 2 5 3 53 3" xfId="51036" xr:uid="{BA51F22E-EA08-4D3B-AD28-E3E98B7C4874}"/>
    <cellStyle name="Total 2 5 3 54" xfId="17162" xr:uid="{CEE944F6-451A-4252-B9A6-67BC65D1B533}"/>
    <cellStyle name="Total 2 5 3 54 2" xfId="34417" xr:uid="{8103A95A-68BE-4012-B997-CECD7D002D76}"/>
    <cellStyle name="Total 2 5 3 54 3" xfId="51287" xr:uid="{307A4831-C590-4471-A838-3232B66FFA9E}"/>
    <cellStyle name="Total 2 5 3 55" xfId="17814" xr:uid="{D82FA65C-52C3-45C1-9488-AF9C957ADD2B}"/>
    <cellStyle name="Total 2 5 3 56" xfId="34890" xr:uid="{50A0A25D-6DDA-4846-84BF-6EF5E2704D5B}"/>
    <cellStyle name="Total 2 5 3 6" xfId="2288" xr:uid="{7267DB47-4AF0-47F7-B2E9-C3A3935CAE25}"/>
    <cellStyle name="Total 2 5 3 6 2" xfId="19543" xr:uid="{5EBE55A2-A62D-478E-8A0F-A39DB1EDA0AD}"/>
    <cellStyle name="Total 2 5 3 6 3" xfId="36565" xr:uid="{FAA11B70-885F-4661-9462-123747A293A8}"/>
    <cellStyle name="Total 2 5 3 7" xfId="2598" xr:uid="{A107516B-1667-4CEB-8833-F8B92C8C60D7}"/>
    <cellStyle name="Total 2 5 3 7 2" xfId="19853" xr:uid="{6B945885-01B0-4CAF-AA9E-5F889205BAA7}"/>
    <cellStyle name="Total 2 5 3 7 3" xfId="36875" xr:uid="{79FE559A-1040-43F3-900F-78135BF28915}"/>
    <cellStyle name="Total 2 5 3 8" xfId="2905" xr:uid="{B90FBEE2-70B4-43D2-A397-986E322C0713}"/>
    <cellStyle name="Total 2 5 3 8 2" xfId="20160" xr:uid="{BAC239CF-DDE5-4EAB-8FEA-735CC94BCE50}"/>
    <cellStyle name="Total 2 5 3 8 3" xfId="37182" xr:uid="{0DCD5F7E-AA4D-488B-8645-D3EE750A4D0C}"/>
    <cellStyle name="Total 2 5 3 9" xfId="3213" xr:uid="{FF3C0914-1459-490A-A05D-DEF8BE31A958}"/>
    <cellStyle name="Total 2 5 3 9 2" xfId="20468" xr:uid="{41F0E668-178A-49DD-8E00-FC06ECC20169}"/>
    <cellStyle name="Total 2 5 3 9 3" xfId="37490" xr:uid="{1FBAAAB7-C6F8-495C-9961-CE34D2DE1F90}"/>
    <cellStyle name="Total 2 5 30" xfId="7650" xr:uid="{BBB298B2-C598-4EDB-BB6B-28F51E46C3D7}"/>
    <cellStyle name="Total 2 5 30 2" xfId="24905" xr:uid="{C760A3A9-B4BB-4395-AFFE-261F5F7329F1}"/>
    <cellStyle name="Total 2 5 30 3" xfId="41927" xr:uid="{7A08B362-FF15-441E-B4E4-4D4C6C862130}"/>
    <cellStyle name="Total 2 5 31" xfId="7311" xr:uid="{37335A04-06E5-491A-8DE2-0F8E469F4B19}"/>
    <cellStyle name="Total 2 5 31 2" xfId="24566" xr:uid="{8818BC9D-ACC3-438D-945B-26F87EA66FE6}"/>
    <cellStyle name="Total 2 5 31 3" xfId="41588" xr:uid="{362ECE01-F2DE-42DF-BA8F-2FE848C626CC}"/>
    <cellStyle name="Total 2 5 32" xfId="7306" xr:uid="{CCF4609D-6BDE-4925-B480-8ED5996C2BF4}"/>
    <cellStyle name="Total 2 5 32 2" xfId="24561" xr:uid="{C2BED2D7-C776-4561-BC40-959187DC6478}"/>
    <cellStyle name="Total 2 5 32 3" xfId="41583" xr:uid="{AD08A1BD-8286-4364-ABBF-209E1CA18D1F}"/>
    <cellStyle name="Total 2 5 33" xfId="9169" xr:uid="{1B64DD5E-4C61-47A8-B389-C3CC9E2AF762}"/>
    <cellStyle name="Total 2 5 33 2" xfId="26424" xr:uid="{7291FD71-7487-4E2B-81E2-A8910352F47E}"/>
    <cellStyle name="Total 2 5 33 3" xfId="43446" xr:uid="{93E12595-F8B4-4432-98A1-B3E37474F91E}"/>
    <cellStyle name="Total 2 5 34" xfId="9355" xr:uid="{C2CA7FD3-6279-45AF-8FDC-DDA0077313C7}"/>
    <cellStyle name="Total 2 5 34 2" xfId="26610" xr:uid="{D026BF8A-CC6D-441F-AD3E-7CC13806679D}"/>
    <cellStyle name="Total 2 5 34 3" xfId="43632" xr:uid="{5D39E450-E1A9-4842-B2A1-EF7F6C8C7EE4}"/>
    <cellStyle name="Total 2 5 35" xfId="9320" xr:uid="{61E5FC9E-383C-4604-BF35-8EDD231FA606}"/>
    <cellStyle name="Total 2 5 35 2" xfId="26575" xr:uid="{9739AA8E-6BD6-4AD5-8C47-BB95EC41EED4}"/>
    <cellStyle name="Total 2 5 35 3" xfId="43597" xr:uid="{449A0E49-462B-4922-807E-0BD49CFBE14B}"/>
    <cellStyle name="Total 2 5 36" xfId="8304" xr:uid="{02E26E5B-0D2B-49C5-A334-EC0AE46ACE08}"/>
    <cellStyle name="Total 2 5 36 2" xfId="25559" xr:uid="{FC42D454-4BE4-40E4-AFDA-19B7DCD7F945}"/>
    <cellStyle name="Total 2 5 36 3" xfId="42581" xr:uid="{111BD4B4-F066-4ED3-9F38-7B57D8915606}"/>
    <cellStyle name="Total 2 5 37" xfId="8462" xr:uid="{9418F704-76FA-47EE-86DA-C821F459ACEE}"/>
    <cellStyle name="Total 2 5 37 2" xfId="25717" xr:uid="{41996B45-071F-46FE-8D40-395BBFE92A98}"/>
    <cellStyle name="Total 2 5 37 3" xfId="42739" xr:uid="{B7B5AD01-FAEC-428E-8901-EFD2173D6065}"/>
    <cellStyle name="Total 2 5 38" xfId="10111" xr:uid="{D9FC6E8B-C892-441C-9055-43B60EC00E5D}"/>
    <cellStyle name="Total 2 5 38 2" xfId="27366" xr:uid="{E633C129-6953-462D-9B8A-90132DB49099}"/>
    <cellStyle name="Total 2 5 38 3" xfId="44388" xr:uid="{A233D485-4A87-4056-9FF2-AB6DD439C10D}"/>
    <cellStyle name="Total 2 5 39" xfId="10371" xr:uid="{681D2C83-5756-4A7A-A1F8-7D33D317B7A1}"/>
    <cellStyle name="Total 2 5 39 2" xfId="27626" xr:uid="{F7EA7E32-6EC7-4629-AC18-412AD144C51D}"/>
    <cellStyle name="Total 2 5 39 3" xfId="44648" xr:uid="{8C716823-46FF-4C3F-B05A-6110C4D4B5A3}"/>
    <cellStyle name="Total 2 5 4" xfId="689" xr:uid="{3977783A-C345-4A4B-9453-57B903D91B9B}"/>
    <cellStyle name="Total 2 5 4 10" xfId="3651" xr:uid="{1EDDC960-8B79-4BAF-8510-56BA7A5A7AA0}"/>
    <cellStyle name="Total 2 5 4 10 2" xfId="20906" xr:uid="{541C06D4-6B10-471A-9481-FC1F7F862670}"/>
    <cellStyle name="Total 2 5 4 10 3" xfId="37928" xr:uid="{6F5A0190-1C66-4062-AEED-EAE77EDF2F42}"/>
    <cellStyle name="Total 2 5 4 11" xfId="3958" xr:uid="{A116B147-C826-47B4-A20A-5E6116FE0AAF}"/>
    <cellStyle name="Total 2 5 4 11 2" xfId="21213" xr:uid="{17DF90D6-DFEB-4CDF-B905-F31B8A3DFC3C}"/>
    <cellStyle name="Total 2 5 4 11 3" xfId="38235" xr:uid="{B7DBDA82-AB38-4866-847B-844449A4E721}"/>
    <cellStyle name="Total 2 5 4 12" xfId="4259" xr:uid="{012CA16E-19E7-4D4A-AC49-83963B600F38}"/>
    <cellStyle name="Total 2 5 4 12 2" xfId="21514" xr:uid="{12FA60F4-9DEF-46C7-B3D5-39CE5B08DFF0}"/>
    <cellStyle name="Total 2 5 4 12 3" xfId="38536" xr:uid="{961EC9EC-522C-4892-871D-CDA7D5E174EF}"/>
    <cellStyle name="Total 2 5 4 13" xfId="4557" xr:uid="{7E9F21F5-C96E-4C27-806B-203CEF4BB24B}"/>
    <cellStyle name="Total 2 5 4 13 2" xfId="21812" xr:uid="{713B990B-20DF-4856-ACC2-ED4C3B63C24D}"/>
    <cellStyle name="Total 2 5 4 13 3" xfId="38834" xr:uid="{49522701-5B11-4BB4-B25C-711D21C0553B}"/>
    <cellStyle name="Total 2 5 4 14" xfId="4856" xr:uid="{21326515-1F25-4993-9B7A-3ED5C0B59EA7}"/>
    <cellStyle name="Total 2 5 4 14 2" xfId="22111" xr:uid="{305A55A3-E8A6-4132-BABE-FC30073813CC}"/>
    <cellStyle name="Total 2 5 4 14 3" xfId="39133" xr:uid="{CEA7D6A2-FF9A-4C67-A5C7-4990EEEB94C3}"/>
    <cellStyle name="Total 2 5 4 15" xfId="5138" xr:uid="{79F232C8-F638-475D-8D65-0B7486A1B7A9}"/>
    <cellStyle name="Total 2 5 4 15 2" xfId="22393" xr:uid="{89AA600D-320E-4F2B-93AC-08E1181DE131}"/>
    <cellStyle name="Total 2 5 4 15 3" xfId="39415" xr:uid="{C6D8533D-6C29-4F6C-B525-0F0D818AEC96}"/>
    <cellStyle name="Total 2 5 4 16" xfId="5525" xr:uid="{0F3F7709-1795-4085-8174-2F946D88C96F}"/>
    <cellStyle name="Total 2 5 4 16 2" xfId="22780" xr:uid="{BC88B7C9-4D0C-43B8-B1A4-6FD6B4E4A59A}"/>
    <cellStyle name="Total 2 5 4 16 3" xfId="39802" xr:uid="{80E77DEC-6F84-4984-9E10-6386CB280DDD}"/>
    <cellStyle name="Total 2 5 4 17" xfId="5887" xr:uid="{8F1175AA-1C11-45F8-867B-E747AF533CC6}"/>
    <cellStyle name="Total 2 5 4 17 2" xfId="23142" xr:uid="{D69ADD9B-04C3-40E2-93A7-BF25AAFA7E55}"/>
    <cellStyle name="Total 2 5 4 17 3" xfId="40164" xr:uid="{53B48BFE-02A6-4672-9C4E-B22E0B7723FB}"/>
    <cellStyle name="Total 2 5 4 18" xfId="6156" xr:uid="{5766CE90-6EAD-4F32-9DA0-8632BE3DDB29}"/>
    <cellStyle name="Total 2 5 4 18 2" xfId="23411" xr:uid="{54B180D2-E5FC-48BB-A3BD-772AE52BD76D}"/>
    <cellStyle name="Total 2 5 4 18 3" xfId="40433" xr:uid="{37E75CD4-D884-4EAB-979B-06A71F7B73F4}"/>
    <cellStyle name="Total 2 5 4 19" xfId="6471" xr:uid="{2B49A654-69E0-450F-A054-FE3E5A91BFBA}"/>
    <cellStyle name="Total 2 5 4 19 2" xfId="23726" xr:uid="{B1115DE8-2D18-4F3C-8496-B03A7C534AC5}"/>
    <cellStyle name="Total 2 5 4 19 3" xfId="40748" xr:uid="{24B67314-9877-4B42-B739-D82771FDB825}"/>
    <cellStyle name="Total 2 5 4 2" xfId="1138" xr:uid="{2DB44220-578F-41F3-AA92-0E2C8858F908}"/>
    <cellStyle name="Total 2 5 4 2 2" xfId="18393" xr:uid="{F9CBB545-FF35-47C2-BB33-BBCDF71CFECB}"/>
    <cellStyle name="Total 2 5 4 2 3" xfId="35415" xr:uid="{DF6E3507-04E6-4CD5-B452-7704F6DD45D5}"/>
    <cellStyle name="Total 2 5 4 20" xfId="6786" xr:uid="{396A20A7-98CF-4564-857D-B1A2CA650695}"/>
    <cellStyle name="Total 2 5 4 20 2" xfId="24041" xr:uid="{6A64FF22-ECED-40B0-AAAA-A84ACB152DD4}"/>
    <cellStyle name="Total 2 5 4 20 3" xfId="41063" xr:uid="{4DCF4100-0B5C-4C7C-8E18-277072BE53F9}"/>
    <cellStyle name="Total 2 5 4 21" xfId="7097" xr:uid="{D4843EA4-0DFA-4926-8009-7A39CD42056B}"/>
    <cellStyle name="Total 2 5 4 21 2" xfId="24352" xr:uid="{227442BE-871F-4C3C-87AC-6104F116EB5F}"/>
    <cellStyle name="Total 2 5 4 21 3" xfId="41374" xr:uid="{6F07273C-AB3C-49BB-8E29-0634C34DD265}"/>
    <cellStyle name="Total 2 5 4 22" xfId="7407" xr:uid="{EB923DC1-8B40-4DFB-8E57-EB49B811F296}"/>
    <cellStyle name="Total 2 5 4 22 2" xfId="24662" xr:uid="{008BBC22-9D4D-42EC-A833-7AE7EA845797}"/>
    <cellStyle name="Total 2 5 4 22 3" xfId="41684" xr:uid="{36B69CA2-1F0A-434A-AC06-27C9D41F2AF4}"/>
    <cellStyle name="Total 2 5 4 23" xfId="7717" xr:uid="{1A209095-4669-49F6-817B-C3BBBBFD1A28}"/>
    <cellStyle name="Total 2 5 4 23 2" xfId="24972" xr:uid="{91D7DE77-E53E-41F2-AE76-043F3A1AB772}"/>
    <cellStyle name="Total 2 5 4 23 3" xfId="41994" xr:uid="{05B712DC-6F5B-4789-BCC1-0B17CC91F169}"/>
    <cellStyle name="Total 2 5 4 24" xfId="8027" xr:uid="{1B8A19ED-890E-4D1C-AB82-B301206097CF}"/>
    <cellStyle name="Total 2 5 4 24 2" xfId="25282" xr:uid="{503E4384-C668-4060-BFEA-E956F783D508}"/>
    <cellStyle name="Total 2 5 4 24 3" xfId="42304" xr:uid="{ADBAF6BC-18E6-4A77-8763-9CD534042670}"/>
    <cellStyle name="Total 2 5 4 25" xfId="8340" xr:uid="{32D82282-2823-4815-8EBE-48ACE1A604B2}"/>
    <cellStyle name="Total 2 5 4 25 2" xfId="25595" xr:uid="{20942E3A-6C9E-4F42-AB33-41AA5397790D}"/>
    <cellStyle name="Total 2 5 4 25 3" xfId="42617" xr:uid="{182DE382-1108-4370-A2E7-0C54A72B6F8A}"/>
    <cellStyle name="Total 2 5 4 26" xfId="8648" xr:uid="{84602990-B23A-4D3E-8F15-88A554DB2DD7}"/>
    <cellStyle name="Total 2 5 4 26 2" xfId="25903" xr:uid="{B8DB3763-BD3F-4B65-A9A3-321296916612}"/>
    <cellStyle name="Total 2 5 4 26 3" xfId="42925" xr:uid="{005AC50C-AB4C-4C79-8F82-AD7DCCCE9B12}"/>
    <cellStyle name="Total 2 5 4 27" xfId="8958" xr:uid="{F707690D-5670-4C8D-99BE-4DDB2A4B0AD8}"/>
    <cellStyle name="Total 2 5 4 27 2" xfId="26213" xr:uid="{C0AE0344-4825-471B-83BC-7AF1C2FFA884}"/>
    <cellStyle name="Total 2 5 4 27 3" xfId="43235" xr:uid="{7FC9C559-CE4E-4735-9743-2EBAAC3F16D4}"/>
    <cellStyle name="Total 2 5 4 28" xfId="9102" xr:uid="{A299BA2E-7393-44A8-A56D-52799C5CD2A8}"/>
    <cellStyle name="Total 2 5 4 28 2" xfId="26357" xr:uid="{5687744D-EA5C-4657-A057-401908D545BD}"/>
    <cellStyle name="Total 2 5 4 28 3" xfId="43379" xr:uid="{C14D2169-BFDA-442C-A7CD-FDF072576282}"/>
    <cellStyle name="Total 2 5 4 29" xfId="9580" xr:uid="{CD4DB506-5441-4763-BB95-9BC17C851CDC}"/>
    <cellStyle name="Total 2 5 4 29 2" xfId="26835" xr:uid="{C893EC06-4DD5-4604-8E6B-B02D05B27D2C}"/>
    <cellStyle name="Total 2 5 4 29 3" xfId="43857" xr:uid="{C81A32DF-D7B4-47A9-B074-A5C8D25BBC07}"/>
    <cellStyle name="Total 2 5 4 3" xfId="1429" xr:uid="{7324E609-7D2E-46BF-9216-356F3CA29F89}"/>
    <cellStyle name="Total 2 5 4 3 2" xfId="18684" xr:uid="{4D62CE6C-2C0D-4916-9731-3194D3112A47}"/>
    <cellStyle name="Total 2 5 4 3 3" xfId="35706" xr:uid="{1038EB2F-CAA1-4117-8DC7-8EF38D131472}"/>
    <cellStyle name="Total 2 5 4 30" xfId="9875" xr:uid="{4F094088-4EA5-4A2E-8763-0AA9DDB5A3EE}"/>
    <cellStyle name="Total 2 5 4 30 2" xfId="27130" xr:uid="{B8FCCDFF-9EAA-4509-AAFC-B5CA29E6D4D2}"/>
    <cellStyle name="Total 2 5 4 30 3" xfId="44152" xr:uid="{EE6AD3F3-0E7C-4A22-B3F2-0D85661AFE67}"/>
    <cellStyle name="Total 2 5 4 31" xfId="10175" xr:uid="{B1695032-433F-4381-B451-BF82F8832326}"/>
    <cellStyle name="Total 2 5 4 31 2" xfId="27430" xr:uid="{364A2A6C-03B7-4332-A350-600373FD2605}"/>
    <cellStyle name="Total 2 5 4 31 3" xfId="44452" xr:uid="{F38BFFF7-03C0-4126-9552-DA2CE41ACF9F}"/>
    <cellStyle name="Total 2 5 4 32" xfId="10463" xr:uid="{A0E6A1A0-8F8A-4907-AE97-89DF343A0BBE}"/>
    <cellStyle name="Total 2 5 4 32 2" xfId="27718" xr:uid="{2B8528E2-2662-482C-A0D7-A5764692E716}"/>
    <cellStyle name="Total 2 5 4 32 3" xfId="44740" xr:uid="{BA1E9AD9-5F75-46DF-AF1C-1B696736EDDA}"/>
    <cellStyle name="Total 2 5 4 33" xfId="10753" xr:uid="{D930F75A-30B8-431C-B368-8CD53EE95E0E}"/>
    <cellStyle name="Total 2 5 4 33 2" xfId="28008" xr:uid="{3563CD78-0350-49C0-A197-A5CD164A2A53}"/>
    <cellStyle name="Total 2 5 4 33 3" xfId="45030" xr:uid="{B009D046-7148-47D3-AB8E-A9F367B71E60}"/>
    <cellStyle name="Total 2 5 4 34" xfId="11027" xr:uid="{6729E38F-62BD-465D-B180-38CE3898BAF5}"/>
    <cellStyle name="Total 2 5 4 34 2" xfId="28282" xr:uid="{241696F6-AFF5-4A50-BD1D-FEBC616695FB}"/>
    <cellStyle name="Total 2 5 4 34 3" xfId="45304" xr:uid="{0BE8CCF3-6135-4753-B928-2B016E54D229}"/>
    <cellStyle name="Total 2 5 4 35" xfId="11284" xr:uid="{71FA9BFA-1255-4D3E-862B-0E0688ED5055}"/>
    <cellStyle name="Total 2 5 4 35 2" xfId="28539" xr:uid="{D7DA0D55-47D4-487F-B0F6-53FD6A4A3693}"/>
    <cellStyle name="Total 2 5 4 35 3" xfId="45561" xr:uid="{250401B6-AD28-4E82-9EAD-14A6F1F807BB}"/>
    <cellStyle name="Total 2 5 4 36" xfId="11521" xr:uid="{3049BFA0-A1E3-4FEC-AAEC-F227949C4BF2}"/>
    <cellStyle name="Total 2 5 4 36 2" xfId="28776" xr:uid="{1FA63C70-DFAC-48B0-8A89-F6AB2081612B}"/>
    <cellStyle name="Total 2 5 4 36 3" xfId="45798" xr:uid="{1A0C4413-886A-43EB-9FE3-9E5E9D00729A}"/>
    <cellStyle name="Total 2 5 4 37" xfId="12084" xr:uid="{D22FF0F4-1ECD-48EE-B638-25D3C339EF2D}"/>
    <cellStyle name="Total 2 5 4 37 2" xfId="29339" xr:uid="{8202ADE4-E52C-4AE4-B4CF-F6CD8899E289}"/>
    <cellStyle name="Total 2 5 4 37 3" xfId="46209" xr:uid="{B3518CB8-4F9E-4D2C-90D1-AE4E44742EA1}"/>
    <cellStyle name="Total 2 5 4 38" xfId="12551" xr:uid="{7880E4CD-D5CD-4C17-B7DD-883EF802CA4F}"/>
    <cellStyle name="Total 2 5 4 38 2" xfId="29806" xr:uid="{4BDCF353-1C64-490E-9BAB-50FFACE3CC19}"/>
    <cellStyle name="Total 2 5 4 38 3" xfId="46676" xr:uid="{77BADDE7-F741-464D-A092-E8B1E56B9CF0}"/>
    <cellStyle name="Total 2 5 4 39" xfId="12861" xr:uid="{253EDEC8-2DEF-45CF-BBFC-01D796333608}"/>
    <cellStyle name="Total 2 5 4 39 2" xfId="30116" xr:uid="{2CF8A6C4-4A5D-4365-848F-5953F15250B4}"/>
    <cellStyle name="Total 2 5 4 39 3" xfId="46986" xr:uid="{E3054301-8A51-44A0-A001-0C9BE92428A8}"/>
    <cellStyle name="Total 2 5 4 4" xfId="1795" xr:uid="{76BA1EC9-03F5-4BF5-8930-A4092EADFF68}"/>
    <cellStyle name="Total 2 5 4 4 2" xfId="19050" xr:uid="{512525C0-E951-4F9B-AFAF-DBF35DACA42F}"/>
    <cellStyle name="Total 2 5 4 4 3" xfId="36072" xr:uid="{1A9AF419-B262-4AD3-87F8-791BA01DC696}"/>
    <cellStyle name="Total 2 5 4 40" xfId="12487" xr:uid="{6782BF01-ADB7-4CC6-8B70-820E76D7F5D9}"/>
    <cellStyle name="Total 2 5 4 40 2" xfId="29742" xr:uid="{AFCFA6B4-F628-464F-AB57-ECB9A1ED5A06}"/>
    <cellStyle name="Total 2 5 4 40 3" xfId="46612" xr:uid="{82E2E1BB-906A-410E-B96B-25E7FF7922E7}"/>
    <cellStyle name="Total 2 5 4 41" xfId="13492" xr:uid="{66825705-C9BD-47FA-BB10-2F4713743211}"/>
    <cellStyle name="Total 2 5 4 41 2" xfId="30747" xr:uid="{0BC748FC-B482-4EAC-9D1B-5C43DA664DE5}"/>
    <cellStyle name="Total 2 5 4 41 3" xfId="47617" xr:uid="{AF22D41A-110B-4179-9E62-251ACE485E5F}"/>
    <cellStyle name="Total 2 5 4 42" xfId="13801" xr:uid="{B90DC44C-9AF3-4031-BF64-6D317316CBD4}"/>
    <cellStyle name="Total 2 5 4 42 2" xfId="31056" xr:uid="{8D719592-6442-413B-846D-233EF63A035C}"/>
    <cellStyle name="Total 2 5 4 42 3" xfId="47926" xr:uid="{37DFB2CA-5E34-4CF7-8590-4A30FC529197}"/>
    <cellStyle name="Total 2 5 4 43" xfId="14111" xr:uid="{E433C82E-A9F6-4B79-9CC8-A17D92C07B47}"/>
    <cellStyle name="Total 2 5 4 43 2" xfId="31366" xr:uid="{1D85EC3D-73D3-4EE2-A5A6-3CBCB84C6DCA}"/>
    <cellStyle name="Total 2 5 4 43 3" xfId="48236" xr:uid="{75C1315A-D188-4310-9A0B-77BFECEBAE4E}"/>
    <cellStyle name="Total 2 5 4 44" xfId="14425" xr:uid="{9143B208-ED85-40A6-AA2D-5F9FD8EE03BA}"/>
    <cellStyle name="Total 2 5 4 44 2" xfId="31680" xr:uid="{FE9CC844-E12B-43D1-911E-57668AD70FAC}"/>
    <cellStyle name="Total 2 5 4 44 3" xfId="48550" xr:uid="{9C23B6E4-2B46-4ADC-AEFA-C0A1EA910B65}"/>
    <cellStyle name="Total 2 5 4 45" xfId="14739" xr:uid="{1F94880E-8DD7-44EF-9BC8-0EAA13E8F94C}"/>
    <cellStyle name="Total 2 5 4 45 2" xfId="31994" xr:uid="{C7FD67E7-9008-43D2-A645-2AFA260C74D4}"/>
    <cellStyle name="Total 2 5 4 45 3" xfId="48864" xr:uid="{96A170DD-820F-4A16-8CDC-40D294E06D60}"/>
    <cellStyle name="Total 2 5 4 46" xfId="15001" xr:uid="{260077DA-531F-42C1-9A79-BBE0BB22E4D3}"/>
    <cellStyle name="Total 2 5 4 46 2" xfId="32256" xr:uid="{D56E659C-D248-4528-8843-0E287C5597EA}"/>
    <cellStyle name="Total 2 5 4 46 3" xfId="49126" xr:uid="{98AD40A3-F5EF-4474-BA7C-2FC78254261A}"/>
    <cellStyle name="Total 2 5 4 47" xfId="15310" xr:uid="{60529EC2-FC89-4CA3-AA7C-FCDB150A4305}"/>
    <cellStyle name="Total 2 5 4 47 2" xfId="32565" xr:uid="{894AE273-2830-4971-82AB-1B1F406903CB}"/>
    <cellStyle name="Total 2 5 4 47 3" xfId="49435" xr:uid="{DC5B832D-BA66-4C06-9F2E-2AC6F93BA474}"/>
    <cellStyle name="Total 2 5 4 48" xfId="15615" xr:uid="{9BD2AF4D-C768-491E-9247-97298CD270A0}"/>
    <cellStyle name="Total 2 5 4 48 2" xfId="32870" xr:uid="{60F71428-7E19-489C-A883-C38714378F6D}"/>
    <cellStyle name="Total 2 5 4 48 3" xfId="49740" xr:uid="{4BE34C6B-B953-4F16-9A51-70C23E77D9D3}"/>
    <cellStyle name="Total 2 5 4 49" xfId="15911" xr:uid="{46B713B4-FC87-41FF-B0B2-F64E161716D2}"/>
    <cellStyle name="Total 2 5 4 49 2" xfId="33166" xr:uid="{C36004AB-1797-4C2D-B7A5-8D02223BDE74}"/>
    <cellStyle name="Total 2 5 4 49 3" xfId="50036" xr:uid="{AB2D6A70-29A4-43F0-98FC-41B2F42D7E35}"/>
    <cellStyle name="Total 2 5 4 5" xfId="2108" xr:uid="{D28189F7-F349-4AF0-9B92-5EFE9BB246BB}"/>
    <cellStyle name="Total 2 5 4 5 2" xfId="19363" xr:uid="{C940B287-6CBB-481A-9E69-E4A584503376}"/>
    <cellStyle name="Total 2 5 4 5 3" xfId="36385" xr:uid="{4F7F08E7-3797-46C1-8A05-A4D782CA4F86}"/>
    <cellStyle name="Total 2 5 4 50" xfId="16203" xr:uid="{1A79A093-62A8-4CD5-9A11-DD3064ABAE36}"/>
    <cellStyle name="Total 2 5 4 50 2" xfId="33458" xr:uid="{D5EA1E70-9E16-4BE7-9872-D2925E08C266}"/>
    <cellStyle name="Total 2 5 4 50 3" xfId="50328" xr:uid="{C1C56E78-DE6F-4942-9218-B47A229A215D}"/>
    <cellStyle name="Total 2 5 4 51" xfId="16481" xr:uid="{7EE35201-054F-4524-89C6-22D685CE4690}"/>
    <cellStyle name="Total 2 5 4 51 2" xfId="33736" xr:uid="{95B231C1-A22B-4A4D-8152-7BCE3F709E33}"/>
    <cellStyle name="Total 2 5 4 51 3" xfId="50606" xr:uid="{4289FAAF-A2AF-417D-BE4B-0CCBA4A1170C}"/>
    <cellStyle name="Total 2 5 4 52" xfId="16749" xr:uid="{C58AD4DD-33D9-4ADE-926F-AD1482F62237}"/>
    <cellStyle name="Total 2 5 4 52 2" xfId="34004" xr:uid="{B4367094-4209-4F9D-8A7D-405EC65E7904}"/>
    <cellStyle name="Total 2 5 4 52 3" xfId="50874" xr:uid="{FF0FB134-7B69-4F6E-9022-369FD589FCC2}"/>
    <cellStyle name="Total 2 5 4 53" xfId="17001" xr:uid="{8884F3FA-B431-4B48-B17E-6A2AB7374F8F}"/>
    <cellStyle name="Total 2 5 4 53 2" xfId="34256" xr:uid="{9B71644A-B636-4C0C-ACC5-F5C64F9F76F1}"/>
    <cellStyle name="Total 2 5 4 53 3" xfId="51126" xr:uid="{ED3B301D-5650-4779-95C6-A1A03C070AD6}"/>
    <cellStyle name="Total 2 5 4 54" xfId="17238" xr:uid="{8531A117-9D4C-4E71-9275-EF9ADC61FF5A}"/>
    <cellStyle name="Total 2 5 4 54 2" xfId="34493" xr:uid="{687DCB57-465B-423D-920C-4E01BC4ADF58}"/>
    <cellStyle name="Total 2 5 4 54 3" xfId="51363" xr:uid="{D7BF9BE6-1AEE-4C1E-B860-9C2CA8CCC0E1}"/>
    <cellStyle name="Total 2 5 4 55" xfId="17944" xr:uid="{DDE1CB89-0F81-427E-8B46-0A33FC0AB797}"/>
    <cellStyle name="Total 2 5 4 56" xfId="34966" xr:uid="{AD601E80-B1F4-4804-A6B8-ED0D3B0BB571}"/>
    <cellStyle name="Total 2 5 4 6" xfId="2418" xr:uid="{4A695EF4-A39C-44EB-A6CF-D6846B26BF10}"/>
    <cellStyle name="Total 2 5 4 6 2" xfId="19673" xr:uid="{BE8B4100-6CF1-4E18-B640-EB47D4111B2D}"/>
    <cellStyle name="Total 2 5 4 6 3" xfId="36695" xr:uid="{B5826F30-B016-4967-AE75-7CCF7448D478}"/>
    <cellStyle name="Total 2 5 4 7" xfId="2727" xr:uid="{4895E9E8-FDBD-4523-8C86-E1998B7E0619}"/>
    <cellStyle name="Total 2 5 4 7 2" xfId="19982" xr:uid="{D3550F95-3885-4DDE-95AC-2F22FFDE2FFF}"/>
    <cellStyle name="Total 2 5 4 7 3" xfId="37004" xr:uid="{96F9E258-FBDF-4474-B1D7-B37B6959B6C2}"/>
    <cellStyle name="Total 2 5 4 8" xfId="3033" xr:uid="{A70E3D3C-20B1-4013-B833-DA2340CFF201}"/>
    <cellStyle name="Total 2 5 4 8 2" xfId="20288" xr:uid="{EC46A517-C70C-4258-9AB8-46909946A74E}"/>
    <cellStyle name="Total 2 5 4 8 3" xfId="37310" xr:uid="{4FBF5595-9E91-4767-B5F7-2ECAA877EB4D}"/>
    <cellStyle name="Total 2 5 4 9" xfId="3343" xr:uid="{61D7CC42-F9B6-4F54-9EA6-BF9AA8B9980F}"/>
    <cellStyle name="Total 2 5 4 9 2" xfId="20598" xr:uid="{600513DE-18D3-4F66-81D6-30E7D7230BC1}"/>
    <cellStyle name="Total 2 5 4 9 3" xfId="37620" xr:uid="{C5725ECE-9F79-4075-B4CD-9A998B7202A8}"/>
    <cellStyle name="Total 2 5 40" xfId="10662" xr:uid="{5B61F3EA-1B8A-421D-AABC-245594C10C80}"/>
    <cellStyle name="Total 2 5 40 2" xfId="27917" xr:uid="{2D8A650E-B937-46D1-86A5-C4FABFD0F5E3}"/>
    <cellStyle name="Total 2 5 40 3" xfId="44939" xr:uid="{60A1B0C9-DECB-4BAF-BA60-4918AF7187B7}"/>
    <cellStyle name="Total 2 5 41" xfId="10721" xr:uid="{3E6694FF-20D5-48FC-BE3F-5CAE98F0F09F}"/>
    <cellStyle name="Total 2 5 41 2" xfId="27976" xr:uid="{CE8D7F3B-7F31-4600-9A00-0EEBDD7AABF0}"/>
    <cellStyle name="Total 2 5 41 3" xfId="44998" xr:uid="{101BDDC0-A0B9-4F4A-A431-6B22752D2BD8}"/>
    <cellStyle name="Total 2 5 42" xfId="11766" xr:uid="{DC62B760-A159-482E-89CE-D9E86AC86212}"/>
    <cellStyle name="Total 2 5 42 2" xfId="29021" xr:uid="{D71B90F0-1B01-46F8-A708-D3BD9D8E8239}"/>
    <cellStyle name="Total 2 5 42 3" xfId="46021" xr:uid="{4485210D-CF4A-4F4C-8017-3CEE5A2AFBC2}"/>
    <cellStyle name="Total 2 5 43" xfId="12233" xr:uid="{344D0FD7-66E9-448E-A531-22AA1C491A15}"/>
    <cellStyle name="Total 2 5 43 2" xfId="29488" xr:uid="{8D52B674-C4D3-48EF-8CE4-1FFF94F29C26}"/>
    <cellStyle name="Total 2 5 43 3" xfId="46358" xr:uid="{DC62CE86-AABC-44CB-9D04-10BA29B590A1}"/>
    <cellStyle name="Total 2 5 44" xfId="11730" xr:uid="{E3AAED77-5E58-46EE-8F45-DBD598B682B1}"/>
    <cellStyle name="Total 2 5 44 2" xfId="28985" xr:uid="{B599B125-91AE-42D0-8C30-581741D7D01F}"/>
    <cellStyle name="Total 2 5 44 3" xfId="45997" xr:uid="{63046F23-C3E8-4934-B6EA-2D8D6A252AC2}"/>
    <cellStyle name="Total 2 5 45" xfId="12486" xr:uid="{DD25F95B-5729-44F5-A13F-4275F1AB2BD5}"/>
    <cellStyle name="Total 2 5 45 2" xfId="29741" xr:uid="{AD430495-4E2F-4A5C-8EEF-ADC9B6A4BFDE}"/>
    <cellStyle name="Total 2 5 45 3" xfId="46611" xr:uid="{A629CCD7-DBCA-4EDC-9E77-22785457B74A}"/>
    <cellStyle name="Total 2 5 46" xfId="13385" xr:uid="{C9BD1AEA-2328-45C4-BD89-8BB76D6D11C0}"/>
    <cellStyle name="Total 2 5 46 2" xfId="30640" xr:uid="{C2AC1A24-9AC8-4642-8E5B-3B24A85E41AC}"/>
    <cellStyle name="Total 2 5 46 3" xfId="47510" xr:uid="{70BA14AF-702F-47FC-BE81-A9A3A0D04D08}"/>
    <cellStyle name="Total 2 5 47" xfId="13110" xr:uid="{52DF4CD2-87E6-4A59-A5C7-129B48F7238C}"/>
    <cellStyle name="Total 2 5 47 2" xfId="30365" xr:uid="{24813C6B-F9B6-4F55-8EDB-CBDCDE807CD1}"/>
    <cellStyle name="Total 2 5 47 3" xfId="47235" xr:uid="{B30AF616-4DA2-451D-B6A3-1AED3233DABC}"/>
    <cellStyle name="Total 2 5 48" xfId="13538" xr:uid="{F19BC035-CC0D-4FC2-A116-B90A3641E29B}"/>
    <cellStyle name="Total 2 5 48 2" xfId="30793" xr:uid="{A1E62B5E-F5D6-4D2F-939D-380EFD357FC0}"/>
    <cellStyle name="Total 2 5 48 3" xfId="47663" xr:uid="{51A7E530-27F5-402A-B04B-80ADF526E410}"/>
    <cellStyle name="Total 2 5 49" xfId="14319" xr:uid="{EB5A6035-340F-41F4-AE27-B918D6EDC917}"/>
    <cellStyle name="Total 2 5 49 2" xfId="31574" xr:uid="{8ABB8BC7-33BB-4070-B8BB-52C4F656FF62}"/>
    <cellStyle name="Total 2 5 49 3" xfId="48444" xr:uid="{E47446C8-4B98-428F-8ACC-FF85B682B623}"/>
    <cellStyle name="Total 2 5 5" xfId="726" xr:uid="{F5C35F23-7C2F-4514-BBEF-3FFA6024D7AC}"/>
    <cellStyle name="Total 2 5 5 10" xfId="3688" xr:uid="{5448D694-34F0-4EAA-A630-CCF94026953D}"/>
    <cellStyle name="Total 2 5 5 10 2" xfId="20943" xr:uid="{D520E0B9-E2B4-45CD-B814-621F661C95FF}"/>
    <cellStyle name="Total 2 5 5 10 3" xfId="37965" xr:uid="{2AD129AF-4676-4F99-AD1D-FE45FE8CD7DE}"/>
    <cellStyle name="Total 2 5 5 11" xfId="3995" xr:uid="{482B9ACF-3572-45B1-83B7-5B2F36EFA3C8}"/>
    <cellStyle name="Total 2 5 5 11 2" xfId="21250" xr:uid="{CC7F60E7-3639-4E8F-94F7-72CFBC491E4C}"/>
    <cellStyle name="Total 2 5 5 11 3" xfId="38272" xr:uid="{9BA828D9-9268-487C-8F08-D78BE2232ABF}"/>
    <cellStyle name="Total 2 5 5 12" xfId="4296" xr:uid="{4EF12D0A-C426-4ED4-A6AA-DF3FC8303BF9}"/>
    <cellStyle name="Total 2 5 5 12 2" xfId="21551" xr:uid="{64D07B62-14BF-4AC9-ACF5-7180D7304805}"/>
    <cellStyle name="Total 2 5 5 12 3" xfId="38573" xr:uid="{9F2C4CDC-548A-4098-9E43-8CFE1A12EA38}"/>
    <cellStyle name="Total 2 5 5 13" xfId="4594" xr:uid="{6586ECBB-8B4B-4627-B7C0-2853E7BF4D67}"/>
    <cellStyle name="Total 2 5 5 13 2" xfId="21849" xr:uid="{AF861BEF-A311-44C4-A31F-DAD7F21A95F9}"/>
    <cellStyle name="Total 2 5 5 13 3" xfId="38871" xr:uid="{660ADF4D-2BD1-4F58-94FF-A26C55022CFF}"/>
    <cellStyle name="Total 2 5 5 14" xfId="4893" xr:uid="{84BBC22C-636D-4454-B1B6-3CA18758FC18}"/>
    <cellStyle name="Total 2 5 5 14 2" xfId="22148" xr:uid="{6E478B71-D6F1-4C53-A1FD-3848FF036D91}"/>
    <cellStyle name="Total 2 5 5 14 3" xfId="39170" xr:uid="{E4389CE9-1607-4784-9EB8-8F4F874C4B58}"/>
    <cellStyle name="Total 2 5 5 15" xfId="5175" xr:uid="{2CF8AA27-D3E0-4921-BFA1-70FFE158E53C}"/>
    <cellStyle name="Total 2 5 5 15 2" xfId="22430" xr:uid="{3F3EBE30-8D84-450D-8605-EA45F8160A83}"/>
    <cellStyle name="Total 2 5 5 15 3" xfId="39452" xr:uid="{6CCE3330-F8D5-4633-A72B-A175F732E866}"/>
    <cellStyle name="Total 2 5 5 16" xfId="5562" xr:uid="{051E0D31-EC7F-4F47-9B35-945AF59F5A30}"/>
    <cellStyle name="Total 2 5 5 16 2" xfId="22817" xr:uid="{53EF73CB-E5B6-4EFC-BD9D-C37AB002EA56}"/>
    <cellStyle name="Total 2 5 5 16 3" xfId="39839" xr:uid="{8B324AD5-6063-4A8D-9595-1A6187198F0C}"/>
    <cellStyle name="Total 2 5 5 17" xfId="4680" xr:uid="{05BAD5F1-563C-4557-91B5-ABB92BE93883}"/>
    <cellStyle name="Total 2 5 5 17 2" xfId="21935" xr:uid="{A58012A3-E78F-46A3-BC94-53DF0194DF3C}"/>
    <cellStyle name="Total 2 5 5 17 3" xfId="38957" xr:uid="{4F9BE42B-4A4C-4194-88E5-CC5D0A90E87A}"/>
    <cellStyle name="Total 2 5 5 18" xfId="6193" xr:uid="{1B9A6070-551B-41C3-8D8A-895ADB3C4030}"/>
    <cellStyle name="Total 2 5 5 18 2" xfId="23448" xr:uid="{FD9ED1C1-F0B0-4EAC-8F27-96EA7A57AA60}"/>
    <cellStyle name="Total 2 5 5 18 3" xfId="40470" xr:uid="{F9EB3412-A9AB-4026-8CCB-372058BF0E0B}"/>
    <cellStyle name="Total 2 5 5 19" xfId="6508" xr:uid="{C867038C-80FE-463C-8EAF-B78D662E7C49}"/>
    <cellStyle name="Total 2 5 5 19 2" xfId="23763" xr:uid="{50F94347-532A-49C2-B34B-03B4ADB43B15}"/>
    <cellStyle name="Total 2 5 5 19 3" xfId="40785" xr:uid="{A26E062C-CAE5-443C-9460-CA774747F0A7}"/>
    <cellStyle name="Total 2 5 5 2" xfId="1175" xr:uid="{B1B2CA85-24CB-466F-A0A7-165A06FCABCF}"/>
    <cellStyle name="Total 2 5 5 2 2" xfId="18430" xr:uid="{6866F862-9D2B-4E7B-B76B-0868D894334A}"/>
    <cellStyle name="Total 2 5 5 2 3" xfId="35452" xr:uid="{AAEFEAC8-40ED-4820-B662-451ECD960D9C}"/>
    <cellStyle name="Total 2 5 5 20" xfId="6823" xr:uid="{7137F9E9-B50A-4972-AB00-2FBE2039FAE0}"/>
    <cellStyle name="Total 2 5 5 20 2" xfId="24078" xr:uid="{9273D531-EA90-4BB8-963A-9A929E728A43}"/>
    <cellStyle name="Total 2 5 5 20 3" xfId="41100" xr:uid="{E175BE01-37F4-4090-A97F-0C24834126CE}"/>
    <cellStyle name="Total 2 5 5 21" xfId="7134" xr:uid="{A505151E-9AD3-4929-8573-D07A82E9A36A}"/>
    <cellStyle name="Total 2 5 5 21 2" xfId="24389" xr:uid="{CAB475C3-8A54-4FBF-B078-2898F8685538}"/>
    <cellStyle name="Total 2 5 5 21 3" xfId="41411" xr:uid="{47DFF19A-905F-4B38-8612-78643FD6DF50}"/>
    <cellStyle name="Total 2 5 5 22" xfId="7444" xr:uid="{1848E531-03CD-4656-AFD6-6EE1F62FEA30}"/>
    <cellStyle name="Total 2 5 5 22 2" xfId="24699" xr:uid="{125EC8BB-BCF9-4BF1-A322-B0A952A515A8}"/>
    <cellStyle name="Total 2 5 5 22 3" xfId="41721" xr:uid="{C9769790-4E5A-4A39-912F-DE88547F0E67}"/>
    <cellStyle name="Total 2 5 5 23" xfId="7754" xr:uid="{E7817C62-479B-430F-A76E-42CBEBFEAC8F}"/>
    <cellStyle name="Total 2 5 5 23 2" xfId="25009" xr:uid="{F170DDF0-782C-4237-83C5-96808A0C213F}"/>
    <cellStyle name="Total 2 5 5 23 3" xfId="42031" xr:uid="{27055092-76FB-41D1-A655-1027A5F9E285}"/>
    <cellStyle name="Total 2 5 5 24" xfId="8064" xr:uid="{106011BA-9CDD-43A0-AC75-0C70DF1BC8EC}"/>
    <cellStyle name="Total 2 5 5 24 2" xfId="25319" xr:uid="{C8CD3180-2F39-4521-B860-12AEB26F8F72}"/>
    <cellStyle name="Total 2 5 5 24 3" xfId="42341" xr:uid="{284B4F37-B858-4A69-AE1D-5452EA288162}"/>
    <cellStyle name="Total 2 5 5 25" xfId="8377" xr:uid="{5EDD01E9-6496-4400-AA22-2ABD2735CCC5}"/>
    <cellStyle name="Total 2 5 5 25 2" xfId="25632" xr:uid="{ED9DCCAD-A038-4287-BC7D-34B259D7F852}"/>
    <cellStyle name="Total 2 5 5 25 3" xfId="42654" xr:uid="{5FF7F3CA-6080-49B7-915B-E738DD5B3569}"/>
    <cellStyle name="Total 2 5 5 26" xfId="8685" xr:uid="{41B89094-B231-4C30-A8BC-1868F13EA031}"/>
    <cellStyle name="Total 2 5 5 26 2" xfId="25940" xr:uid="{239C8B9D-0597-464D-AEDA-D6514457FCE1}"/>
    <cellStyle name="Total 2 5 5 26 3" xfId="42962" xr:uid="{D8B8E83C-A4EE-4408-A631-59BF93C8921C}"/>
    <cellStyle name="Total 2 5 5 27" xfId="8995" xr:uid="{8444A8C8-57BC-4F1C-8637-D4D308C2B7E0}"/>
    <cellStyle name="Total 2 5 5 27 2" xfId="26250" xr:uid="{3D8E4F9F-A816-4FA9-B001-7AE0A287A7C6}"/>
    <cellStyle name="Total 2 5 5 27 3" xfId="43272" xr:uid="{E6C56FCA-CE98-4FE2-A454-F369AF2E8B4C}"/>
    <cellStyle name="Total 2 5 5 28" xfId="9193" xr:uid="{B84D3D1D-869A-49C2-986B-0D0634DAC4B8}"/>
    <cellStyle name="Total 2 5 5 28 2" xfId="26448" xr:uid="{4EAB9552-91D0-412A-AE7D-6A4876C44A42}"/>
    <cellStyle name="Total 2 5 5 28 3" xfId="43470" xr:uid="{221E2881-E12D-4DDB-8EB0-CB1CE43B23C7}"/>
    <cellStyle name="Total 2 5 5 29" xfId="9617" xr:uid="{B90E091A-83D3-4098-89A6-55DDA5D69BC5}"/>
    <cellStyle name="Total 2 5 5 29 2" xfId="26872" xr:uid="{422429AC-62D5-4928-8A7E-5D37BB429C70}"/>
    <cellStyle name="Total 2 5 5 29 3" xfId="43894" xr:uid="{CB095561-4063-46BD-9AA3-3834F18AB6F3}"/>
    <cellStyle name="Total 2 5 5 3" xfId="1466" xr:uid="{C9D5D0DE-16A6-4F70-99D9-ED812E6B4D7C}"/>
    <cellStyle name="Total 2 5 5 3 2" xfId="18721" xr:uid="{B9D3A9FC-7471-4726-A95D-290F502D48BD}"/>
    <cellStyle name="Total 2 5 5 3 3" xfId="35743" xr:uid="{D4D17480-C0BA-4768-95AF-A7D2AD73800D}"/>
    <cellStyle name="Total 2 5 5 30" xfId="9912" xr:uid="{05FF2B01-9D62-478F-8D34-0317C077D011}"/>
    <cellStyle name="Total 2 5 5 30 2" xfId="27167" xr:uid="{BA477A04-8B6D-4452-80A5-6232D3C1B81F}"/>
    <cellStyle name="Total 2 5 5 30 3" xfId="44189" xr:uid="{F1599307-3C78-4160-8467-98CBCBBB06FA}"/>
    <cellStyle name="Total 2 5 5 31" xfId="10212" xr:uid="{1A9736DB-EAC6-4A74-A64D-B0C52A66C1D0}"/>
    <cellStyle name="Total 2 5 5 31 2" xfId="27467" xr:uid="{9D2A03A7-B5BD-47F3-9545-93A74CC33B04}"/>
    <cellStyle name="Total 2 5 5 31 3" xfId="44489" xr:uid="{9A355563-BB17-4569-A85C-3D88AB523B22}"/>
    <cellStyle name="Total 2 5 5 32" xfId="10500" xr:uid="{1C1BA700-68B6-4060-AF21-03095B788A94}"/>
    <cellStyle name="Total 2 5 5 32 2" xfId="27755" xr:uid="{BD77E809-B443-470E-8D78-7C5323B6A961}"/>
    <cellStyle name="Total 2 5 5 32 3" xfId="44777" xr:uid="{B0A42D30-1AC1-474F-A055-B185D7AA6BB5}"/>
    <cellStyle name="Total 2 5 5 33" xfId="10790" xr:uid="{A0FF797D-F47C-4CC5-8444-51FE0CBA06E6}"/>
    <cellStyle name="Total 2 5 5 33 2" xfId="28045" xr:uid="{CD50939B-03EE-48ED-99B2-7C14839AD84C}"/>
    <cellStyle name="Total 2 5 5 33 3" xfId="45067" xr:uid="{8910AB7D-36A0-4668-B3AC-A108143B4E46}"/>
    <cellStyle name="Total 2 5 5 34" xfId="11064" xr:uid="{91C53199-6201-4771-B504-E493151FE7D3}"/>
    <cellStyle name="Total 2 5 5 34 2" xfId="28319" xr:uid="{0442B86D-528C-4325-8BA9-3B497436AEC9}"/>
    <cellStyle name="Total 2 5 5 34 3" xfId="45341" xr:uid="{5C863EDB-B5F8-4209-BAF0-EBA3636F5495}"/>
    <cellStyle name="Total 2 5 5 35" xfId="11321" xr:uid="{A9622D9F-9468-450D-AE5E-FB0A9639F25E}"/>
    <cellStyle name="Total 2 5 5 35 2" xfId="28576" xr:uid="{3F66F2F7-9697-4234-9CE4-22FE4AB7ACAD}"/>
    <cellStyle name="Total 2 5 5 35 3" xfId="45598" xr:uid="{6706517C-39D7-4DA2-ACF4-34ECF3F9ED1D}"/>
    <cellStyle name="Total 2 5 5 36" xfId="11558" xr:uid="{19F36FBA-C263-4660-B8E4-04E01D1B83B1}"/>
    <cellStyle name="Total 2 5 5 36 2" xfId="28813" xr:uid="{21B65067-CE50-4243-B936-705942498287}"/>
    <cellStyle name="Total 2 5 5 36 3" xfId="45835" xr:uid="{BF37ADE7-FDCE-406D-995D-24F03CCFB398}"/>
    <cellStyle name="Total 2 5 5 37" xfId="12121" xr:uid="{665AF837-30F0-4A6C-9E7D-EFA54FCD0600}"/>
    <cellStyle name="Total 2 5 5 37 2" xfId="29376" xr:uid="{D3068FA2-3170-4AF9-962C-31CE2B2CDAFE}"/>
    <cellStyle name="Total 2 5 5 37 3" xfId="46246" xr:uid="{1BD213D3-1544-4EF4-B59C-BF31B7D5FB50}"/>
    <cellStyle name="Total 2 5 5 38" xfId="12588" xr:uid="{72DBAAC0-88C0-49EE-95CB-257D31B0D785}"/>
    <cellStyle name="Total 2 5 5 38 2" xfId="29843" xr:uid="{AAC7E559-E3BD-4959-8C43-C349968A38BF}"/>
    <cellStyle name="Total 2 5 5 38 3" xfId="46713" xr:uid="{409B3305-8857-406F-96DF-351CF97772FF}"/>
    <cellStyle name="Total 2 5 5 39" xfId="12898" xr:uid="{18CD0556-2519-4025-8DBD-0D583CD38AC6}"/>
    <cellStyle name="Total 2 5 5 39 2" xfId="30153" xr:uid="{AF23D3DE-DEFA-403E-A2A3-21605B918BF5}"/>
    <cellStyle name="Total 2 5 5 39 3" xfId="47023" xr:uid="{CE2A1242-ABEA-4E47-B4F3-A92AAD8CAE2F}"/>
    <cellStyle name="Total 2 5 5 4" xfId="1832" xr:uid="{4D3AF083-B827-41F8-9D90-4A58F2F308E0}"/>
    <cellStyle name="Total 2 5 5 4 2" xfId="19087" xr:uid="{72BA06FB-B9D3-45F6-99F6-CAD596D7B66A}"/>
    <cellStyle name="Total 2 5 5 4 3" xfId="36109" xr:uid="{1FF679D8-502D-4A8C-BE96-FCAEC9D167DC}"/>
    <cellStyle name="Total 2 5 5 40" xfId="13255" xr:uid="{EC4155F2-DBE6-45FC-A6E9-282B1203B7E2}"/>
    <cellStyle name="Total 2 5 5 40 2" xfId="30510" xr:uid="{C439645D-43B8-4418-860D-BA8AD003712F}"/>
    <cellStyle name="Total 2 5 5 40 3" xfId="47380" xr:uid="{FE5E4A18-A46B-4020-B797-190B6B4B48CB}"/>
    <cellStyle name="Total 2 5 5 41" xfId="13330" xr:uid="{3BE62B47-CDD8-40AE-ADEB-2E717F9509CD}"/>
    <cellStyle name="Total 2 5 5 41 2" xfId="30585" xr:uid="{A7F275DB-B33C-4651-9D3F-F535200CA350}"/>
    <cellStyle name="Total 2 5 5 41 3" xfId="47455" xr:uid="{ABD368F6-7D41-4D52-8341-39EB267E1178}"/>
    <cellStyle name="Total 2 5 5 42" xfId="13838" xr:uid="{3753B2F8-B62E-48A6-B1C4-CD99E2C7D95F}"/>
    <cellStyle name="Total 2 5 5 42 2" xfId="31093" xr:uid="{411D02AB-FA93-4028-A8BB-958521EA3AA5}"/>
    <cellStyle name="Total 2 5 5 42 3" xfId="47963" xr:uid="{4576CC3D-B12C-4A72-9978-7E2A9A855409}"/>
    <cellStyle name="Total 2 5 5 43" xfId="14148" xr:uid="{500D0A8B-2640-494B-B1E3-7BD28866176F}"/>
    <cellStyle name="Total 2 5 5 43 2" xfId="31403" xr:uid="{1F81136C-CC68-443D-9CAA-3E30FCB36A9B}"/>
    <cellStyle name="Total 2 5 5 43 3" xfId="48273" xr:uid="{0E2D02D3-4C7D-49CD-B241-C231F0BB5CDE}"/>
    <cellStyle name="Total 2 5 5 44" xfId="14264" xr:uid="{A6416EF5-7804-486B-B30C-6AF01C1D1EFF}"/>
    <cellStyle name="Total 2 5 5 44 2" xfId="31519" xr:uid="{9A8ECAA7-0922-4168-89D5-01E67F08BCF0}"/>
    <cellStyle name="Total 2 5 5 44 3" xfId="48389" xr:uid="{453257AE-354D-4419-A261-A528B370D778}"/>
    <cellStyle name="Total 2 5 5 45" xfId="14776" xr:uid="{6AFA2B6C-8908-4A46-9BF4-2071AC22B9DF}"/>
    <cellStyle name="Total 2 5 5 45 2" xfId="32031" xr:uid="{7B98EDA8-8DA8-4ACA-93D6-3D8884143CB5}"/>
    <cellStyle name="Total 2 5 5 45 3" xfId="48901" xr:uid="{0C61A7EA-BC7F-480A-B3BB-2BCADD44C91D}"/>
    <cellStyle name="Total 2 5 5 46" xfId="15038" xr:uid="{15774667-CC0E-4ADC-99E8-F0BA3904A5C3}"/>
    <cellStyle name="Total 2 5 5 46 2" xfId="32293" xr:uid="{16F24762-8466-4131-B614-5FE897B7B036}"/>
    <cellStyle name="Total 2 5 5 46 3" xfId="49163" xr:uid="{F150EAFB-8130-40B1-A840-570B71D1C486}"/>
    <cellStyle name="Total 2 5 5 47" xfId="15347" xr:uid="{37B15195-2F23-4476-80DB-A43C91955277}"/>
    <cellStyle name="Total 2 5 5 47 2" xfId="32602" xr:uid="{D1E2C1A1-D517-4CC2-86D3-41A74D23AD1E}"/>
    <cellStyle name="Total 2 5 5 47 3" xfId="49472" xr:uid="{86BD0226-0F58-4911-8BB9-A3D379CDE2EB}"/>
    <cellStyle name="Total 2 5 5 48" xfId="15652" xr:uid="{F8FFCE09-7FAA-4989-A323-4B654CEC9B1C}"/>
    <cellStyle name="Total 2 5 5 48 2" xfId="32907" xr:uid="{EE8CABDB-0F72-424C-AB10-674A0D5D1E62}"/>
    <cellStyle name="Total 2 5 5 48 3" xfId="49777" xr:uid="{520F7B2C-541C-44D3-AE55-9A0153E3BACC}"/>
    <cellStyle name="Total 2 5 5 49" xfId="15948" xr:uid="{7476EB53-6BA6-413E-AE90-4ABDF82C1559}"/>
    <cellStyle name="Total 2 5 5 49 2" xfId="33203" xr:uid="{808042B6-3627-4B87-92D4-DA9794D86373}"/>
    <cellStyle name="Total 2 5 5 49 3" xfId="50073" xr:uid="{C38E234D-C2D6-4C2D-90CE-E54D06A54C4C}"/>
    <cellStyle name="Total 2 5 5 5" xfId="2145" xr:uid="{9BB374C7-0F30-4B77-9042-E17B9CA5BFBE}"/>
    <cellStyle name="Total 2 5 5 5 2" xfId="19400" xr:uid="{D45B7B17-974B-43E0-A00D-734464627184}"/>
    <cellStyle name="Total 2 5 5 5 3" xfId="36422" xr:uid="{71D6171E-6AF2-466B-9E91-AEB187D3A894}"/>
    <cellStyle name="Total 2 5 5 50" xfId="16240" xr:uid="{B77EEC61-80DA-4D08-A5D7-461A0F60C2C7}"/>
    <cellStyle name="Total 2 5 5 50 2" xfId="33495" xr:uid="{FDF911CC-0EFD-48DD-9983-C691027B62AC}"/>
    <cellStyle name="Total 2 5 5 50 3" xfId="50365" xr:uid="{2F4A6797-5967-4D94-8F18-FC735626BDA6}"/>
    <cellStyle name="Total 2 5 5 51" xfId="16518" xr:uid="{AC0D77FF-2FBD-464B-A0D6-29ED6088932C}"/>
    <cellStyle name="Total 2 5 5 51 2" xfId="33773" xr:uid="{9029E20E-A82D-4F79-8DC2-6F30E06E6896}"/>
    <cellStyle name="Total 2 5 5 51 3" xfId="50643" xr:uid="{6D5F9CD1-1D18-4D81-A579-9D114787E1F0}"/>
    <cellStyle name="Total 2 5 5 52" xfId="16786" xr:uid="{6CE4F5D5-5CBA-4BEF-825E-332A4982041B}"/>
    <cellStyle name="Total 2 5 5 52 2" xfId="34041" xr:uid="{81F7184D-B591-4F5C-943E-B531E6D7FC63}"/>
    <cellStyle name="Total 2 5 5 52 3" xfId="50911" xr:uid="{8285F0C1-5F24-40EC-A957-751F0343289A}"/>
    <cellStyle name="Total 2 5 5 53" xfId="17038" xr:uid="{67861519-5941-4755-95E4-B3A77C9F45B3}"/>
    <cellStyle name="Total 2 5 5 53 2" xfId="34293" xr:uid="{4A0A443B-8726-49E9-82E5-E66DA00DDB2E}"/>
    <cellStyle name="Total 2 5 5 53 3" xfId="51163" xr:uid="{4D55A308-E641-4F31-AF61-84CDDD4EB0E8}"/>
    <cellStyle name="Total 2 5 5 54" xfId="17275" xr:uid="{6C2D65B1-E47A-4B94-BFDD-891B7B06529A}"/>
    <cellStyle name="Total 2 5 5 54 2" xfId="34530" xr:uid="{186BAAC1-2413-479D-B207-89162F5CDF9C}"/>
    <cellStyle name="Total 2 5 5 54 3" xfId="51400" xr:uid="{F3BA0F33-1F86-4DD9-96BB-9163109AC9D2}"/>
    <cellStyle name="Total 2 5 5 55" xfId="17981" xr:uid="{79518C4B-45E9-4F04-AC92-6B25AA3C1E81}"/>
    <cellStyle name="Total 2 5 5 56" xfId="35003" xr:uid="{2BD787DF-9C4C-4067-8552-AECEF4846455}"/>
    <cellStyle name="Total 2 5 5 6" xfId="2455" xr:uid="{193C4CFE-A4F9-4064-B2FF-24486C8D4D4F}"/>
    <cellStyle name="Total 2 5 5 6 2" xfId="19710" xr:uid="{10F5AA65-1CFB-40F2-A596-0DB57C6E1269}"/>
    <cellStyle name="Total 2 5 5 6 3" xfId="36732" xr:uid="{CDB18BFA-8687-4832-B3A9-D75F0B79BF17}"/>
    <cellStyle name="Total 2 5 5 7" xfId="2764" xr:uid="{2191A5E9-8588-428B-9A37-478F2B26282A}"/>
    <cellStyle name="Total 2 5 5 7 2" xfId="20019" xr:uid="{AF11D19F-82DB-4737-9534-1A63D76EBF2C}"/>
    <cellStyle name="Total 2 5 5 7 3" xfId="37041" xr:uid="{4C281BA8-618F-4EE9-9C95-C9949DDE456D}"/>
    <cellStyle name="Total 2 5 5 8" xfId="3070" xr:uid="{C5BEF6FD-D07C-4537-A326-ED469F883D42}"/>
    <cellStyle name="Total 2 5 5 8 2" xfId="20325" xr:uid="{5D7C9093-DD10-426D-A199-E2FC75507517}"/>
    <cellStyle name="Total 2 5 5 8 3" xfId="37347" xr:uid="{EEE40E2D-653C-454D-B45E-A9FD42166ED7}"/>
    <cellStyle name="Total 2 5 5 9" xfId="3380" xr:uid="{8D34C1D0-7CF8-433F-AE87-910CF9D583CC}"/>
    <cellStyle name="Total 2 5 5 9 2" xfId="20635" xr:uid="{0A2CAE74-4FCB-4A50-934B-335DDEF91CBA}"/>
    <cellStyle name="Total 2 5 5 9 3" xfId="37657" xr:uid="{3E186AF5-BCFC-4D6C-801E-FFC60D746D77}"/>
    <cellStyle name="Total 2 5 50" xfId="14290" xr:uid="{65B9E1E0-B96A-47B2-9FB5-B134C7B4EB2F}"/>
    <cellStyle name="Total 2 5 50 2" xfId="31545" xr:uid="{9590F574-9DCF-42D4-B4D9-D25A21CAEC7A}"/>
    <cellStyle name="Total 2 5 50 3" xfId="48415" xr:uid="{08A95C1D-B724-4042-87D6-3B22392B74C1}"/>
    <cellStyle name="Total 2 5 51" xfId="14691" xr:uid="{16F6BF70-CB48-4C07-A7F1-FD10739C4B36}"/>
    <cellStyle name="Total 2 5 51 2" xfId="31946" xr:uid="{A608C326-C674-4808-B6F9-7CC3D8A126D9}"/>
    <cellStyle name="Total 2 5 51 3" xfId="48816" xr:uid="{9948AF3C-A34F-4039-B265-E26A76351E8A}"/>
    <cellStyle name="Total 2 5 52" xfId="14672" xr:uid="{9A4120DD-5071-4A89-BC6D-4F99DF0DB35B}"/>
    <cellStyle name="Total 2 5 52 2" xfId="31927" xr:uid="{9B828F94-17E7-4972-9384-17A8525E7E53}"/>
    <cellStyle name="Total 2 5 52 3" xfId="48797" xr:uid="{E1F7BEEC-ABE7-4D2F-895C-AC7D121AD699}"/>
    <cellStyle name="Total 2 5 53" xfId="13948" xr:uid="{34E65D6C-B234-45F0-B99C-EBD72DFFC622}"/>
    <cellStyle name="Total 2 5 53 2" xfId="31203" xr:uid="{D398E78A-88E2-4A6C-A3CC-A4F8FF126D05}"/>
    <cellStyle name="Total 2 5 53 3" xfId="48073" xr:uid="{E7F06098-DB96-454B-8613-3637920FD134}"/>
    <cellStyle name="Total 2 5 54" xfId="15179" xr:uid="{285AE731-CD3C-4326-9D00-B443B1B418FB}"/>
    <cellStyle name="Total 2 5 54 2" xfId="32434" xr:uid="{1E8A9FEC-E8A5-44D4-A3FC-725F554108F3}"/>
    <cellStyle name="Total 2 5 54 3" xfId="49304" xr:uid="{67BBF8B5-945F-40F6-B0BF-A439E1314A54}"/>
    <cellStyle name="Total 2 5 55" xfId="15150" xr:uid="{CF20666D-1223-4279-AB8B-767C5CC7A33C}"/>
    <cellStyle name="Total 2 5 55 2" xfId="32405" xr:uid="{D4B0EF6B-C8BD-4B1F-B1C1-C625F80A5CAB}"/>
    <cellStyle name="Total 2 5 55 3" xfId="49275" xr:uid="{DB6F9F28-4D19-4E14-B40D-43D47C65E2E3}"/>
    <cellStyle name="Total 2 5 56" xfId="15292" xr:uid="{B569F962-BCB8-4525-A945-3B9CE9A67F2F}"/>
    <cellStyle name="Total 2 5 56 2" xfId="32547" xr:uid="{E8C2D9BE-867B-48F0-A26E-C8B5F9613A69}"/>
    <cellStyle name="Total 2 5 56 3" xfId="49417" xr:uid="{D2FC818D-8E86-43F4-91C3-3DA387616F5D}"/>
    <cellStyle name="Total 2 5 57" xfId="15523" xr:uid="{992EDE3D-1B93-4448-923B-CF8FAB08C317}"/>
    <cellStyle name="Total 2 5 57 2" xfId="32778" xr:uid="{D45AE45A-E5FD-4EFF-879C-25E01D277122}"/>
    <cellStyle name="Total 2 5 57 3" xfId="49648" xr:uid="{41C51805-244E-498C-8D19-8BFB7134AE8C}"/>
    <cellStyle name="Total 2 5 58" xfId="15821" xr:uid="{140454A5-6A4B-4B33-9976-B809FD7DA5A1}"/>
    <cellStyle name="Total 2 5 58 2" xfId="33076" xr:uid="{BF98AC8B-D522-45E7-97EF-B7652C217CBC}"/>
    <cellStyle name="Total 2 5 58 3" xfId="49946" xr:uid="{202A42BA-50EA-4D8C-A49E-2B10386EE357}"/>
    <cellStyle name="Total 2 5 59" xfId="16695" xr:uid="{88B9506D-2A2B-4935-AC4F-0590B2E40056}"/>
    <cellStyle name="Total 2 5 59 2" xfId="33950" xr:uid="{4EE7A7E1-88E0-4EE4-8EF5-9756D6B09C47}"/>
    <cellStyle name="Total 2 5 59 3" xfId="50820" xr:uid="{9FF6BC65-CE80-4899-B5E9-D337E307367D}"/>
    <cellStyle name="Total 2 5 6" xfId="371" xr:uid="{4BE912CB-E405-4E09-A327-AF185522252C}"/>
    <cellStyle name="Total 2 5 6 2" xfId="17626" xr:uid="{537BB8DE-504F-4405-801C-D989BCF746C6}"/>
    <cellStyle name="Total 2 5 6 3" xfId="34778" xr:uid="{579255C3-2AF8-4159-B898-6D9B325ECB9F}"/>
    <cellStyle name="Total 2 5 60" xfId="17388" xr:uid="{C3097268-688D-4DF8-B88C-28584EFF5E68}"/>
    <cellStyle name="Total 2 5 61" xfId="34616" xr:uid="{9A954493-1D18-4F2A-958B-97C0FD57FC3F}"/>
    <cellStyle name="Total 2 5 7" xfId="835" xr:uid="{58A60E26-BE58-483E-8D61-8E8AB120BC7B}"/>
    <cellStyle name="Total 2 5 7 2" xfId="18090" xr:uid="{0E5FBF43-645A-45C8-BB34-66DA64763862}"/>
    <cellStyle name="Total 2 5 7 3" xfId="35112" xr:uid="{1FF1C099-D561-44C8-BA4C-9B2DF510583F}"/>
    <cellStyle name="Total 2 5 8" xfId="296" xr:uid="{4A04B73C-5F5E-483F-A4FD-550B5AC70DEF}"/>
    <cellStyle name="Total 2 5 8 2" xfId="17551" xr:uid="{396C289C-A6BB-4FAF-8FCF-0F99A83D6753}"/>
    <cellStyle name="Total 2 5 8 3" xfId="34720" xr:uid="{C3293CD4-4F05-4C09-915D-4B763F8D4162}"/>
    <cellStyle name="Total 2 5 9" xfId="1398" xr:uid="{361D08D9-5203-4145-B2BA-8323C501A9FA}"/>
    <cellStyle name="Total 2 5 9 2" xfId="18653" xr:uid="{A034D679-CA2F-4CC0-A12E-100F543A5BD9}"/>
    <cellStyle name="Total 2 5 9 3" xfId="35675" xr:uid="{88AA4260-ED76-47B2-987E-39B6E04537A7}"/>
    <cellStyle name="Total 2 6" xfId="125" xr:uid="{87D79C74-C0A5-4295-A769-B2990E30776B}"/>
    <cellStyle name="Total 2 6 10" xfId="907" xr:uid="{5A60F242-436E-4CA3-B8FB-25408B6A0E49}"/>
    <cellStyle name="Total 2 6 10 2" xfId="18162" xr:uid="{B604E865-C65D-44A9-9C9D-FFF2F4FE7AC1}"/>
    <cellStyle name="Total 2 6 10 3" xfId="35184" xr:uid="{2CE34186-DDF2-4FA5-86D5-19CBB4517AAB}"/>
    <cellStyle name="Total 2 6 11" xfId="1412" xr:uid="{C10357E9-78F6-43FA-8B74-50952E9405C5}"/>
    <cellStyle name="Total 2 6 11 2" xfId="18667" xr:uid="{917C0D80-7A0F-4A08-89C2-75733B8E419E}"/>
    <cellStyle name="Total 2 6 11 3" xfId="35689" xr:uid="{1336CBB5-EA0C-4BC2-AC48-7B9934807101}"/>
    <cellStyle name="Total 2 6 12" xfId="1612" xr:uid="{A9264C0A-8D2A-4F21-A070-42825D9F9D00}"/>
    <cellStyle name="Total 2 6 12 2" xfId="18867" xr:uid="{6B23D1B8-252F-43CB-9D1B-9E4190433602}"/>
    <cellStyle name="Total 2 6 12 3" xfId="35889" xr:uid="{EE4E1CF9-7950-46ED-9175-DDD5E016CD88}"/>
    <cellStyle name="Total 2 6 13" xfId="2050" xr:uid="{7C25C493-936B-4A92-866E-88D153F291F8}"/>
    <cellStyle name="Total 2 6 13 2" xfId="19305" xr:uid="{39581998-3388-46AB-98F2-5F5E84E8CA2B}"/>
    <cellStyle name="Total 2 6 13 3" xfId="36327" xr:uid="{09F1912E-71FE-499E-83A8-9B11CA142070}"/>
    <cellStyle name="Total 2 6 14" xfId="2360" xr:uid="{B4BFBAFD-141D-48CA-8B26-2665F3D97A13}"/>
    <cellStyle name="Total 2 6 14 2" xfId="19615" xr:uid="{3FEF24B4-2456-45BA-9D08-945522A0B087}"/>
    <cellStyle name="Total 2 6 14 3" xfId="36637" xr:uid="{D29D0F38-0085-4FE4-A306-AF76D97E4E61}"/>
    <cellStyle name="Total 2 6 15" xfId="2669" xr:uid="{93F482C6-2F6E-4F25-AB13-DBD589404357}"/>
    <cellStyle name="Total 2 6 15 2" xfId="19924" xr:uid="{EF70C0B7-EB62-4AB1-B710-C87B42318CE5}"/>
    <cellStyle name="Total 2 6 15 3" xfId="36946" xr:uid="{5B0B959F-B678-48CA-A780-6E021B1F4BF6}"/>
    <cellStyle name="Total 2 6 16" xfId="2976" xr:uid="{D3B2684D-D4DB-4AA5-8BE2-894C8B38EC8F}"/>
    <cellStyle name="Total 2 6 16 2" xfId="20231" xr:uid="{5F0BAD42-3987-44C2-BFB8-9A36D962918E}"/>
    <cellStyle name="Total 2 6 16 3" xfId="37253" xr:uid="{75FC8222-E25F-4114-B25F-7FF0E9FD978C}"/>
    <cellStyle name="Total 2 6 17" xfId="3285" xr:uid="{D66D2402-5933-43DE-90CF-3EC59D66122D}"/>
    <cellStyle name="Total 2 6 17 2" xfId="20540" xr:uid="{BD502476-6A08-4C47-9A24-325A5AA77913}"/>
    <cellStyle name="Total 2 6 17 3" xfId="37562" xr:uid="{D0E2642D-1E93-4B39-8C18-580885B8392F}"/>
    <cellStyle name="Total 2 6 18" xfId="3876" xr:uid="{6EADFCB7-F180-4A80-B9DB-BA949EA066E8}"/>
    <cellStyle name="Total 2 6 18 2" xfId="21131" xr:uid="{A303E303-4652-4999-9845-BC6486884D07}"/>
    <cellStyle name="Total 2 6 18 3" xfId="38153" xr:uid="{350DC7F4-E4F6-4716-A7D8-B9AAFF479862}"/>
    <cellStyle name="Total 2 6 19" xfId="3580" xr:uid="{2B7352B5-7992-4F42-A29D-0C371141B5CE}"/>
    <cellStyle name="Total 2 6 19 2" xfId="20835" xr:uid="{8DD0748A-4F5F-47B4-90C5-A50F471663DE}"/>
    <cellStyle name="Total 2 6 19 3" xfId="37857" xr:uid="{6F29F164-3C02-407D-949A-401A84A3FB2B}"/>
    <cellStyle name="Total 2 6 2" xfId="203" xr:uid="{7D7561F9-8208-4ED1-9B0D-2E3D420200BE}"/>
    <cellStyle name="Total 2 6 2 10" xfId="1649" xr:uid="{8F378C82-773B-41BA-9998-1AE10A1C0EFA}"/>
    <cellStyle name="Total 2 6 2 10 2" xfId="18904" xr:uid="{27B4087A-FE0D-48BE-9EE1-0E4B42767B6F}"/>
    <cellStyle name="Total 2 6 2 10 3" xfId="35926" xr:uid="{A25333A7-0292-4B2A-B250-B9B535C93845}"/>
    <cellStyle name="Total 2 6 2 11" xfId="333" xr:uid="{BADA3304-B00B-4031-95BB-BD98A3F23040}"/>
    <cellStyle name="Total 2 6 2 11 2" xfId="17588" xr:uid="{92B3EF7C-D4BE-4904-B0E0-6F89745419DD}"/>
    <cellStyle name="Total 2 6 2 11 3" xfId="34752" xr:uid="{5F14D8CE-90B7-4BE1-93F5-7C8DC1A82B9C}"/>
    <cellStyle name="Total 2 6 2 12" xfId="1727" xr:uid="{E111C131-01FA-4578-9A69-C363CD0D6390}"/>
    <cellStyle name="Total 2 6 2 12 2" xfId="18982" xr:uid="{48E1F5EA-453E-43D4-BA50-0EE1922C701E}"/>
    <cellStyle name="Total 2 6 2 12 3" xfId="36004" xr:uid="{51E948C0-5C6A-43C3-8D48-4C046B426C92}"/>
    <cellStyle name="Total 2 6 2 13" xfId="1959" xr:uid="{5582265F-397D-479C-B8FE-5B4173A9FA4B}"/>
    <cellStyle name="Total 2 6 2 13 2" xfId="19214" xr:uid="{123803D4-A3C8-43AC-9270-2F5EDE5A1E89}"/>
    <cellStyle name="Total 2 6 2 13 3" xfId="36236" xr:uid="{BA7BB1DA-907D-40B8-94DC-C414A4EE6088}"/>
    <cellStyle name="Total 2 6 2 14" xfId="2269" xr:uid="{50AF5ADA-A125-4FF3-8D7C-A1BD9D457F52}"/>
    <cellStyle name="Total 2 6 2 14 2" xfId="19524" xr:uid="{2767D1DA-DACF-46F4-9926-E2C88C1A545F}"/>
    <cellStyle name="Total 2 6 2 14 3" xfId="36546" xr:uid="{54B6D619-4DCD-4D0B-937A-B5297D95C3D1}"/>
    <cellStyle name="Total 2 6 2 15" xfId="2579" xr:uid="{120FEAD6-E1B2-4059-A760-FE0B93C3FFE4}"/>
    <cellStyle name="Total 2 6 2 15 2" xfId="19834" xr:uid="{1236129E-496E-4A9E-A835-8DFA45BF01CD}"/>
    <cellStyle name="Total 2 6 2 15 3" xfId="36856" xr:uid="{E78C79ED-9DC8-4B72-8DF6-6476E164D8F1}"/>
    <cellStyle name="Total 2 6 2 16" xfId="2888" xr:uid="{C668E47B-C090-4859-A0CC-328A514D6968}"/>
    <cellStyle name="Total 2 6 2 16 2" xfId="20143" xr:uid="{90BF6831-5FCF-4422-BD0F-09837D76CCEA}"/>
    <cellStyle name="Total 2 6 2 16 3" xfId="37165" xr:uid="{16603F04-F9B7-481D-ABE1-E6B4A041A7E5}"/>
    <cellStyle name="Total 2 6 2 17" xfId="3847" xr:uid="{F1B25D0D-C527-4002-8F3A-D51E34647085}"/>
    <cellStyle name="Total 2 6 2 17 2" xfId="21102" xr:uid="{9798F95B-385D-4029-8C79-C6B7E76CECA8}"/>
    <cellStyle name="Total 2 6 2 17 3" xfId="38124" xr:uid="{E19429C3-642B-4A54-A448-BFDAFF629DAF}"/>
    <cellStyle name="Total 2 6 2 18" xfId="4120" xr:uid="{1FC32A7A-3772-4559-B6DD-C618C7BD35C6}"/>
    <cellStyle name="Total 2 6 2 18 2" xfId="21375" xr:uid="{9B39AEB6-5952-4CF8-8FC6-60A929D9DD58}"/>
    <cellStyle name="Total 2 6 2 18 3" xfId="38397" xr:uid="{4734C891-686A-44D9-A4BA-865C3BCCEE2B}"/>
    <cellStyle name="Total 2 6 2 19" xfId="4454" xr:uid="{D1D3B58D-2661-4057-BDF6-6653ED8B4FAC}"/>
    <cellStyle name="Total 2 6 2 19 2" xfId="21709" xr:uid="{E9404BA9-013C-47F7-9A92-AB6804939112}"/>
    <cellStyle name="Total 2 6 2 19 3" xfId="38731" xr:uid="{3E2D4DF0-B035-49F7-ADAD-05AF20E5C824}"/>
    <cellStyle name="Total 2 6 2 2" xfId="629" xr:uid="{E3145A25-C6FA-4A44-9B25-4F7C3922527B}"/>
    <cellStyle name="Total 2 6 2 2 10" xfId="3592" xr:uid="{5FE1429E-4774-4C9D-9FC3-B91DEFF09411}"/>
    <cellStyle name="Total 2 6 2 2 10 2" xfId="20847" xr:uid="{50474F03-38F1-423C-82DE-E38A14C29369}"/>
    <cellStyle name="Total 2 6 2 2 10 3" xfId="37869" xr:uid="{BC763155-C45D-4139-9CE3-7F663AF83FB0}"/>
    <cellStyle name="Total 2 6 2 2 11" xfId="3898" xr:uid="{C68DE868-0B47-4800-80E5-8DA688D61A02}"/>
    <cellStyle name="Total 2 6 2 2 11 2" xfId="21153" xr:uid="{2C2F134B-912B-4795-BA4A-4B26DD245183}"/>
    <cellStyle name="Total 2 6 2 2 11 3" xfId="38175" xr:uid="{6793D930-7772-4D19-9E11-C075BDD3A813}"/>
    <cellStyle name="Total 2 6 2 2 12" xfId="4200" xr:uid="{5575A089-7E63-4B5F-BE3B-2AC3BEDF41E8}"/>
    <cellStyle name="Total 2 6 2 2 12 2" xfId="21455" xr:uid="{587EF686-F804-4167-A583-BF778FB10B11}"/>
    <cellStyle name="Total 2 6 2 2 12 3" xfId="38477" xr:uid="{402D8DD5-3B73-4E56-AE96-4C5DF8EF091D}"/>
    <cellStyle name="Total 2 6 2 2 13" xfId="4500" xr:uid="{6F44EA2F-E23A-4CFB-BEDC-130163F148F9}"/>
    <cellStyle name="Total 2 6 2 2 13 2" xfId="21755" xr:uid="{0C943F59-CA24-4D13-B370-B59584289DF5}"/>
    <cellStyle name="Total 2 6 2 2 13 3" xfId="38777" xr:uid="{A78634D7-1D46-47D5-988F-B10BAA2E2703}"/>
    <cellStyle name="Total 2 6 2 2 14" xfId="4798" xr:uid="{727DE8B9-F997-4A44-9B80-71345D3AB6E6}"/>
    <cellStyle name="Total 2 6 2 2 14 2" xfId="22053" xr:uid="{97E036D2-CA06-4410-B534-B6FEDD172F7F}"/>
    <cellStyle name="Total 2 6 2 2 14 3" xfId="39075" xr:uid="{8F079F40-4E26-4DF4-BDD7-966CF25AB2F6}"/>
    <cellStyle name="Total 2 6 2 2 15" xfId="5085" xr:uid="{7BFB6248-1A77-4FC3-A19F-DA81CADE30C9}"/>
    <cellStyle name="Total 2 6 2 2 15 2" xfId="22340" xr:uid="{82C5A596-EEA2-405D-A917-ABA62D1C6EBE}"/>
    <cellStyle name="Total 2 6 2 2 15 3" xfId="39362" xr:uid="{F2F8A9A5-E04A-44FB-A8DC-CE92A90D141B}"/>
    <cellStyle name="Total 2 6 2 2 16" xfId="5465" xr:uid="{3B93859A-6A6E-4972-A0DB-4D259E0E79BA}"/>
    <cellStyle name="Total 2 6 2 2 16 2" xfId="22720" xr:uid="{7C582336-F477-458C-8446-74CD677DE3D5}"/>
    <cellStyle name="Total 2 6 2 2 16 3" xfId="39742" xr:uid="{AADF71A5-0B3B-45A2-9D54-94A560823157}"/>
    <cellStyle name="Total 2 6 2 2 17" xfId="5426" xr:uid="{81146ADD-B1F2-44D2-9A90-C6D8196549FE}"/>
    <cellStyle name="Total 2 6 2 2 17 2" xfId="22681" xr:uid="{831557AD-02E3-4540-BB35-16932EF67EC7}"/>
    <cellStyle name="Total 2 6 2 2 17 3" xfId="39703" xr:uid="{CAB7E6D0-A688-48BA-9721-5688C78D44DB}"/>
    <cellStyle name="Total 2 6 2 2 18" xfId="6096" xr:uid="{61BFA7C7-D639-45E1-B3A1-4558A4A969DD}"/>
    <cellStyle name="Total 2 6 2 2 18 2" xfId="23351" xr:uid="{08EF4B2C-D9C1-4504-94C1-9D15337E32F1}"/>
    <cellStyle name="Total 2 6 2 2 18 3" xfId="40373" xr:uid="{A769DBF1-F09C-4219-8161-C48A19CA88AE}"/>
    <cellStyle name="Total 2 6 2 2 19" xfId="6411" xr:uid="{869D3A29-5B67-4C8F-9330-0E95AB39614F}"/>
    <cellStyle name="Total 2 6 2 2 19 2" xfId="23666" xr:uid="{DC73907F-B2DF-461A-9998-3837651B9E79}"/>
    <cellStyle name="Total 2 6 2 2 19 3" xfId="40688" xr:uid="{3B83C09F-A17E-4DE5-B3AF-D759A6E42D3B}"/>
    <cellStyle name="Total 2 6 2 2 2" xfId="1080" xr:uid="{CAFD3951-7BE6-4B90-B937-2F01FB425F9A}"/>
    <cellStyle name="Total 2 6 2 2 2 2" xfId="18335" xr:uid="{5F22FAFC-A3B5-4D7F-BB8D-8FA027C33E0B}"/>
    <cellStyle name="Total 2 6 2 2 2 3" xfId="35357" xr:uid="{4B3B07B8-9715-48E2-86F2-A1B21885D6CA}"/>
    <cellStyle name="Total 2 6 2 2 20" xfId="6726" xr:uid="{731B10AC-D14F-4F25-B04F-DE00E5CA8A57}"/>
    <cellStyle name="Total 2 6 2 2 20 2" xfId="23981" xr:uid="{F6970F32-EF5A-4328-8522-4E5A0AD678EF}"/>
    <cellStyle name="Total 2 6 2 2 20 3" xfId="41003" xr:uid="{CB2BF6A1-BD05-4DFB-8D18-EAAAA1BB309F}"/>
    <cellStyle name="Total 2 6 2 2 21" xfId="7037" xr:uid="{4B088F0B-EC1D-4200-9A4C-AABD197DB016}"/>
    <cellStyle name="Total 2 6 2 2 21 2" xfId="24292" xr:uid="{C6B5D840-58A7-4A11-8CE7-03986146E653}"/>
    <cellStyle name="Total 2 6 2 2 21 3" xfId="41314" xr:uid="{3E2A06FF-89FB-404F-946C-53B7B25029CE}"/>
    <cellStyle name="Total 2 6 2 2 22" xfId="7347" xr:uid="{231BC4F4-01A2-497A-97B8-033362B4464E}"/>
    <cellStyle name="Total 2 6 2 2 22 2" xfId="24602" xr:uid="{ADF74AF4-747B-45AA-924D-762954D9435F}"/>
    <cellStyle name="Total 2 6 2 2 22 3" xfId="41624" xr:uid="{F4DAFF7B-071C-4CFA-A040-D64B86BB3C05}"/>
    <cellStyle name="Total 2 6 2 2 23" xfId="7657" xr:uid="{4D31D5C5-CA5B-4208-9DE1-B889F14794D1}"/>
    <cellStyle name="Total 2 6 2 2 23 2" xfId="24912" xr:uid="{FB517E3B-19D6-4388-801F-CAEA49322715}"/>
    <cellStyle name="Total 2 6 2 2 23 3" xfId="41934" xr:uid="{639F9928-40CB-4A82-AE2C-5DC3C2263831}"/>
    <cellStyle name="Total 2 6 2 2 24" xfId="7967" xr:uid="{3EB0BF1D-E2FB-4747-8089-7F490E6952A2}"/>
    <cellStyle name="Total 2 6 2 2 24 2" xfId="25222" xr:uid="{6B9CCD95-A3DC-4368-A823-2F4CF7E69B1D}"/>
    <cellStyle name="Total 2 6 2 2 24 3" xfId="42244" xr:uid="{AF3D8BD5-5171-49B3-87D4-05380392B656}"/>
    <cellStyle name="Total 2 6 2 2 25" xfId="8280" xr:uid="{168BC424-2189-4251-8F92-7E17337E83AB}"/>
    <cellStyle name="Total 2 6 2 2 25 2" xfId="25535" xr:uid="{6DB37BCE-E603-4AF5-85CA-4CA516AA23B2}"/>
    <cellStyle name="Total 2 6 2 2 25 3" xfId="42557" xr:uid="{E50A0BE8-6451-4592-B238-A2ADFFEAB495}"/>
    <cellStyle name="Total 2 6 2 2 26" xfId="8590" xr:uid="{7DE1F5AC-FED7-4A90-AA32-5F109CB2BAB4}"/>
    <cellStyle name="Total 2 6 2 2 26 2" xfId="25845" xr:uid="{CDCC1F7B-F24A-45CC-987E-860E5A11701B}"/>
    <cellStyle name="Total 2 6 2 2 26 3" xfId="42867" xr:uid="{57E30061-26C4-44DC-ACC3-DEE5A5AA4360}"/>
    <cellStyle name="Total 2 6 2 2 27" xfId="8898" xr:uid="{E9A01F35-59FE-4C8B-B2DA-0777BCE9FD44}"/>
    <cellStyle name="Total 2 6 2 2 27 2" xfId="26153" xr:uid="{58EC571D-6A26-46E0-A6AF-2423512C87EF}"/>
    <cellStyle name="Total 2 6 2 2 27 3" xfId="43175" xr:uid="{D45809D5-7843-49A3-BFCE-4768FBCFE43B}"/>
    <cellStyle name="Total 2 6 2 2 28" xfId="9153" xr:uid="{81F41C77-5F73-4CC2-AF37-65F595CA7CD7}"/>
    <cellStyle name="Total 2 6 2 2 28 2" xfId="26408" xr:uid="{52A61EE3-0886-4AA2-9D25-953102B6DE78}"/>
    <cellStyle name="Total 2 6 2 2 28 3" xfId="43430" xr:uid="{DE74E013-7EE2-46A2-A648-6B6EB4EB2F11}"/>
    <cellStyle name="Total 2 6 2 2 29" xfId="9520" xr:uid="{A83A4F97-2AEC-4FE0-8B7A-4A09D982AA94}"/>
    <cellStyle name="Total 2 6 2 2 29 2" xfId="26775" xr:uid="{72EF19BF-E89C-4683-907F-23326F053F27}"/>
    <cellStyle name="Total 2 6 2 2 29 3" xfId="43797" xr:uid="{E2278FB5-C4BF-4A91-B173-F14ADC9F6ECB}"/>
    <cellStyle name="Total 2 6 2 2 3" xfId="1375" xr:uid="{951061A7-2358-4C55-B382-81636CBD5F0D}"/>
    <cellStyle name="Total 2 6 2 2 3 2" xfId="18630" xr:uid="{D55EDC63-2281-49F9-A158-54235EFD21F8}"/>
    <cellStyle name="Total 2 6 2 2 3 3" xfId="35652" xr:uid="{4513E49A-389B-4AA1-A1B3-D2641A4777B5}"/>
    <cellStyle name="Total 2 6 2 2 30" xfId="9816" xr:uid="{2E3A3407-CE51-44AA-9576-88EF57CF3355}"/>
    <cellStyle name="Total 2 6 2 2 30 2" xfId="27071" xr:uid="{D9885C0E-7BC3-4342-9176-847F30356E13}"/>
    <cellStyle name="Total 2 6 2 2 30 3" xfId="44093" xr:uid="{BA4BC8EC-EDBA-4365-B3E6-0607EEFF9227}"/>
    <cellStyle name="Total 2 6 2 2 31" xfId="10117" xr:uid="{E257B1E4-D23E-4714-9606-D3C9E6DC32D5}"/>
    <cellStyle name="Total 2 6 2 2 31 2" xfId="27372" xr:uid="{E7F1B532-7604-4BD2-AB7B-745EBF787E67}"/>
    <cellStyle name="Total 2 6 2 2 31 3" xfId="44394" xr:uid="{E29B0D6D-A611-4FEE-B6C8-8C9CDA0AD6FD}"/>
    <cellStyle name="Total 2 6 2 2 32" xfId="10408" xr:uid="{42E5E64C-DC04-4405-8276-A3F6E3164D77}"/>
    <cellStyle name="Total 2 6 2 2 32 2" xfId="27663" xr:uid="{AF1F483B-8BC5-4503-8914-5FAAA8CA044A}"/>
    <cellStyle name="Total 2 6 2 2 32 3" xfId="44685" xr:uid="{E5F660BE-1EF2-4EF7-8B59-31F568E1D52E}"/>
    <cellStyle name="Total 2 6 2 2 33" xfId="10698" xr:uid="{F13E2F4C-AE74-4201-A3AD-380B868FBFDA}"/>
    <cellStyle name="Total 2 6 2 2 33 2" xfId="27953" xr:uid="{BAD5A37A-E23C-4A93-97BB-F46BFAFF31D3}"/>
    <cellStyle name="Total 2 6 2 2 33 3" xfId="44975" xr:uid="{3104E218-DA42-4E88-AF76-23823DE1489D}"/>
    <cellStyle name="Total 2 6 2 2 34" xfId="10976" xr:uid="{40CE77B2-547A-4181-9ABD-AD650E6ACA95}"/>
    <cellStyle name="Total 2 6 2 2 34 2" xfId="28231" xr:uid="{7FF30732-E18D-4F7E-A1A8-CF6C00E64B78}"/>
    <cellStyle name="Total 2 6 2 2 34 3" xfId="45253" xr:uid="{83D4D3D0-72EB-40F5-B327-E30E56EF3746}"/>
    <cellStyle name="Total 2 6 2 2 35" xfId="11238" xr:uid="{DF1503A5-6FD7-44E2-BC16-FB1981C87B1D}"/>
    <cellStyle name="Total 2 6 2 2 35 2" xfId="28493" xr:uid="{CEDBAD4C-1D76-4B8B-8DFB-C94519D828B1}"/>
    <cellStyle name="Total 2 6 2 2 35 3" xfId="45515" xr:uid="{5FCE8653-1D9B-431E-BFFD-EA09F649CFA0}"/>
    <cellStyle name="Total 2 6 2 2 36" xfId="11482" xr:uid="{547B3AEC-CE30-4614-9D50-87BF773811C8}"/>
    <cellStyle name="Total 2 6 2 2 36 2" xfId="28737" xr:uid="{9A39F60F-DA49-45C0-8283-DD6B67F5B214}"/>
    <cellStyle name="Total 2 6 2 2 36 3" xfId="45759" xr:uid="{65EA1868-580A-4F82-AFF6-44423A18D460}"/>
    <cellStyle name="Total 2 6 2 2 37" xfId="12024" xr:uid="{85ADEB1E-6B81-46C4-B69E-DF161034B57C}"/>
    <cellStyle name="Total 2 6 2 2 37 2" xfId="29279" xr:uid="{B157E82B-6583-4B2F-9B70-4D8F82DCBEE4}"/>
    <cellStyle name="Total 2 6 2 2 37 3" xfId="46170" xr:uid="{438D0FD8-083A-4D7D-8B3C-E203C43CF6AD}"/>
    <cellStyle name="Total 2 6 2 2 38" xfId="12491" xr:uid="{775506B2-69BF-46A6-BA37-AD52CA3FCA1E}"/>
    <cellStyle name="Total 2 6 2 2 38 2" xfId="29746" xr:uid="{D0A95B2A-3F78-4C9D-A0DF-71E0F39500FB}"/>
    <cellStyle name="Total 2 6 2 2 38 3" xfId="46616" xr:uid="{DF2F7ED4-9BB4-4782-A565-7F8C471597F9}"/>
    <cellStyle name="Total 2 6 2 2 39" xfId="12801" xr:uid="{E7E28370-D015-420C-8689-336989EDE586}"/>
    <cellStyle name="Total 2 6 2 2 39 2" xfId="30056" xr:uid="{BF689C35-2374-4D75-A2A8-0D0D322F3C2A}"/>
    <cellStyle name="Total 2 6 2 2 39 3" xfId="46926" xr:uid="{9F904911-F097-4581-8898-3F86287F5A33}"/>
    <cellStyle name="Total 2 6 2 2 4" xfId="1735" xr:uid="{5BEBFECB-718D-4A65-84F8-93EE3047618E}"/>
    <cellStyle name="Total 2 6 2 2 4 2" xfId="18990" xr:uid="{3AEF1A5D-31E8-4D8A-A3B1-1A08A7757315}"/>
    <cellStyle name="Total 2 6 2 2 4 3" xfId="36012" xr:uid="{27E69BA1-976B-4B89-8068-ABDCA1FF652E}"/>
    <cellStyle name="Total 2 6 2 2 40" xfId="13101" xr:uid="{55F2966F-A1C5-4BBA-9B3D-0E2B8AD97867}"/>
    <cellStyle name="Total 2 6 2 2 40 2" xfId="30356" xr:uid="{BF645DEB-A8CF-4C0B-8D35-446BFAE2FA45}"/>
    <cellStyle name="Total 2 6 2 2 40 3" xfId="47226" xr:uid="{1C573CE9-C6EA-40C9-BF72-68BFA1F1F849}"/>
    <cellStyle name="Total 2 6 2 2 41" xfId="13447" xr:uid="{A4CCDEBB-5E9F-4228-8F46-FD07EA40226B}"/>
    <cellStyle name="Total 2 6 2 2 41 2" xfId="30702" xr:uid="{A95BA4D3-1844-4331-887C-4EB1B066001F}"/>
    <cellStyle name="Total 2 6 2 2 41 3" xfId="47572" xr:uid="{D161AA4A-85B0-4F0B-8B81-9E521AD3318D}"/>
    <cellStyle name="Total 2 6 2 2 42" xfId="13741" xr:uid="{EDFEC343-1E4F-4ED2-9642-57153B879BD8}"/>
    <cellStyle name="Total 2 6 2 2 42 2" xfId="30996" xr:uid="{9B8CE96C-3C3C-42C9-B3ED-B2D1E5EE9304}"/>
    <cellStyle name="Total 2 6 2 2 42 3" xfId="47866" xr:uid="{2417607E-F276-4330-95DC-5DC99C0DB748}"/>
    <cellStyle name="Total 2 6 2 2 43" xfId="14051" xr:uid="{4B1071CF-D770-49C4-B19D-FC7B470F89D4}"/>
    <cellStyle name="Total 2 6 2 2 43 2" xfId="31306" xr:uid="{11C11021-FBE0-4465-A32D-F9EDF1FBD7EA}"/>
    <cellStyle name="Total 2 6 2 2 43 3" xfId="48176" xr:uid="{C3B12595-1024-4DCC-A239-B0484F173DF8}"/>
    <cellStyle name="Total 2 6 2 2 44" xfId="14380" xr:uid="{02B9A626-6893-42BA-8543-6307937D7372}"/>
    <cellStyle name="Total 2 6 2 2 44 2" xfId="31635" xr:uid="{53E667DC-39BD-44FF-A6BE-BB364A278F4F}"/>
    <cellStyle name="Total 2 6 2 2 44 3" xfId="48505" xr:uid="{8C7B1293-806D-482D-AC85-05C933DFC543}"/>
    <cellStyle name="Total 2 6 2 2 45" xfId="14679" xr:uid="{DC44275D-40D2-4A44-9768-10A804709771}"/>
    <cellStyle name="Total 2 6 2 2 45 2" xfId="31934" xr:uid="{EB147F99-9F70-475E-8341-9D96598FB7A5}"/>
    <cellStyle name="Total 2 6 2 2 45 3" xfId="48804" xr:uid="{E98DFC3C-A3FA-4E24-8971-A8E5F3CD30F6}"/>
    <cellStyle name="Total 2 6 2 2 46" xfId="14941" xr:uid="{9B850283-074A-4811-8F22-DD36282D149D}"/>
    <cellStyle name="Total 2 6 2 2 46 2" xfId="32196" xr:uid="{ED3183C1-8BA6-4871-9B15-03334786BDDB}"/>
    <cellStyle name="Total 2 6 2 2 46 3" xfId="49066" xr:uid="{BDA117F5-72D1-4F02-9EF4-3EEAE4EC4101}"/>
    <cellStyle name="Total 2 6 2 2 47" xfId="15251" xr:uid="{95C4325B-919A-41DC-BFA8-BB4E02DA1BBC}"/>
    <cellStyle name="Total 2 6 2 2 47 2" xfId="32506" xr:uid="{BA1CF57C-24E6-42DC-80BC-DE4EB61A3C74}"/>
    <cellStyle name="Total 2 6 2 2 47 3" xfId="49376" xr:uid="{108EC668-53EE-4C64-89BF-3E6C3948D277}"/>
    <cellStyle name="Total 2 6 2 2 48" xfId="15556" xr:uid="{103B8C24-1220-4CA8-9480-84140AC0CDD2}"/>
    <cellStyle name="Total 2 6 2 2 48 2" xfId="32811" xr:uid="{8446B3FF-BD0E-4689-9EF7-7F5F8E3AAF10}"/>
    <cellStyle name="Total 2 6 2 2 48 3" xfId="49681" xr:uid="{568D2974-275D-4AD6-9C7D-99AC346F1900}"/>
    <cellStyle name="Total 2 6 2 2 49" xfId="15853" xr:uid="{CD29C4A8-257B-4895-A2E5-A0B62D01CCD7}"/>
    <cellStyle name="Total 2 6 2 2 49 2" xfId="33108" xr:uid="{4627D9D6-2F47-4EDB-AE97-128CBCC851FF}"/>
    <cellStyle name="Total 2 6 2 2 49 3" xfId="49978" xr:uid="{62A75BE3-FACD-426E-8C07-E526864AB4C3}"/>
    <cellStyle name="Total 2 6 2 2 5" xfId="2048" xr:uid="{79BE1428-7C9E-4FBC-B248-E1DBE8567DC2}"/>
    <cellStyle name="Total 2 6 2 2 5 2" xfId="19303" xr:uid="{314D99A3-91E0-4965-B29A-B990C6C55359}"/>
    <cellStyle name="Total 2 6 2 2 5 3" xfId="36325" xr:uid="{178CB653-9D80-4C68-9BA8-0911DFAFA44A}"/>
    <cellStyle name="Total 2 6 2 2 50" xfId="16145" xr:uid="{A141D72D-AC31-4F0A-A659-6DC676B94506}"/>
    <cellStyle name="Total 2 6 2 2 50 2" xfId="33400" xr:uid="{B28F8591-E690-4F71-A133-F999F17BB7E5}"/>
    <cellStyle name="Total 2 6 2 2 50 3" xfId="50270" xr:uid="{4765D78D-BD4F-4D8F-96ED-7B87F16A236C}"/>
    <cellStyle name="Total 2 6 2 2 51" xfId="16427" xr:uid="{CF240C80-496E-4A9F-9663-97ED5D66D3FD}"/>
    <cellStyle name="Total 2 6 2 2 51 2" xfId="33682" xr:uid="{C697BE9E-8C25-4FB3-B700-4119A4B3C89D}"/>
    <cellStyle name="Total 2 6 2 2 51 3" xfId="50552" xr:uid="{0D117D59-DD03-449B-8BC9-6EFA6CBAFC4E}"/>
    <cellStyle name="Total 2 6 2 2 52" xfId="16699" xr:uid="{A2B37278-5C5F-44BA-BAF8-2BBFE809C311}"/>
    <cellStyle name="Total 2 6 2 2 52 2" xfId="33954" xr:uid="{FBC0660B-2DB4-4209-9B1E-0D6D0AF3ECF4}"/>
    <cellStyle name="Total 2 6 2 2 52 3" xfId="50824" xr:uid="{17F9F7CD-6D6D-46F8-8AF8-477D7EFDCA00}"/>
    <cellStyle name="Total 2 6 2 2 53" xfId="16955" xr:uid="{A1DE861E-63D1-4216-A0F9-B6A76A9D0AB4}"/>
    <cellStyle name="Total 2 6 2 2 53 2" xfId="34210" xr:uid="{7DA71699-936E-41D0-BFEF-9520631CAB56}"/>
    <cellStyle name="Total 2 6 2 2 53 3" xfId="51080" xr:uid="{CFFAAF9D-8813-4DB7-AC14-B434C1A00CE9}"/>
    <cellStyle name="Total 2 6 2 2 54" xfId="17199" xr:uid="{E586E886-3F94-4CD6-BD69-1B93A06FC277}"/>
    <cellStyle name="Total 2 6 2 2 54 2" xfId="34454" xr:uid="{425E3AC9-BD45-42B0-B3AC-D585EB3701D2}"/>
    <cellStyle name="Total 2 6 2 2 54 3" xfId="51324" xr:uid="{A60CC65D-7441-4CF5-83DC-FBACB0B1BB0C}"/>
    <cellStyle name="Total 2 6 2 2 55" xfId="17884" xr:uid="{CFC48787-5318-4189-8FE8-26554E4F3A03}"/>
    <cellStyle name="Total 2 6 2 2 56" xfId="34927" xr:uid="{452B0BE7-8E2E-49B3-BEC5-99ED39F74F20}"/>
    <cellStyle name="Total 2 6 2 2 6" xfId="2358" xr:uid="{07D269C3-2D39-40F7-BDB5-21074911E9CF}"/>
    <cellStyle name="Total 2 6 2 2 6 2" xfId="19613" xr:uid="{26D777D0-E85D-4150-BBC5-AC56EAE4D502}"/>
    <cellStyle name="Total 2 6 2 2 6 3" xfId="36635" xr:uid="{F176D472-3661-415B-98B9-16016EEE11E2}"/>
    <cellStyle name="Total 2 6 2 2 7" xfId="2667" xr:uid="{3DD6A106-9FE2-4BA4-A582-F6CE7412A6EC}"/>
    <cellStyle name="Total 2 6 2 2 7 2" xfId="19922" xr:uid="{025B870D-CCAC-4F27-A4C6-21B262AD1BA3}"/>
    <cellStyle name="Total 2 6 2 2 7 3" xfId="36944" xr:uid="{B03CAAE3-5C75-4F99-888B-E44176215CB3}"/>
    <cellStyle name="Total 2 6 2 2 8" xfId="2974" xr:uid="{7769E94D-BA4C-4DF6-AB46-694FDBBE3832}"/>
    <cellStyle name="Total 2 6 2 2 8 2" xfId="20229" xr:uid="{84CD3EEE-E328-4B30-BCF7-066067E586E4}"/>
    <cellStyle name="Total 2 6 2 2 8 3" xfId="37251" xr:uid="{425FF4E7-29DD-437F-B788-380803AC7C94}"/>
    <cellStyle name="Total 2 6 2 2 9" xfId="3283" xr:uid="{69C47F47-3369-400C-B03F-3F7BB5984FB6}"/>
    <cellStyle name="Total 2 6 2 2 9 2" xfId="20538" xr:uid="{F0ED9EBE-59A7-441D-85D4-14C9F2A2E4F9}"/>
    <cellStyle name="Total 2 6 2 2 9 3" xfId="37560" xr:uid="{7C0E4550-079B-42E9-92B5-CAB6C0255400}"/>
    <cellStyle name="Total 2 6 2 20" xfId="5277" xr:uid="{8048547C-3457-47EF-87F9-041EFABF7BCF}"/>
    <cellStyle name="Total 2 6 2 20 2" xfId="22532" xr:uid="{BCB4BB9F-87B4-49B4-8AA3-D22ABEE29116}"/>
    <cellStyle name="Total 2 6 2 20 3" xfId="39554" xr:uid="{B3B7071E-C58A-46F7-BA6B-09BAEF6FC294}"/>
    <cellStyle name="Total 2 6 2 21" xfId="5393" xr:uid="{554591BF-BB50-468C-8B92-F968C3E3BDDF}"/>
    <cellStyle name="Total 2 6 2 21 2" xfId="22648" xr:uid="{DAE451B7-05D5-4180-A435-1146F86A479E}"/>
    <cellStyle name="Total 2 6 2 21 3" xfId="39670" xr:uid="{AEA1AB62-1A12-41DF-B63A-75A7D662FC68}"/>
    <cellStyle name="Total 2 6 2 22" xfId="5654" xr:uid="{1C22C930-9B32-4695-B7B5-40A007D030CC}"/>
    <cellStyle name="Total 2 6 2 22 2" xfId="22909" xr:uid="{2070F8E5-F536-466A-9258-55B01D979882}"/>
    <cellStyle name="Total 2 6 2 22 3" xfId="39931" xr:uid="{A2E08551-69A5-4354-A615-8FAA70B2E0A2}"/>
    <cellStyle name="Total 2 6 2 23" xfId="5814" xr:uid="{0DC0EEAD-8AF2-46F9-9FDA-4C4CD0DD9971}"/>
    <cellStyle name="Total 2 6 2 23 2" xfId="23069" xr:uid="{0CF99727-15B7-4FC4-8B42-8142D93B1FB5}"/>
    <cellStyle name="Total 2 6 2 23 3" xfId="40091" xr:uid="{C3EFDF85-9B86-41EE-9B8B-7E5698D9B8A2}"/>
    <cellStyle name="Total 2 6 2 24" xfId="5953" xr:uid="{DD04B8DC-A8A1-4FE7-BABF-A4C648F4DE93}"/>
    <cellStyle name="Total 2 6 2 24 2" xfId="23208" xr:uid="{F6FBEC35-6DDC-48BA-8B0F-3DAD636C29AD}"/>
    <cellStyle name="Total 2 6 2 24 3" xfId="40230" xr:uid="{35DC2118-C7B5-45BC-9374-C93F8735DD9C}"/>
    <cellStyle name="Total 2 6 2 25" xfId="6711" xr:uid="{94E39F55-6CF0-480C-A098-2DC17E95D9AF}"/>
    <cellStyle name="Total 2 6 2 25 2" xfId="23966" xr:uid="{37555492-637E-4BCA-8D3D-909AD6BD85C3}"/>
    <cellStyle name="Total 2 6 2 25 3" xfId="40988" xr:uid="{369DDA20-23FB-43B9-A16E-179F06DCFFF6}"/>
    <cellStyle name="Total 2 6 2 26" xfId="6640" xr:uid="{AE99EB96-2363-4EB1-95A9-7BEB4272949A}"/>
    <cellStyle name="Total 2 6 2 26 2" xfId="23895" xr:uid="{67B6F8A8-02F0-451A-B769-479C98F216CC}"/>
    <cellStyle name="Total 2 6 2 26 3" xfId="40917" xr:uid="{6036A45A-12EB-4E46-BAA3-6BD3BD2EDA38}"/>
    <cellStyle name="Total 2 6 2 27" xfId="6322" xr:uid="{03641631-68BC-413D-945C-F1C55F50326D}"/>
    <cellStyle name="Total 2 6 2 27 2" xfId="23577" xr:uid="{0BC41201-5506-4F7C-A6CD-6B7E0268A972}"/>
    <cellStyle name="Total 2 6 2 27 3" xfId="40599" xr:uid="{65E88699-9941-439E-9D2F-F7EDF2DE64E1}"/>
    <cellStyle name="Total 2 6 2 28" xfId="6718" xr:uid="{40547551-2350-4088-A74F-C57EBC6FC5F6}"/>
    <cellStyle name="Total 2 6 2 28 2" xfId="23973" xr:uid="{7A13A41C-3500-4CE0-8D75-130ED1A51036}"/>
    <cellStyle name="Total 2 6 2 28 3" xfId="40995" xr:uid="{B9C4843A-2EA2-4DC6-B437-60EBCDADD934}"/>
    <cellStyle name="Total 2 6 2 29" xfId="7605" xr:uid="{79E6B5EB-9D95-4A36-B662-C7985DEEF599}"/>
    <cellStyle name="Total 2 6 2 29 2" xfId="24860" xr:uid="{5349166E-7BC6-4607-9847-4B6E2E356B6A}"/>
    <cellStyle name="Total 2 6 2 29 3" xfId="41882" xr:uid="{74226267-9619-4EBF-8146-E8E47C3508E4}"/>
    <cellStyle name="Total 2 6 2 3" xfId="731" xr:uid="{65636A66-CAF3-400F-A7F9-BAC062AAAF6D}"/>
    <cellStyle name="Total 2 6 2 3 10" xfId="3693" xr:uid="{67119628-6E97-4172-B93A-9D97D5470B0F}"/>
    <cellStyle name="Total 2 6 2 3 10 2" xfId="20948" xr:uid="{66F479A7-6CAB-402A-AF29-DB43CC8D8F24}"/>
    <cellStyle name="Total 2 6 2 3 10 3" xfId="37970" xr:uid="{439D1209-D262-48B5-B13C-9706FFA11D74}"/>
    <cellStyle name="Total 2 6 2 3 11" xfId="4000" xr:uid="{939AA863-D02C-497A-A829-E71F273D3D14}"/>
    <cellStyle name="Total 2 6 2 3 11 2" xfId="21255" xr:uid="{BB39F9FE-AA4F-4387-AF2E-90862B9E1879}"/>
    <cellStyle name="Total 2 6 2 3 11 3" xfId="38277" xr:uid="{DD128628-89E8-4391-B111-5E34E7966B2A}"/>
    <cellStyle name="Total 2 6 2 3 12" xfId="4301" xr:uid="{25051339-1740-4989-B924-DCD4064077ED}"/>
    <cellStyle name="Total 2 6 2 3 12 2" xfId="21556" xr:uid="{AC3DECDB-551E-4551-AB15-EAEBB3D13343}"/>
    <cellStyle name="Total 2 6 2 3 12 3" xfId="38578" xr:uid="{ADDBDDC7-9133-4E23-8174-A44AD0AF8206}"/>
    <cellStyle name="Total 2 6 2 3 13" xfId="4599" xr:uid="{76FCAA1A-869E-4C3B-AD2D-7519869A4891}"/>
    <cellStyle name="Total 2 6 2 3 13 2" xfId="21854" xr:uid="{0AC6FA68-0811-4E89-AD17-D882A044A74D}"/>
    <cellStyle name="Total 2 6 2 3 13 3" xfId="38876" xr:uid="{F68FCD79-DF0D-4611-801E-FF3AB599C310}"/>
    <cellStyle name="Total 2 6 2 3 14" xfId="4898" xr:uid="{E191FE61-7EA9-4FE2-8DC5-7E3F758CE470}"/>
    <cellStyle name="Total 2 6 2 3 14 2" xfId="22153" xr:uid="{2F82523F-7DB6-4E79-B873-8917622C02C4}"/>
    <cellStyle name="Total 2 6 2 3 14 3" xfId="39175" xr:uid="{E10A391F-259B-4E1B-9D48-71C51008B55C}"/>
    <cellStyle name="Total 2 6 2 3 15" xfId="5180" xr:uid="{B4AD07CB-6E6B-43C3-A24C-A0884D29B3AA}"/>
    <cellStyle name="Total 2 6 2 3 15 2" xfId="22435" xr:uid="{05EEB6F1-139A-4C45-B4EC-3AAB97BE9EB4}"/>
    <cellStyle name="Total 2 6 2 3 15 3" xfId="39457" xr:uid="{258AFC98-D2AF-4820-B8A0-68AF1DD9BB73}"/>
    <cellStyle name="Total 2 6 2 3 16" xfId="5567" xr:uid="{6F9347BA-95EA-4A1C-AFFE-58DDC413C52E}"/>
    <cellStyle name="Total 2 6 2 3 16 2" xfId="22822" xr:uid="{FA1DB817-A096-460F-9733-60ABA721A3B3}"/>
    <cellStyle name="Total 2 6 2 3 16 3" xfId="39844" xr:uid="{F4EA2CEB-573A-4961-8162-7D902789CF55}"/>
    <cellStyle name="Total 2 6 2 3 17" xfId="5519" xr:uid="{81C0D2DD-A7CC-4376-8596-CDCC4B118A19}"/>
    <cellStyle name="Total 2 6 2 3 17 2" xfId="22774" xr:uid="{335F575F-298D-461C-9B8E-E317FB1FEAE2}"/>
    <cellStyle name="Total 2 6 2 3 17 3" xfId="39796" xr:uid="{8C97F273-400C-4CB8-93B5-AC1691D549FA}"/>
    <cellStyle name="Total 2 6 2 3 18" xfId="6198" xr:uid="{95B2E33F-3DEF-49F5-A9A7-D319540C5A02}"/>
    <cellStyle name="Total 2 6 2 3 18 2" xfId="23453" xr:uid="{2739A31B-E565-4084-BFFE-D94B98FAC99D}"/>
    <cellStyle name="Total 2 6 2 3 18 3" xfId="40475" xr:uid="{F95AF678-6B43-4701-8607-513719D2E17C}"/>
    <cellStyle name="Total 2 6 2 3 19" xfId="6513" xr:uid="{831BFB3B-8F86-41D7-B37B-709B6D4727CB}"/>
    <cellStyle name="Total 2 6 2 3 19 2" xfId="23768" xr:uid="{3A3B7393-F602-4F39-8421-ED0B10AA0F7D}"/>
    <cellStyle name="Total 2 6 2 3 19 3" xfId="40790" xr:uid="{FF933F88-BE3F-42E2-9ADF-2CA5EB434A06}"/>
    <cellStyle name="Total 2 6 2 3 2" xfId="1180" xr:uid="{17E28AC0-C5A4-4EFC-8582-1C77351C5699}"/>
    <cellStyle name="Total 2 6 2 3 2 2" xfId="18435" xr:uid="{366FB913-FDEC-49C2-AAA3-BEB395A2412F}"/>
    <cellStyle name="Total 2 6 2 3 2 3" xfId="35457" xr:uid="{11E76329-FCF4-450E-9359-5A8E26012A4B}"/>
    <cellStyle name="Total 2 6 2 3 20" xfId="6828" xr:uid="{A48AA4C9-EE35-43C8-B277-C2F4A27D9CF5}"/>
    <cellStyle name="Total 2 6 2 3 20 2" xfId="24083" xr:uid="{7E88E9FD-E918-465E-BFE0-51D16A08C983}"/>
    <cellStyle name="Total 2 6 2 3 20 3" xfId="41105" xr:uid="{4F7BEEE3-5140-4FCF-8CA4-0AB589AD6A89}"/>
    <cellStyle name="Total 2 6 2 3 21" xfId="7139" xr:uid="{DB9654A5-1D23-42A1-9C99-6D1E8E42B911}"/>
    <cellStyle name="Total 2 6 2 3 21 2" xfId="24394" xr:uid="{3CB7311C-99EF-4A87-9AEB-4675A2625822}"/>
    <cellStyle name="Total 2 6 2 3 21 3" xfId="41416" xr:uid="{9075715E-02F4-4302-88C3-35554EEFDF1E}"/>
    <cellStyle name="Total 2 6 2 3 22" xfId="7449" xr:uid="{4DCCDB85-F8AD-4502-B2A7-7062D4166A78}"/>
    <cellStyle name="Total 2 6 2 3 22 2" xfId="24704" xr:uid="{44EE8492-F5C2-4FF5-BE85-56CD98F16632}"/>
    <cellStyle name="Total 2 6 2 3 22 3" xfId="41726" xr:uid="{8C79B3BC-94ED-44A4-8C4E-A6A54B3CDCE9}"/>
    <cellStyle name="Total 2 6 2 3 23" xfId="7759" xr:uid="{70A1F248-03D5-4704-9E43-FF7931360BFD}"/>
    <cellStyle name="Total 2 6 2 3 23 2" xfId="25014" xr:uid="{26269706-E3E3-44C5-BB5E-0DDD68E5A39F}"/>
    <cellStyle name="Total 2 6 2 3 23 3" xfId="42036" xr:uid="{64DFC47F-57C4-48D3-A9F0-6FEEFA709B3A}"/>
    <cellStyle name="Total 2 6 2 3 24" xfId="8069" xr:uid="{7A1CC66D-77A9-44FE-8EC9-09DE75158C89}"/>
    <cellStyle name="Total 2 6 2 3 24 2" xfId="25324" xr:uid="{C40E274C-A4CA-4981-A663-8227BD7C43BD}"/>
    <cellStyle name="Total 2 6 2 3 24 3" xfId="42346" xr:uid="{2B66884D-B5B0-45B2-B227-413B29D287A0}"/>
    <cellStyle name="Total 2 6 2 3 25" xfId="8382" xr:uid="{9991CF04-DB47-44ED-81D0-16C031E75126}"/>
    <cellStyle name="Total 2 6 2 3 25 2" xfId="25637" xr:uid="{171446B6-E0DD-4D48-A18C-2AE95A28F9CA}"/>
    <cellStyle name="Total 2 6 2 3 25 3" xfId="42659" xr:uid="{F8B3715B-399D-4F98-A895-90C2B975FDB8}"/>
    <cellStyle name="Total 2 6 2 3 26" xfId="8690" xr:uid="{E3D440C0-3558-4939-9CCD-0C876ED0EEB2}"/>
    <cellStyle name="Total 2 6 2 3 26 2" xfId="25945" xr:uid="{F71DE8FA-4A1E-478F-8B2D-06B90347B148}"/>
    <cellStyle name="Total 2 6 2 3 26 3" xfId="42967" xr:uid="{EE5D052D-A109-4BB7-A719-A2CE1C0362D7}"/>
    <cellStyle name="Total 2 6 2 3 27" xfId="9000" xr:uid="{5CA28FF6-8583-4FEC-B720-1915B1DF9553}"/>
    <cellStyle name="Total 2 6 2 3 27 2" xfId="26255" xr:uid="{3C94D42B-19BD-42D0-B5FE-2DA8BDAE29D5}"/>
    <cellStyle name="Total 2 6 2 3 27 3" xfId="43277" xr:uid="{3C4C1F9F-AD79-485E-AFA8-FAF9BE43788D}"/>
    <cellStyle name="Total 2 6 2 3 28" xfId="9379" xr:uid="{EC26EA87-CF00-436D-9CF0-E2D4463B9711}"/>
    <cellStyle name="Total 2 6 2 3 28 2" xfId="26634" xr:uid="{4CB7F781-85E2-48FC-BE1F-4325BFF50203}"/>
    <cellStyle name="Total 2 6 2 3 28 3" xfId="43656" xr:uid="{DDA7B162-1B08-4037-851E-D4B5AB24F61D}"/>
    <cellStyle name="Total 2 6 2 3 29" xfId="9622" xr:uid="{A73C60A4-3AE7-4327-B35A-D7122E1E5D7C}"/>
    <cellStyle name="Total 2 6 2 3 29 2" xfId="26877" xr:uid="{030F0F45-2488-4671-A43C-E96AF37C03FB}"/>
    <cellStyle name="Total 2 6 2 3 29 3" xfId="43899" xr:uid="{B6921834-3E64-4CE4-A9AE-97F2BC39776E}"/>
    <cellStyle name="Total 2 6 2 3 3" xfId="1471" xr:uid="{24369DB4-911B-43C7-AE40-C88FB4E289EB}"/>
    <cellStyle name="Total 2 6 2 3 3 2" xfId="18726" xr:uid="{F50A18F4-5EF6-42C2-9FBB-F87ED821E770}"/>
    <cellStyle name="Total 2 6 2 3 3 3" xfId="35748" xr:uid="{39785873-BDE6-4D1E-B615-E84462905770}"/>
    <cellStyle name="Total 2 6 2 3 30" xfId="9917" xr:uid="{C594B196-C002-4EEF-870A-755688F7E2DE}"/>
    <cellStyle name="Total 2 6 2 3 30 2" xfId="27172" xr:uid="{7BE3A052-80DF-4334-A6A5-48E3550DE34C}"/>
    <cellStyle name="Total 2 6 2 3 30 3" xfId="44194" xr:uid="{C23C521E-48C9-4C8A-8221-35B6AB0C2BE4}"/>
    <cellStyle name="Total 2 6 2 3 31" xfId="10217" xr:uid="{D6E5777C-1D29-43FB-9155-E0C8B44822DE}"/>
    <cellStyle name="Total 2 6 2 3 31 2" xfId="27472" xr:uid="{B3D7820C-61CA-47BE-8F95-B4F4DE83B94A}"/>
    <cellStyle name="Total 2 6 2 3 31 3" xfId="44494" xr:uid="{D6FA6834-36F8-43A4-8677-AF13E00F3461}"/>
    <cellStyle name="Total 2 6 2 3 32" xfId="10505" xr:uid="{EC3745B0-BCDE-4715-BE0F-AAE9ED46B9F2}"/>
    <cellStyle name="Total 2 6 2 3 32 2" xfId="27760" xr:uid="{129CB8F8-7E29-4CEA-8C94-5363C482BABD}"/>
    <cellStyle name="Total 2 6 2 3 32 3" xfId="44782" xr:uid="{DEF9D508-A734-46C8-8BBD-819295230EAB}"/>
    <cellStyle name="Total 2 6 2 3 33" xfId="10795" xr:uid="{0D5FEC5C-3A29-4900-81B7-91844F5D74EF}"/>
    <cellStyle name="Total 2 6 2 3 33 2" xfId="28050" xr:uid="{00896B9A-3FE6-4D74-B01D-40536A9CDD76}"/>
    <cellStyle name="Total 2 6 2 3 33 3" xfId="45072" xr:uid="{D6899A71-CE7D-40C0-AC06-2D10B8269BFB}"/>
    <cellStyle name="Total 2 6 2 3 34" xfId="11069" xr:uid="{A8589053-4D48-485B-91C3-28355BE60723}"/>
    <cellStyle name="Total 2 6 2 3 34 2" xfId="28324" xr:uid="{EE039214-3241-4C43-8227-6053DBC5B5B3}"/>
    <cellStyle name="Total 2 6 2 3 34 3" xfId="45346" xr:uid="{04492277-6DD3-4BF3-B0A9-FCC3636DE5CE}"/>
    <cellStyle name="Total 2 6 2 3 35" xfId="11326" xr:uid="{7A10E6CC-69F3-46C6-AADA-4A3803E2DFE8}"/>
    <cellStyle name="Total 2 6 2 3 35 2" xfId="28581" xr:uid="{DA4653D1-1E07-4B01-9165-71E19A274C8F}"/>
    <cellStyle name="Total 2 6 2 3 35 3" xfId="45603" xr:uid="{DA745593-15CA-4B59-88C5-5C4605A36980}"/>
    <cellStyle name="Total 2 6 2 3 36" xfId="11563" xr:uid="{39F986B0-EEAA-4696-9AF7-1EA07C5115C2}"/>
    <cellStyle name="Total 2 6 2 3 36 2" xfId="28818" xr:uid="{C37FC316-7539-4027-AAE4-9F1FA9711C7F}"/>
    <cellStyle name="Total 2 6 2 3 36 3" xfId="45840" xr:uid="{9C48F001-21AF-4FC9-8A29-D71DA76AE918}"/>
    <cellStyle name="Total 2 6 2 3 37" xfId="12126" xr:uid="{2213750E-C773-4329-BCF7-DD28CE1DE643}"/>
    <cellStyle name="Total 2 6 2 3 37 2" xfId="29381" xr:uid="{8665F8F1-C694-4F2C-9577-9F9F5CD3C8D7}"/>
    <cellStyle name="Total 2 6 2 3 37 3" xfId="46251" xr:uid="{649BEE67-7905-4C2E-A230-054666177715}"/>
    <cellStyle name="Total 2 6 2 3 38" xfId="12593" xr:uid="{05B15F29-6717-4913-A9B6-90A725920AFD}"/>
    <cellStyle name="Total 2 6 2 3 38 2" xfId="29848" xr:uid="{4D6B5F7B-F890-45EF-A4D9-7ECE3C414DEE}"/>
    <cellStyle name="Total 2 6 2 3 38 3" xfId="46718" xr:uid="{79DFEB73-9BF0-42F4-9387-F33EDB4D612C}"/>
    <cellStyle name="Total 2 6 2 3 39" xfId="12903" xr:uid="{D4B1F456-2F22-4A22-9F1E-1817C5E7A121}"/>
    <cellStyle name="Total 2 6 2 3 39 2" xfId="30158" xr:uid="{38E79425-8414-4D97-9C84-31075DF73C92}"/>
    <cellStyle name="Total 2 6 2 3 39 3" xfId="47028" xr:uid="{B7A0F8E2-325A-4753-ACF9-68BE61136C36}"/>
    <cellStyle name="Total 2 6 2 3 4" xfId="1837" xr:uid="{1C43E1B3-615E-441A-B55A-F5D716EDAABC}"/>
    <cellStyle name="Total 2 6 2 3 4 2" xfId="19092" xr:uid="{F2F5E6D5-AF77-4CF1-96F2-0CD1CAB99669}"/>
    <cellStyle name="Total 2 6 2 3 4 3" xfId="36114" xr:uid="{73B061A1-8CC1-474E-AF98-93E3AD7A047A}"/>
    <cellStyle name="Total 2 6 2 3 40" xfId="13201" xr:uid="{F21BCC23-2FDD-407E-AC0D-973DFCC254E1}"/>
    <cellStyle name="Total 2 6 2 3 40 2" xfId="30456" xr:uid="{9557CDBA-3903-4D40-8150-E897E2341FEB}"/>
    <cellStyle name="Total 2 6 2 3 40 3" xfId="47326" xr:uid="{A06BBA42-15BA-488F-BBF0-74E9E7D83EFF}"/>
    <cellStyle name="Total 2 6 2 3 41" xfId="13471" xr:uid="{9CB5FAF3-5A31-4E59-815C-3CCA5DD5AD01}"/>
    <cellStyle name="Total 2 6 2 3 41 2" xfId="30726" xr:uid="{BAE1EA27-50C0-4D07-812E-B4DBEE97F450}"/>
    <cellStyle name="Total 2 6 2 3 41 3" xfId="47596" xr:uid="{C6466FD5-4CF0-4BD0-983D-8C04047A108E}"/>
    <cellStyle name="Total 2 6 2 3 42" xfId="13843" xr:uid="{5E6A0950-2643-4728-BE14-016A7936BCEF}"/>
    <cellStyle name="Total 2 6 2 3 42 2" xfId="31098" xr:uid="{48257AF1-2FDC-4601-AD42-5F361BE78741}"/>
    <cellStyle name="Total 2 6 2 3 42 3" xfId="47968" xr:uid="{80A4EE32-4F41-49AF-BC40-CCBEB6BD0E21}"/>
    <cellStyle name="Total 2 6 2 3 43" xfId="14153" xr:uid="{2D08B23B-CB57-448B-BCD7-AD8274E1E5F6}"/>
    <cellStyle name="Total 2 6 2 3 43 2" xfId="31408" xr:uid="{40147E9D-0A7E-4ABD-B4E4-CF0423EA0681}"/>
    <cellStyle name="Total 2 6 2 3 43 3" xfId="48278" xr:uid="{B8CF3368-4DCF-4EFA-8729-D194A3323294}"/>
    <cellStyle name="Total 2 6 2 3 44" xfId="14404" xr:uid="{5AED64DB-C823-4D4D-8AC3-4E49BD89BF86}"/>
    <cellStyle name="Total 2 6 2 3 44 2" xfId="31659" xr:uid="{E03D5989-BD3A-46ED-B2EE-421ABE19DA35}"/>
    <cellStyle name="Total 2 6 2 3 44 3" xfId="48529" xr:uid="{6CD5326B-3DD5-4978-9183-5284D8A5E7AD}"/>
    <cellStyle name="Total 2 6 2 3 45" xfId="14781" xr:uid="{351AA109-94EB-4D99-892B-AD64A6B455AB}"/>
    <cellStyle name="Total 2 6 2 3 45 2" xfId="32036" xr:uid="{9BDD3D1A-80AA-4C45-A724-9D1883C1CF08}"/>
    <cellStyle name="Total 2 6 2 3 45 3" xfId="48906" xr:uid="{9BBF68A3-2C5E-4B1B-B128-7157C9AB6009}"/>
    <cellStyle name="Total 2 6 2 3 46" xfId="15043" xr:uid="{87DFB1E6-813D-4486-958E-AF0C687C4E57}"/>
    <cellStyle name="Total 2 6 2 3 46 2" xfId="32298" xr:uid="{A3D55C78-078C-448E-BD96-3C683CE8766D}"/>
    <cellStyle name="Total 2 6 2 3 46 3" xfId="49168" xr:uid="{C83206AB-8299-48DC-A981-EF5DA5ED2640}"/>
    <cellStyle name="Total 2 6 2 3 47" xfId="15352" xr:uid="{064140D1-8809-45D5-A3FC-3B9E6F65EEDD}"/>
    <cellStyle name="Total 2 6 2 3 47 2" xfId="32607" xr:uid="{190E4F6A-8BAD-434B-9CE5-C9A50B7CFFC1}"/>
    <cellStyle name="Total 2 6 2 3 47 3" xfId="49477" xr:uid="{886752A9-0058-4256-9F71-791BD05FCE0C}"/>
    <cellStyle name="Total 2 6 2 3 48" xfId="15657" xr:uid="{08298A22-4D39-4E34-AF5D-266797155149}"/>
    <cellStyle name="Total 2 6 2 3 48 2" xfId="32912" xr:uid="{D854CBE0-399F-428D-8D2E-1CFE4D9BA7CB}"/>
    <cellStyle name="Total 2 6 2 3 48 3" xfId="49782" xr:uid="{727D83A6-919A-4D03-971E-BD08E266517F}"/>
    <cellStyle name="Total 2 6 2 3 49" xfId="15953" xr:uid="{39862CE3-5B1E-4BFE-AC59-E1F939BF1CB4}"/>
    <cellStyle name="Total 2 6 2 3 49 2" xfId="33208" xr:uid="{39CDD4DE-0CF1-4A26-A364-017ABE652101}"/>
    <cellStyle name="Total 2 6 2 3 49 3" xfId="50078" xr:uid="{598E7B7E-45D6-4C75-AD85-BC461CEEE88A}"/>
    <cellStyle name="Total 2 6 2 3 5" xfId="2150" xr:uid="{BD0071B0-42A4-4FCB-858C-48CF38D6AFFE}"/>
    <cellStyle name="Total 2 6 2 3 5 2" xfId="19405" xr:uid="{8038E9BA-5CB9-4D07-8137-5A60B7DC613A}"/>
    <cellStyle name="Total 2 6 2 3 5 3" xfId="36427" xr:uid="{6E6DBE08-EC07-4671-8141-56BC5A3B91C6}"/>
    <cellStyle name="Total 2 6 2 3 50" xfId="16245" xr:uid="{65A7EFF9-743E-42D2-9E53-FF80383077B6}"/>
    <cellStyle name="Total 2 6 2 3 50 2" xfId="33500" xr:uid="{DFE1EF4B-CF6E-4F13-B286-19D4FF576E39}"/>
    <cellStyle name="Total 2 6 2 3 50 3" xfId="50370" xr:uid="{5EAEEB13-E14E-4F03-8E53-550C04BD7D53}"/>
    <cellStyle name="Total 2 6 2 3 51" xfId="16523" xr:uid="{F34E42CE-BB31-470B-B861-5584C0C91DA0}"/>
    <cellStyle name="Total 2 6 2 3 51 2" xfId="33778" xr:uid="{E3A5BCB6-9954-47DF-B7F1-339675D0F224}"/>
    <cellStyle name="Total 2 6 2 3 51 3" xfId="50648" xr:uid="{903A8799-670A-4829-98D3-D04495536674}"/>
    <cellStyle name="Total 2 6 2 3 52" xfId="16791" xr:uid="{DC800D59-A274-4ABD-9981-4AE62EC5A978}"/>
    <cellStyle name="Total 2 6 2 3 52 2" xfId="34046" xr:uid="{23FBD8DA-3885-47FB-B6F6-708A8DC63048}"/>
    <cellStyle name="Total 2 6 2 3 52 3" xfId="50916" xr:uid="{04AD44D4-B8B6-4157-B912-CBB51FBD98FB}"/>
    <cellStyle name="Total 2 6 2 3 53" xfId="17043" xr:uid="{9E3ED26F-B63D-44FD-AB08-32D25F12E519}"/>
    <cellStyle name="Total 2 6 2 3 53 2" xfId="34298" xr:uid="{1988CD92-8ADF-4F9E-9B1F-9381F8941B0D}"/>
    <cellStyle name="Total 2 6 2 3 53 3" xfId="51168" xr:uid="{AE93EAC4-DD55-48C2-A3D1-EE46AC68878F}"/>
    <cellStyle name="Total 2 6 2 3 54" xfId="17280" xr:uid="{A0F3BC7D-74AD-4B6C-8541-5418B0FC26ED}"/>
    <cellStyle name="Total 2 6 2 3 54 2" xfId="34535" xr:uid="{6BB608BA-43EC-4C24-82D3-89BB92E3C415}"/>
    <cellStyle name="Total 2 6 2 3 54 3" xfId="51405" xr:uid="{664872E6-D6C4-47C3-AB1F-99F50D610C67}"/>
    <cellStyle name="Total 2 6 2 3 55" xfId="17986" xr:uid="{EDD4A894-937E-4DB7-BFCA-D5DCA1B7BEB8}"/>
    <cellStyle name="Total 2 6 2 3 56" xfId="35008" xr:uid="{2A9D979B-4787-4B5E-80FF-4A6B9BBE01F4}"/>
    <cellStyle name="Total 2 6 2 3 6" xfId="2460" xr:uid="{80892313-FDAD-4E8C-887D-18C44E74A982}"/>
    <cellStyle name="Total 2 6 2 3 6 2" xfId="19715" xr:uid="{D5FA7825-2C03-4943-AD34-BD0EB495B2C5}"/>
    <cellStyle name="Total 2 6 2 3 6 3" xfId="36737" xr:uid="{776B0D72-F8A2-4F60-905B-B9BCE095C171}"/>
    <cellStyle name="Total 2 6 2 3 7" xfId="2769" xr:uid="{946DFF38-C165-43B0-BA8F-7B436CA0117F}"/>
    <cellStyle name="Total 2 6 2 3 7 2" xfId="20024" xr:uid="{8962EA26-88F7-4BB1-9151-75505EAC76D7}"/>
    <cellStyle name="Total 2 6 2 3 7 3" xfId="37046" xr:uid="{FAD1F8A1-0029-430F-B64C-415EF84C2418}"/>
    <cellStyle name="Total 2 6 2 3 8" xfId="3075" xr:uid="{2716E9A2-181B-4338-ACBC-9A568AE0EBB6}"/>
    <cellStyle name="Total 2 6 2 3 8 2" xfId="20330" xr:uid="{9166307B-4880-40FD-BD7A-142BBDB43395}"/>
    <cellStyle name="Total 2 6 2 3 8 3" xfId="37352" xr:uid="{DB215181-B288-4FFC-8C72-60EAA3A237EA}"/>
    <cellStyle name="Total 2 6 2 3 9" xfId="3385" xr:uid="{0AC7C4FE-4BD7-4747-8F17-DD0B1C646D46}"/>
    <cellStyle name="Total 2 6 2 3 9 2" xfId="20640" xr:uid="{4A454B5C-C8A1-4152-8FD9-EE35527D95F0}"/>
    <cellStyle name="Total 2 6 2 3 9 3" xfId="37662" xr:uid="{D7C044AC-AE85-41B6-A356-85B1BAEDA6C1}"/>
    <cellStyle name="Total 2 6 2 30" xfId="7881" xr:uid="{528191BC-3A9E-433C-9371-F556D9EE28FE}"/>
    <cellStyle name="Total 2 6 2 30 2" xfId="25136" xr:uid="{EF888A63-72E9-44AE-AD29-DC75E6B9E098}"/>
    <cellStyle name="Total 2 6 2 30 3" xfId="42158" xr:uid="{E9EE3A6A-8CF9-4646-8876-E8FDBD5740B9}"/>
    <cellStyle name="Total 2 6 2 31" xfId="7267" xr:uid="{444429D2-7E0B-4CF3-9080-A48E98E37473}"/>
    <cellStyle name="Total 2 6 2 31 2" xfId="24522" xr:uid="{C0089341-9708-4577-A617-A2E067DEABA9}"/>
    <cellStyle name="Total 2 6 2 31 3" xfId="41544" xr:uid="{270024AF-F7AF-4446-A1DF-082435D750C3}"/>
    <cellStyle name="Total 2 6 2 32" xfId="7270" xr:uid="{EAA056CE-0407-4DDC-B48F-588C46D03161}"/>
    <cellStyle name="Total 2 6 2 32 2" xfId="24525" xr:uid="{E20D615E-36D7-4376-B4E5-2AE60627E47D}"/>
    <cellStyle name="Total 2 6 2 32 3" xfId="41547" xr:uid="{73018F4E-BC8A-4E15-932D-6CF85D6121B0}"/>
    <cellStyle name="Total 2 6 2 33" xfId="8935" xr:uid="{857240F3-7818-4DA0-A23E-894C4C2B43B3}"/>
    <cellStyle name="Total 2 6 2 33 2" xfId="26190" xr:uid="{F68EA21F-9476-43EB-9AD9-6E4C41958E65}"/>
    <cellStyle name="Total 2 6 2 33 3" xfId="43212" xr:uid="{2EE50F95-3B6A-4408-8896-6CD2BB230FAE}"/>
    <cellStyle name="Total 2 6 2 34" xfId="8536" xr:uid="{108FEB70-1385-4FB0-B14B-08B819EC50D7}"/>
    <cellStyle name="Total 2 6 2 34 2" xfId="25791" xr:uid="{0462EF8C-F437-480D-BEFE-584DDFDC3E72}"/>
    <cellStyle name="Total 2 6 2 34 3" xfId="42813" xr:uid="{D7B14BDE-8050-43C7-8BBE-FF60E892B9A3}"/>
    <cellStyle name="Total 2 6 2 35" xfId="9185" xr:uid="{D6C35731-B6E3-4183-89BB-2261AF013AD1}"/>
    <cellStyle name="Total 2 6 2 35 2" xfId="26440" xr:uid="{518E30C4-E4B9-4837-872D-DD2E513EB7A5}"/>
    <cellStyle name="Total 2 6 2 35 3" xfId="43462" xr:uid="{479EC1CA-16E0-4312-8A04-3E8F9D884D8E}"/>
    <cellStyle name="Total 2 6 2 36" xfId="7690" xr:uid="{C3A9A8DB-945A-4AF8-8B62-ACBF4B9ABDC2}"/>
    <cellStyle name="Total 2 6 2 36 2" xfId="24945" xr:uid="{2FE135E2-6657-4723-B987-59B9D1413290}"/>
    <cellStyle name="Total 2 6 2 36 3" xfId="41967" xr:uid="{5E0E564E-517C-4921-AB80-288785C8CB7D}"/>
    <cellStyle name="Total 2 6 2 37" xfId="10070" xr:uid="{E5BC3790-A27B-4B56-8B13-D33A5CF30F42}"/>
    <cellStyle name="Total 2 6 2 37 2" xfId="27325" xr:uid="{C8D2407C-EE1D-4C20-A1BE-489ECF8419FE}"/>
    <cellStyle name="Total 2 6 2 37 3" xfId="44347" xr:uid="{E2B264BF-2AA0-4312-A077-5674FBAED607}"/>
    <cellStyle name="Total 2 6 2 38" xfId="10686" xr:uid="{12555CD6-F20E-4A29-8213-94AEEE97A0A3}"/>
    <cellStyle name="Total 2 6 2 38 2" xfId="27941" xr:uid="{845B76A5-8B3E-430A-96DE-843FD1DBE8AA}"/>
    <cellStyle name="Total 2 6 2 38 3" xfId="44963" xr:uid="{0C3E463A-7AAE-4619-9A20-98245444F00B}"/>
    <cellStyle name="Total 2 6 2 39" xfId="9283" xr:uid="{D22741EE-886C-4721-B084-BB4636316767}"/>
    <cellStyle name="Total 2 6 2 39 2" xfId="26538" xr:uid="{46E70AD3-19C2-4162-87D8-14A5BE3B5488}"/>
    <cellStyle name="Total 2 6 2 39 3" xfId="43560" xr:uid="{DC937CE1-EDD0-4024-823C-8E93070F5D70}"/>
    <cellStyle name="Total 2 6 2 4" xfId="773" xr:uid="{41C4A7A8-7915-4C08-A4BC-22327CBE1323}"/>
    <cellStyle name="Total 2 6 2 4 10" xfId="3735" xr:uid="{BB31F765-F387-4B85-AF5A-FE077ED348B0}"/>
    <cellStyle name="Total 2 6 2 4 10 2" xfId="20990" xr:uid="{C83BACDC-87A8-425B-BBBB-084FD2AB2AB8}"/>
    <cellStyle name="Total 2 6 2 4 10 3" xfId="38012" xr:uid="{3ED6AFCD-0146-4841-A1B5-2AB70F3A4427}"/>
    <cellStyle name="Total 2 6 2 4 11" xfId="4042" xr:uid="{82927DD2-7DD5-4E69-A1FE-8FC387254CAB}"/>
    <cellStyle name="Total 2 6 2 4 11 2" xfId="21297" xr:uid="{661B5A1B-7FA3-4A79-97B6-1C6B22E310AF}"/>
    <cellStyle name="Total 2 6 2 4 11 3" xfId="38319" xr:uid="{35C2D636-3B79-4575-ACBC-E56DF1CA433A}"/>
    <cellStyle name="Total 2 6 2 4 12" xfId="4343" xr:uid="{D100AC73-A66A-4CBE-A4E4-2C4D5CEA8324}"/>
    <cellStyle name="Total 2 6 2 4 12 2" xfId="21598" xr:uid="{6FE205A6-2A94-4E75-A9C4-87BB05AFD8EB}"/>
    <cellStyle name="Total 2 6 2 4 12 3" xfId="38620" xr:uid="{8D488351-EB0E-4F38-806D-048B05EC8011}"/>
    <cellStyle name="Total 2 6 2 4 13" xfId="4641" xr:uid="{A132108B-2CC7-4111-ACA5-F189FF640254}"/>
    <cellStyle name="Total 2 6 2 4 13 2" xfId="21896" xr:uid="{99DFD4C5-1DC6-4414-B3BF-A80FBAFB68CC}"/>
    <cellStyle name="Total 2 6 2 4 13 3" xfId="38918" xr:uid="{FFDE984B-AC86-4915-8529-69818824DD74}"/>
    <cellStyle name="Total 2 6 2 4 14" xfId="4940" xr:uid="{499D45EC-3F2F-42EF-8D35-61FC8C2FCBD4}"/>
    <cellStyle name="Total 2 6 2 4 14 2" xfId="22195" xr:uid="{7298007B-C74E-4E0B-A687-02FCD24D68A8}"/>
    <cellStyle name="Total 2 6 2 4 14 3" xfId="39217" xr:uid="{59BF9BB9-3409-4D22-ACC9-A0D047F157C4}"/>
    <cellStyle name="Total 2 6 2 4 15" xfId="5222" xr:uid="{42BE7F78-B62A-4096-AFEA-862B3CF96330}"/>
    <cellStyle name="Total 2 6 2 4 15 2" xfId="22477" xr:uid="{2E55717C-97F1-4B16-B84C-66735CA19BED}"/>
    <cellStyle name="Total 2 6 2 4 15 3" xfId="39499" xr:uid="{960826F7-9D0B-4656-B260-BFB62B384A55}"/>
    <cellStyle name="Total 2 6 2 4 16" xfId="5609" xr:uid="{BFBD4884-EAB9-4A06-8996-4ABBBF145885}"/>
    <cellStyle name="Total 2 6 2 4 16 2" xfId="22864" xr:uid="{2A1BD4A3-316E-4FB1-8BF7-2B1157492960}"/>
    <cellStyle name="Total 2 6 2 4 16 3" xfId="39886" xr:uid="{E5618518-5E70-47D9-8EBF-E10286A9B921}"/>
    <cellStyle name="Total 2 6 2 4 17" xfId="5447" xr:uid="{F27025BE-A4D1-4C9A-9F37-81260B4CA351}"/>
    <cellStyle name="Total 2 6 2 4 17 2" xfId="22702" xr:uid="{11F2A8F8-8601-4C15-8151-CF834C24343E}"/>
    <cellStyle name="Total 2 6 2 4 17 3" xfId="39724" xr:uid="{8F14F780-E7A6-4129-ADD2-BE90237E7DEB}"/>
    <cellStyle name="Total 2 6 2 4 18" xfId="6240" xr:uid="{E668A557-1C3F-41A4-9F57-3B814B5F5EBC}"/>
    <cellStyle name="Total 2 6 2 4 18 2" xfId="23495" xr:uid="{B66E70D3-0F43-489B-AC90-8700EFBA08E3}"/>
    <cellStyle name="Total 2 6 2 4 18 3" xfId="40517" xr:uid="{3278760D-AA78-48F0-8C70-4E38D1DA5CC4}"/>
    <cellStyle name="Total 2 6 2 4 19" xfId="6555" xr:uid="{0D2B41AF-A017-45DB-802F-96F9B436C69F}"/>
    <cellStyle name="Total 2 6 2 4 19 2" xfId="23810" xr:uid="{72320E96-8C89-47EA-BF07-9DEA55611A6A}"/>
    <cellStyle name="Total 2 6 2 4 19 3" xfId="40832" xr:uid="{B546C68C-A99A-448A-90B5-0157FC6E078F}"/>
    <cellStyle name="Total 2 6 2 4 2" xfId="1222" xr:uid="{6286398F-4963-4711-8DC3-EDE1483BB1BC}"/>
    <cellStyle name="Total 2 6 2 4 2 2" xfId="18477" xr:uid="{30C2CED7-81BB-4CBF-B424-D2B895C46C68}"/>
    <cellStyle name="Total 2 6 2 4 2 3" xfId="35499" xr:uid="{C801A6EC-CDA3-4F29-B78C-31A139028C78}"/>
    <cellStyle name="Total 2 6 2 4 20" xfId="6870" xr:uid="{65B6EE87-35FC-4AD2-928C-C880CF2B2F83}"/>
    <cellStyle name="Total 2 6 2 4 20 2" xfId="24125" xr:uid="{522E3A05-36C4-43E1-B3CC-C7EA36305CEB}"/>
    <cellStyle name="Total 2 6 2 4 20 3" xfId="41147" xr:uid="{533D29D8-518F-4E2F-A0ED-D918F6E1D0B8}"/>
    <cellStyle name="Total 2 6 2 4 21" xfId="7181" xr:uid="{734674E1-34CC-4B7D-AC5E-662264E52C59}"/>
    <cellStyle name="Total 2 6 2 4 21 2" xfId="24436" xr:uid="{61F2313E-A542-4E24-9ED4-D52B955A2B76}"/>
    <cellStyle name="Total 2 6 2 4 21 3" xfId="41458" xr:uid="{012F592E-4684-4FA9-917C-00EDEFF4A00D}"/>
    <cellStyle name="Total 2 6 2 4 22" xfId="7491" xr:uid="{AF9B1B7A-A7FB-4D1E-BF44-4D5AA2D1D84F}"/>
    <cellStyle name="Total 2 6 2 4 22 2" xfId="24746" xr:uid="{21E91984-328F-459F-8A43-9168534A5FF5}"/>
    <cellStyle name="Total 2 6 2 4 22 3" xfId="41768" xr:uid="{3A6FF183-F994-4141-87D2-5124DB2A1EB2}"/>
    <cellStyle name="Total 2 6 2 4 23" xfId="7801" xr:uid="{C9C85697-984C-4D51-A4B6-E63C6ACFC373}"/>
    <cellStyle name="Total 2 6 2 4 23 2" xfId="25056" xr:uid="{7FCE97FC-81E5-4E5E-96BB-5FFABF99A7E2}"/>
    <cellStyle name="Total 2 6 2 4 23 3" xfId="42078" xr:uid="{1AF8CF53-1EAB-4203-A5A2-ECA27516DDEF}"/>
    <cellStyle name="Total 2 6 2 4 24" xfId="8111" xr:uid="{CB600233-D72F-43B0-AF4E-EA8096C8DE99}"/>
    <cellStyle name="Total 2 6 2 4 24 2" xfId="25366" xr:uid="{9236B254-28FD-42BF-BEE5-81D27499B90B}"/>
    <cellStyle name="Total 2 6 2 4 24 3" xfId="42388" xr:uid="{4690262F-B48E-4B4C-B5C8-D25FF28B3299}"/>
    <cellStyle name="Total 2 6 2 4 25" xfId="8424" xr:uid="{18D99BE7-FA72-43B9-8C8E-DEFCCC04C73D}"/>
    <cellStyle name="Total 2 6 2 4 25 2" xfId="25679" xr:uid="{062D4083-8E4A-43FA-9593-148699EA43D4}"/>
    <cellStyle name="Total 2 6 2 4 25 3" xfId="42701" xr:uid="{E7D23565-1A46-4750-B2EC-F0440A6489C8}"/>
    <cellStyle name="Total 2 6 2 4 26" xfId="8732" xr:uid="{16C5F5C2-BE6B-45B2-B020-B8A52F5A08FF}"/>
    <cellStyle name="Total 2 6 2 4 26 2" xfId="25987" xr:uid="{A0571DC9-6B33-4844-ADB9-A010E131BB78}"/>
    <cellStyle name="Total 2 6 2 4 26 3" xfId="43009" xr:uid="{411C8E78-C8EB-4D4E-9804-A21C6DA6777F}"/>
    <cellStyle name="Total 2 6 2 4 27" xfId="9042" xr:uid="{8E5586D3-FDB9-4D80-B73D-200FAC62825B}"/>
    <cellStyle name="Total 2 6 2 4 27 2" xfId="26297" xr:uid="{EBB05D3C-32ED-45C8-8F99-D88BF30F05EB}"/>
    <cellStyle name="Total 2 6 2 4 27 3" xfId="43319" xr:uid="{1D3EB554-39DA-4897-9F99-4E24A4E9BBB7}"/>
    <cellStyle name="Total 2 6 2 4 28" xfId="9240" xr:uid="{36676BCA-878A-4741-B66D-7E99B8B9504F}"/>
    <cellStyle name="Total 2 6 2 4 28 2" xfId="26495" xr:uid="{6650D0A2-EA1C-4C8A-B621-A139A5450FBB}"/>
    <cellStyle name="Total 2 6 2 4 28 3" xfId="43517" xr:uid="{FA98A950-4921-4B82-AFC1-D3D6FFBC42E2}"/>
    <cellStyle name="Total 2 6 2 4 29" xfId="9664" xr:uid="{20B8AA48-BDAA-4B26-B60F-8CD9CA729376}"/>
    <cellStyle name="Total 2 6 2 4 29 2" xfId="26919" xr:uid="{1E73BF38-2307-4F6E-BE57-0F6A64F46F31}"/>
    <cellStyle name="Total 2 6 2 4 29 3" xfId="43941" xr:uid="{F37BEBBB-5F9C-4A68-A307-1F0DB129651A}"/>
    <cellStyle name="Total 2 6 2 4 3" xfId="1513" xr:uid="{B6FC83B5-37BC-44CE-900D-5DD50EEE046E}"/>
    <cellStyle name="Total 2 6 2 4 3 2" xfId="18768" xr:uid="{B1FD67B5-B20A-4899-AB09-16842D11CBC9}"/>
    <cellStyle name="Total 2 6 2 4 3 3" xfId="35790" xr:uid="{86271F4C-5C33-4539-998E-C489937CC8A9}"/>
    <cellStyle name="Total 2 6 2 4 30" xfId="9959" xr:uid="{B9A68C5F-E20F-4B0A-B55A-14F2C7500760}"/>
    <cellStyle name="Total 2 6 2 4 30 2" xfId="27214" xr:uid="{476A2922-F7F6-46F7-BA59-621AC97E8248}"/>
    <cellStyle name="Total 2 6 2 4 30 3" xfId="44236" xr:uid="{E0217E25-BB02-4AE7-83B5-37C07F940A27}"/>
    <cellStyle name="Total 2 6 2 4 31" xfId="10259" xr:uid="{2381DFA0-8DA4-487F-9A33-9EAF1B160B49}"/>
    <cellStyle name="Total 2 6 2 4 31 2" xfId="27514" xr:uid="{633F0C0A-2F8C-4910-B8A8-2DA49FBA45F2}"/>
    <cellStyle name="Total 2 6 2 4 31 3" xfId="44536" xr:uid="{EF814185-60B8-4E78-A0D4-EBAA553F94EB}"/>
    <cellStyle name="Total 2 6 2 4 32" xfId="10547" xr:uid="{765260E2-6EA9-42E6-913E-531E94CBB472}"/>
    <cellStyle name="Total 2 6 2 4 32 2" xfId="27802" xr:uid="{9600810E-481E-4E06-8321-B16ECD2B0A43}"/>
    <cellStyle name="Total 2 6 2 4 32 3" xfId="44824" xr:uid="{B28DD337-9B4F-44F4-8ED2-7C0AA9422E6B}"/>
    <cellStyle name="Total 2 6 2 4 33" xfId="10837" xr:uid="{7D40ABD4-8C5C-4460-BEE5-4439D11CFA72}"/>
    <cellStyle name="Total 2 6 2 4 33 2" xfId="28092" xr:uid="{99CD4F10-7DAF-4210-8E18-155BEAE869D9}"/>
    <cellStyle name="Total 2 6 2 4 33 3" xfId="45114" xr:uid="{5160FFD5-0F7E-489C-92AE-35B300876FC4}"/>
    <cellStyle name="Total 2 6 2 4 34" xfId="11111" xr:uid="{C6A75E94-9820-43E8-B5C4-6FC5C712CE71}"/>
    <cellStyle name="Total 2 6 2 4 34 2" xfId="28366" xr:uid="{06C66984-F4E5-44D0-9B3B-96D742F34773}"/>
    <cellStyle name="Total 2 6 2 4 34 3" xfId="45388" xr:uid="{BA166712-5BB0-46A4-80B9-EB8721BD233A}"/>
    <cellStyle name="Total 2 6 2 4 35" xfId="11368" xr:uid="{9552E6D0-7FA6-4D78-B026-9A47F8EA6F1C}"/>
    <cellStyle name="Total 2 6 2 4 35 2" xfId="28623" xr:uid="{D45FCB56-A7B4-4B21-8B29-3C0D3EAD3B40}"/>
    <cellStyle name="Total 2 6 2 4 35 3" xfId="45645" xr:uid="{8DD837DA-CA3B-460B-B702-0296786E0505}"/>
    <cellStyle name="Total 2 6 2 4 36" xfId="11605" xr:uid="{5614E06B-A165-47D5-9259-D7E3ED65B5DC}"/>
    <cellStyle name="Total 2 6 2 4 36 2" xfId="28860" xr:uid="{BC30538F-AE8A-4DF1-BF5A-DDF7A01176C5}"/>
    <cellStyle name="Total 2 6 2 4 36 3" xfId="45882" xr:uid="{DEBB27C0-CC41-4992-A744-9FFA31D96400}"/>
    <cellStyle name="Total 2 6 2 4 37" xfId="12168" xr:uid="{9A9C4096-B275-4ECE-9E45-EB4D4D9532CA}"/>
    <cellStyle name="Total 2 6 2 4 37 2" xfId="29423" xr:uid="{04EFC528-6A2D-44EE-9157-A630C7BE22E9}"/>
    <cellStyle name="Total 2 6 2 4 37 3" xfId="46293" xr:uid="{99B8483E-252F-4CA5-ACD6-875DEF44D7EC}"/>
    <cellStyle name="Total 2 6 2 4 38" xfId="12635" xr:uid="{637CDA79-A384-4517-8741-8ADBC280C5D2}"/>
    <cellStyle name="Total 2 6 2 4 38 2" xfId="29890" xr:uid="{943CFF9A-1ED0-4C47-9711-8EEDF9096059}"/>
    <cellStyle name="Total 2 6 2 4 38 3" xfId="46760" xr:uid="{2ADF3B19-C807-44D2-9B49-4135FB504184}"/>
    <cellStyle name="Total 2 6 2 4 39" xfId="12945" xr:uid="{0D8AD9AD-7E48-4653-B4EC-E4E8FBFE844C}"/>
    <cellStyle name="Total 2 6 2 4 39 2" xfId="30200" xr:uid="{04C04D69-3B67-42D9-BBCB-C3280F32821E}"/>
    <cellStyle name="Total 2 6 2 4 39 3" xfId="47070" xr:uid="{57BE73DD-4570-462C-8DE0-6F6C477E701E}"/>
    <cellStyle name="Total 2 6 2 4 4" xfId="1879" xr:uid="{0D63E980-90FA-4755-8D19-90103BCE42D8}"/>
    <cellStyle name="Total 2 6 2 4 4 2" xfId="19134" xr:uid="{01A10889-BFF3-4EDD-B425-3D3191C08EC1}"/>
    <cellStyle name="Total 2 6 2 4 4 3" xfId="36156" xr:uid="{D695C411-5C4A-4261-AE32-B46F9AD269E9}"/>
    <cellStyle name="Total 2 6 2 4 40" xfId="13280" xr:uid="{F0AAA6C6-08DC-403C-981A-C3FF19D1281C}"/>
    <cellStyle name="Total 2 6 2 4 40 2" xfId="30535" xr:uid="{32D65C16-584D-4D84-BAA3-421AA13A52B4}"/>
    <cellStyle name="Total 2 6 2 4 40 3" xfId="47405" xr:uid="{845744FF-2FB4-4D90-A62D-B4C2A065A756}"/>
    <cellStyle name="Total 2 6 2 4 41" xfId="13274" xr:uid="{F8352A6D-DE54-431A-A0CC-7A8176509E8C}"/>
    <cellStyle name="Total 2 6 2 4 41 2" xfId="30529" xr:uid="{4E2DF716-58EB-4229-9E17-23ED904B2C5F}"/>
    <cellStyle name="Total 2 6 2 4 41 3" xfId="47399" xr:uid="{B1DB6751-7FF6-4CB6-A26A-1B5B19AD6901}"/>
    <cellStyle name="Total 2 6 2 4 42" xfId="13885" xr:uid="{F2D5257C-89AF-48EB-A818-9B1BD43C0560}"/>
    <cellStyle name="Total 2 6 2 4 42 2" xfId="31140" xr:uid="{CFEEDF02-58B9-4368-97E9-07B5FA431BA4}"/>
    <cellStyle name="Total 2 6 2 4 42 3" xfId="48010" xr:uid="{1F596761-9677-4231-ADBD-7BBB0CD874E2}"/>
    <cellStyle name="Total 2 6 2 4 43" xfId="14195" xr:uid="{14D26D87-768D-40C8-9F8C-75A396F85B84}"/>
    <cellStyle name="Total 2 6 2 4 43 2" xfId="31450" xr:uid="{17E6454C-D9CF-4D50-AA50-30474753F2F0}"/>
    <cellStyle name="Total 2 6 2 4 43 3" xfId="48320" xr:uid="{9E163912-AA4F-484C-9A67-BDE3BE8C8198}"/>
    <cellStyle name="Total 2 6 2 4 44" xfId="14092" xr:uid="{D870DC1A-30A8-455D-A833-1E482D710AAE}"/>
    <cellStyle name="Total 2 6 2 4 44 2" xfId="31347" xr:uid="{BE7240B5-91D1-46FC-91A5-F81BE99637D4}"/>
    <cellStyle name="Total 2 6 2 4 44 3" xfId="48217" xr:uid="{2E2A24F9-75C6-49A8-B3D6-8DC185B86DE3}"/>
    <cellStyle name="Total 2 6 2 4 45" xfId="14823" xr:uid="{E6532AAB-C9C2-4079-B87B-416184877C7D}"/>
    <cellStyle name="Total 2 6 2 4 45 2" xfId="32078" xr:uid="{031FCA85-712B-4BAA-84C1-2A29C48984ED}"/>
    <cellStyle name="Total 2 6 2 4 45 3" xfId="48948" xr:uid="{DD99C5F4-4331-44E9-8757-693A89790BE7}"/>
    <cellStyle name="Total 2 6 2 4 46" xfId="15085" xr:uid="{D59D7AA7-5368-4B55-A69C-C91EA566ED0F}"/>
    <cellStyle name="Total 2 6 2 4 46 2" xfId="32340" xr:uid="{E7F01909-FE83-4D49-B21B-7EA10BDFEA8D}"/>
    <cellStyle name="Total 2 6 2 4 46 3" xfId="49210" xr:uid="{E72D8B13-44B4-4B50-B121-531C8F9F2ECA}"/>
    <cellStyle name="Total 2 6 2 4 47" xfId="15394" xr:uid="{B2E05D8A-0670-4827-9F8D-293630070370}"/>
    <cellStyle name="Total 2 6 2 4 47 2" xfId="32649" xr:uid="{03573CAE-DEED-4AFE-A42E-1399B22F1AB2}"/>
    <cellStyle name="Total 2 6 2 4 47 3" xfId="49519" xr:uid="{F930D0C8-DC21-4E4E-847A-4B9B9238A9F6}"/>
    <cellStyle name="Total 2 6 2 4 48" xfId="15699" xr:uid="{6D64903D-7323-4D28-A4B2-AAE11F1DBFD4}"/>
    <cellStyle name="Total 2 6 2 4 48 2" xfId="32954" xr:uid="{3AA89F82-0E84-46EC-880A-D314393BD39E}"/>
    <cellStyle name="Total 2 6 2 4 48 3" xfId="49824" xr:uid="{38B1FE24-2037-416F-B626-2120FE8CDEBE}"/>
    <cellStyle name="Total 2 6 2 4 49" xfId="15995" xr:uid="{65C78C63-EC72-41B2-8BB6-FDEE11EB2CE4}"/>
    <cellStyle name="Total 2 6 2 4 49 2" xfId="33250" xr:uid="{189AABB6-3274-44FF-8D03-C52AA4863CB9}"/>
    <cellStyle name="Total 2 6 2 4 49 3" xfId="50120" xr:uid="{2E18D414-2A1A-45F8-A6CA-3EB44BFA8749}"/>
    <cellStyle name="Total 2 6 2 4 5" xfId="2192" xr:uid="{DD822E0A-B703-4989-926C-2C692814C73C}"/>
    <cellStyle name="Total 2 6 2 4 5 2" xfId="19447" xr:uid="{FD7B383F-3697-432C-95BD-43115FB84F46}"/>
    <cellStyle name="Total 2 6 2 4 5 3" xfId="36469" xr:uid="{229DCCFE-BAE7-482D-B5E3-12354BCB2BEA}"/>
    <cellStyle name="Total 2 6 2 4 50" xfId="16287" xr:uid="{4E8842A5-FA31-4F85-833D-49BC81C27CAB}"/>
    <cellStyle name="Total 2 6 2 4 50 2" xfId="33542" xr:uid="{217DAD4D-14F8-4987-A443-E86C9B5F8DB6}"/>
    <cellStyle name="Total 2 6 2 4 50 3" xfId="50412" xr:uid="{0299699A-41B0-4B05-A84E-9FF1783B8EB7}"/>
    <cellStyle name="Total 2 6 2 4 51" xfId="16565" xr:uid="{6E17618A-6535-4F90-9063-2A08C90948C7}"/>
    <cellStyle name="Total 2 6 2 4 51 2" xfId="33820" xr:uid="{3B522EE8-C0F6-4B42-A1A0-1A952297EE90}"/>
    <cellStyle name="Total 2 6 2 4 51 3" xfId="50690" xr:uid="{674E779F-76BA-42BD-995C-A4CC95EC8365}"/>
    <cellStyle name="Total 2 6 2 4 52" xfId="16833" xr:uid="{11E29F7E-194F-42B6-9ADF-E34D959AA569}"/>
    <cellStyle name="Total 2 6 2 4 52 2" xfId="34088" xr:uid="{1208AC7A-04B7-4B10-9866-185D17760EF8}"/>
    <cellStyle name="Total 2 6 2 4 52 3" xfId="50958" xr:uid="{48D200FE-A3B4-4E8E-86F6-1AB7E40DDDBE}"/>
    <cellStyle name="Total 2 6 2 4 53" xfId="17085" xr:uid="{1609428F-C977-4DE1-B42A-14713539FD68}"/>
    <cellStyle name="Total 2 6 2 4 53 2" xfId="34340" xr:uid="{BA58B0A5-F39C-49B0-86E2-7C9F8B1C1CEB}"/>
    <cellStyle name="Total 2 6 2 4 53 3" xfId="51210" xr:uid="{0944BED4-2014-4924-B3DB-FE910F73F5D5}"/>
    <cellStyle name="Total 2 6 2 4 54" xfId="17322" xr:uid="{6650A42A-BE7D-4318-A9A8-3C80B3406B06}"/>
    <cellStyle name="Total 2 6 2 4 54 2" xfId="34577" xr:uid="{2E27E251-5B5F-4F5A-950A-30FA23658D72}"/>
    <cellStyle name="Total 2 6 2 4 54 3" xfId="51447" xr:uid="{998C9072-AD2A-4C48-82E8-397AD4D1511A}"/>
    <cellStyle name="Total 2 6 2 4 55" xfId="18028" xr:uid="{A93D6070-D0C7-423E-B7BD-07DDEDF15A98}"/>
    <cellStyle name="Total 2 6 2 4 56" xfId="35050" xr:uid="{E2605AEA-36DD-45D3-AA21-48447B11ED92}"/>
    <cellStyle name="Total 2 6 2 4 6" xfId="2502" xr:uid="{52175544-5FD5-43C9-8338-234315B05B14}"/>
    <cellStyle name="Total 2 6 2 4 6 2" xfId="19757" xr:uid="{0A1DD9DD-DB00-4D79-9553-07D0DE64E4A9}"/>
    <cellStyle name="Total 2 6 2 4 6 3" xfId="36779" xr:uid="{9B7E10DB-9346-4D6A-800F-D02CFA78E454}"/>
    <cellStyle name="Total 2 6 2 4 7" xfId="2811" xr:uid="{4904761E-6FB1-4DF0-BD74-77FD5D391A7E}"/>
    <cellStyle name="Total 2 6 2 4 7 2" xfId="20066" xr:uid="{6B5F69F0-F08E-47F5-B0D9-296818AADCD1}"/>
    <cellStyle name="Total 2 6 2 4 7 3" xfId="37088" xr:uid="{E5FAD70F-56A9-41BA-B3A6-608FE7B29D7F}"/>
    <cellStyle name="Total 2 6 2 4 8" xfId="3117" xr:uid="{523FC102-86DE-4DF8-AEE6-1CD7148D246D}"/>
    <cellStyle name="Total 2 6 2 4 8 2" xfId="20372" xr:uid="{B8B485DC-7A16-40ED-A8A4-D7DE55610D42}"/>
    <cellStyle name="Total 2 6 2 4 8 3" xfId="37394" xr:uid="{2867CB79-767A-4ED2-BFBA-AB733370502B}"/>
    <cellStyle name="Total 2 6 2 4 9" xfId="3427" xr:uid="{0CB1F891-16DC-4E06-8BA3-EA556554B776}"/>
    <cellStyle name="Total 2 6 2 4 9 2" xfId="20682" xr:uid="{4709EA22-2877-4F8D-855B-70E66F5954F3}"/>
    <cellStyle name="Total 2 6 2 4 9 3" xfId="37704" xr:uid="{DAB65C95-B6CC-4F32-B1E6-F741F9DD56C2}"/>
    <cellStyle name="Total 2 6 2 40" xfId="10153" xr:uid="{78789E6B-8766-4B9E-AF7B-E55BAB30DE57}"/>
    <cellStyle name="Total 2 6 2 40 2" xfId="27408" xr:uid="{BEFC7A95-A628-4F4C-B958-CBF20676D0BB}"/>
    <cellStyle name="Total 2 6 2 40 3" xfId="44430" xr:uid="{F0202A46-C720-40AF-8EB8-D2B18A9CEE6A}"/>
    <cellStyle name="Total 2 6 2 41" xfId="11836" xr:uid="{92CC3BA4-9DA9-4934-8F78-064AB49DF3D9}"/>
    <cellStyle name="Total 2 6 2 41 2" xfId="29091" xr:uid="{C48C3C72-E606-42EA-BFA0-FB829F22CB0D}"/>
    <cellStyle name="Total 2 6 2 41 3" xfId="46058" xr:uid="{2AFA220C-E70E-4BCF-A25B-F4CEC73CAC06}"/>
    <cellStyle name="Total 2 6 2 42" xfId="12303" xr:uid="{55B0B0E0-D1D6-46BE-AC8D-2AC77E6EC746}"/>
    <cellStyle name="Total 2 6 2 42 2" xfId="29558" xr:uid="{F36BC4D8-8833-4015-84A2-C57C9A43C8EF}"/>
    <cellStyle name="Total 2 6 2 42 3" xfId="46428" xr:uid="{42EB6833-25B0-4FD0-B40B-CC1BE526E156}"/>
    <cellStyle name="Total 2 6 2 43" xfId="11696" xr:uid="{9D2BD040-8EE9-448F-8544-B0DAF0AD6F78}"/>
    <cellStyle name="Total 2 6 2 43 2" xfId="28951" xr:uid="{2419B1F5-AACB-49EE-B675-8120DC691AEC}"/>
    <cellStyle name="Total 2 6 2 43 3" xfId="45968" xr:uid="{F3C2247D-E748-496F-A6F9-1296E5DC1626}"/>
    <cellStyle name="Total 2 6 2 44" xfId="12516" xr:uid="{D928ABDA-0220-4488-8EE5-5C7B61565511}"/>
    <cellStyle name="Total 2 6 2 44 2" xfId="29771" xr:uid="{AD4E9048-E759-4985-8018-C8A2C1AA0A25}"/>
    <cellStyle name="Total 2 6 2 44 3" xfId="46641" xr:uid="{450DA3A9-1CF6-4F25-9CD1-1FD1797FD312}"/>
    <cellStyle name="Total 2 6 2 45" xfId="13176" xr:uid="{D027080C-98EB-4014-8E89-59BFC1300589}"/>
    <cellStyle name="Total 2 6 2 45 2" xfId="30431" xr:uid="{2D8DCDC1-BC18-4A63-A0F9-9CBED7D97989}"/>
    <cellStyle name="Total 2 6 2 45 3" xfId="47301" xr:uid="{8ED38120-188B-4C30-8D6A-D164C8594C70}"/>
    <cellStyle name="Total 2 6 2 46" xfId="12724" xr:uid="{CF61F2A4-80A8-4310-BE72-A30C0624DCD9}"/>
    <cellStyle name="Total 2 6 2 46 2" xfId="29979" xr:uid="{FE7F3BD4-71FC-4712-8ADA-DD787E72FF17}"/>
    <cellStyle name="Total 2 6 2 46 3" xfId="46849" xr:uid="{FFA0E732-4FAF-4A57-BC52-D5D7298F93F4}"/>
    <cellStyle name="Total 2 6 2 47" xfId="13596" xr:uid="{5A5099DC-D1BC-4A48-BDEB-4824218C7A13}"/>
    <cellStyle name="Total 2 6 2 47 2" xfId="30851" xr:uid="{4B597E6F-0A36-45EB-8458-21645A916869}"/>
    <cellStyle name="Total 2 6 2 47 3" xfId="47721" xr:uid="{A1490248-EA76-435F-BDD3-A060AF7E4259}"/>
    <cellStyle name="Total 2 6 2 48" xfId="13653" xr:uid="{6C67F34F-4E61-4EFE-A744-A1A32404C192}"/>
    <cellStyle name="Total 2 6 2 48 2" xfId="30908" xr:uid="{ACFAC481-F9E6-411C-84D5-7B7C06150091}"/>
    <cellStyle name="Total 2 6 2 48 3" xfId="47778" xr:uid="{BD3F1A6D-A821-45FA-8D5A-F4AF5C5EDEBB}"/>
    <cellStyle name="Total 2 6 2 49" xfId="14259" xr:uid="{E5A2F7B7-529B-4BD0-9022-204E340F35A7}"/>
    <cellStyle name="Total 2 6 2 49 2" xfId="31514" xr:uid="{505A1EF1-934A-4831-98C5-B44C19E83E2B}"/>
    <cellStyle name="Total 2 6 2 49 3" xfId="48384" xr:uid="{9C7E4229-2EB5-49BD-A9B9-07EF5F5E73FE}"/>
    <cellStyle name="Total 2 6 2 5" xfId="441" xr:uid="{26365957-60CD-4988-8387-D4F468F3742D}"/>
    <cellStyle name="Total 2 6 2 5 2" xfId="17696" xr:uid="{8CC5B774-ABFA-4CD0-86A8-2CFC2732868A}"/>
    <cellStyle name="Total 2 6 2 5 3" xfId="34815" xr:uid="{2ED78433-B21A-478F-B9E1-6CCD768642BF}"/>
    <cellStyle name="Total 2 6 2 50" xfId="14341" xr:uid="{CB16DA08-390D-452B-BA50-856B9A7E1C32}"/>
    <cellStyle name="Total 2 6 2 50 2" xfId="31596" xr:uid="{EE70DCDB-070B-440E-A94B-CC522BF1829F}"/>
    <cellStyle name="Total 2 6 2 50 3" xfId="48466" xr:uid="{73ECBBFD-4E84-4AD9-9D0F-F726854B9868}"/>
    <cellStyle name="Total 2 6 2 51" xfId="14443" xr:uid="{B351ED53-8A67-4141-A217-405B6F277AFA}"/>
    <cellStyle name="Total 2 6 2 51 2" xfId="31698" xr:uid="{26ED5AC8-67F5-4C77-8401-05A14C881201}"/>
    <cellStyle name="Total 2 6 2 51 3" xfId="48568" xr:uid="{ECAECA1A-47E1-4874-9FD3-9693294A4B8B}"/>
    <cellStyle name="Total 2 6 2 52" xfId="15145" xr:uid="{BA6A707D-F934-46F6-ACBD-E6D064DE86E1}"/>
    <cellStyle name="Total 2 6 2 52 2" xfId="32400" xr:uid="{8A30CF88-47CB-4AED-9675-3DCEB45C64E4}"/>
    <cellStyle name="Total 2 6 2 52 3" xfId="49270" xr:uid="{8F079B11-0FE4-41DE-91F4-06392E145FBC}"/>
    <cellStyle name="Total 2 6 2 53" xfId="15167" xr:uid="{CF42716A-812C-42FF-BF66-17FAEE88D88F}"/>
    <cellStyle name="Total 2 6 2 53 2" xfId="32422" xr:uid="{B779A43C-96B1-44D3-B05F-9E84F1F129BA}"/>
    <cellStyle name="Total 2 6 2 53 3" xfId="49292" xr:uid="{E7F9FD65-6B9B-4716-AFF5-857BFD3E153F}"/>
    <cellStyle name="Total 2 6 2 54" xfId="14308" xr:uid="{5DB62995-D96A-4C9C-990F-4B766A89DE02}"/>
    <cellStyle name="Total 2 6 2 54 2" xfId="31563" xr:uid="{ECFF2729-1B21-46B7-ADFC-20A6C86B91BC}"/>
    <cellStyle name="Total 2 6 2 54 3" xfId="48433" xr:uid="{BAE068C3-0D64-4E55-915D-CEEC51D141D7}"/>
    <cellStyle name="Total 2 6 2 55" xfId="15244" xr:uid="{7513FC98-3000-481D-89B7-8B907A7AD8B4}"/>
    <cellStyle name="Total 2 6 2 55 2" xfId="32499" xr:uid="{04214FC0-C7D3-40E2-8D98-0B8DE07D2D92}"/>
    <cellStyle name="Total 2 6 2 55 3" xfId="49369" xr:uid="{222802B8-9BEA-4D7D-B9BA-9A6D00F3358B}"/>
    <cellStyle name="Total 2 6 2 56" xfId="15472" xr:uid="{D88FDE9D-7066-44A3-9617-D338AC8B3B96}"/>
    <cellStyle name="Total 2 6 2 56 2" xfId="32727" xr:uid="{7B654E5F-8F26-4DF6-B84B-CCB0523FBEBC}"/>
    <cellStyle name="Total 2 6 2 56 3" xfId="49597" xr:uid="{0A0C3EBB-A93C-46EA-AF07-9659D180224D}"/>
    <cellStyle name="Total 2 6 2 57" xfId="15773" xr:uid="{5F6511BA-5D04-4778-AD8D-473A6CE45A3D}"/>
    <cellStyle name="Total 2 6 2 57 2" xfId="33028" xr:uid="{ADE4877D-739A-4654-9509-E129F0DB9DFB}"/>
    <cellStyle name="Total 2 6 2 57 3" xfId="49898" xr:uid="{DBA77F27-7B70-490D-8E17-18238F45D9DB}"/>
    <cellStyle name="Total 2 6 2 58" xfId="16662" xr:uid="{C428355A-A5AC-447F-A47A-A6AB6B525B7C}"/>
    <cellStyle name="Total 2 6 2 58 2" xfId="33917" xr:uid="{31B518D7-28BA-4F03-8BBC-07E21E238F57}"/>
    <cellStyle name="Total 2 6 2 58 3" xfId="50787" xr:uid="{380651A5-DA4E-4EE8-8F45-07B1939216E9}"/>
    <cellStyle name="Total 2 6 2 59" xfId="17458" xr:uid="{0FB5164C-019C-41C7-A6AB-6FDB9FFB1AC4}"/>
    <cellStyle name="Total 2 6 2 6" xfId="902" xr:uid="{8296606E-CAEE-404C-BBBB-48DB900A44CC}"/>
    <cellStyle name="Total 2 6 2 6 2" xfId="18157" xr:uid="{8957D402-AD02-4B4A-9F48-F824DE7B5938}"/>
    <cellStyle name="Total 2 6 2 6 3" xfId="35179" xr:uid="{DD32C6F3-CF63-4D63-A1E6-CB1986833DB7}"/>
    <cellStyle name="Total 2 6 2 60" xfId="34653" xr:uid="{8E53310C-3EC4-49F3-A262-4EFA11FFD26F}"/>
    <cellStyle name="Total 2 6 2 7" xfId="888" xr:uid="{8119375E-60F5-4FB8-9242-CE413C351C78}"/>
    <cellStyle name="Total 2 6 2 7 2" xfId="18143" xr:uid="{04DC9791-32D7-4257-8D9F-458D50971F6C}"/>
    <cellStyle name="Total 2 6 2 7 3" xfId="35165" xr:uid="{F7A30199-3569-4E91-8179-130E7F902C7D}"/>
    <cellStyle name="Total 2 6 2 8" xfId="831" xr:uid="{127AA0D2-C34C-4224-8007-EB0B5250BE47}"/>
    <cellStyle name="Total 2 6 2 8 2" xfId="18086" xr:uid="{F144B55F-5D39-4F22-8F32-10FA287B3AC9}"/>
    <cellStyle name="Total 2 6 2 8 3" xfId="35108" xr:uid="{728873A5-1E71-453E-9B70-0B44AD0C749B}"/>
    <cellStyle name="Total 2 6 2 9" xfId="1050" xr:uid="{A6751C45-DAD4-4148-A197-B188D64CE9AB}"/>
    <cellStyle name="Total 2 6 2 9 2" xfId="18305" xr:uid="{0561D706-B2D6-4397-ACFB-6A89C12B3765}"/>
    <cellStyle name="Total 2 6 2 9 3" xfId="35327" xr:uid="{CF514EA3-369D-404B-BEEB-DFAE36C200DB}"/>
    <cellStyle name="Total 2 6 20" xfId="4481" xr:uid="{BC85E7D2-7309-430C-993F-A540ACD41351}"/>
    <cellStyle name="Total 2 6 20 2" xfId="21736" xr:uid="{40E1DC73-2302-47C3-8B62-E5B912E0D656}"/>
    <cellStyle name="Total 2 6 20 3" xfId="38758" xr:uid="{6AB0F65A-6B80-4F48-961E-06F1573677EF}"/>
    <cellStyle name="Total 2 6 21" xfId="3587" xr:uid="{DC1BD8DD-9390-49E4-A88B-73E73C98A0AC}"/>
    <cellStyle name="Total 2 6 21 2" xfId="20842" xr:uid="{23B0005C-9C4A-46C2-BF5C-C79E933B68A8}"/>
    <cellStyle name="Total 2 6 21 3" xfId="37864" xr:uid="{9C0A2876-C7CC-461B-A9CE-DF3576657FB3}"/>
    <cellStyle name="Total 2 6 22" xfId="4452" xr:uid="{B40C0B02-D7F4-49C8-87E9-81E3C213FE1B}"/>
    <cellStyle name="Total 2 6 22 2" xfId="21707" xr:uid="{C0484BBD-3932-44C0-9E8E-0E0A5A04C9A3}"/>
    <cellStyle name="Total 2 6 22 3" xfId="38729" xr:uid="{9962F4FE-BE73-422C-A696-854B69777B7B}"/>
    <cellStyle name="Total 2 6 23" xfId="5729" xr:uid="{5E21DF5E-6630-48B4-BD78-130D408AF049}"/>
    <cellStyle name="Total 2 6 23 2" xfId="22984" xr:uid="{C764F108-090C-443C-9591-AAF584E2E6C5}"/>
    <cellStyle name="Total 2 6 23 3" xfId="40006" xr:uid="{3923D6EC-FA1F-4EBB-994C-F4250BBDA57E}"/>
    <cellStyle name="Total 2 6 24" xfId="5756" xr:uid="{894EF35B-BF15-4016-8610-8F413374C8BC}"/>
    <cellStyle name="Total 2 6 24 2" xfId="23011" xr:uid="{68426E0A-26F5-4734-99CE-1F9ECAC8D33C}"/>
    <cellStyle name="Total 2 6 24 3" xfId="40033" xr:uid="{CC64662E-39AF-47CF-94F3-136EC4C25F50}"/>
    <cellStyle name="Total 2 6 25" xfId="6074" xr:uid="{E55AFE6A-99AF-452C-9321-23053787DFF7}"/>
    <cellStyle name="Total 2 6 25 2" xfId="23329" xr:uid="{7CD7A756-9160-4FA9-AE0E-9A0AE912DFC4}"/>
    <cellStyle name="Total 2 6 25 3" xfId="40351" xr:uid="{BC139B08-7403-4F7C-B39A-B0F07348E6BF}"/>
    <cellStyle name="Total 2 6 26" xfId="6337" xr:uid="{BF2E3B91-7FB8-4EAC-84CA-B6622487CB60}"/>
    <cellStyle name="Total 2 6 26 2" xfId="23592" xr:uid="{794AD23A-7145-4A07-A154-96FF5C697353}"/>
    <cellStyle name="Total 2 6 26 3" xfId="40614" xr:uid="{B48AA3DC-7EFC-4B17-99A5-4DF6E7C8E79C}"/>
    <cellStyle name="Total 2 6 27" xfId="6366" xr:uid="{70031402-D964-4136-9D81-18FCDD1AE52C}"/>
    <cellStyle name="Total 2 6 27 2" xfId="23621" xr:uid="{050EC8B8-1548-46FC-B457-7FA5188137A2}"/>
    <cellStyle name="Total 2 6 27 3" xfId="40643" xr:uid="{B22D04A0-EC75-447D-A0CF-0409FCF13D39}"/>
    <cellStyle name="Total 2 6 28" xfId="6130" xr:uid="{E059DC62-C9EE-4E89-981E-D0B30FC2FC4E}"/>
    <cellStyle name="Total 2 6 28 2" xfId="23385" xr:uid="{96C20C93-E323-49F3-9BF8-836B6AB73E43}"/>
    <cellStyle name="Total 2 6 28 3" xfId="40407" xr:uid="{24E0A640-7653-4B8A-99CB-0E18328C4157}"/>
    <cellStyle name="Total 2 6 29" xfId="7039" xr:uid="{3FC52DB9-2E6F-4FF0-8BC8-CFF0809A30A0}"/>
    <cellStyle name="Total 2 6 29 2" xfId="24294" xr:uid="{47E61AE4-D74D-494E-8199-68E8D8045B27}"/>
    <cellStyle name="Total 2 6 29 3" xfId="41316" xr:uid="{8C477500-1FB1-4A85-93C9-ACDECE80A568}"/>
    <cellStyle name="Total 2 6 3" xfId="551" xr:uid="{638F1C37-7A4B-4100-AC0A-34B0EADA0C9F}"/>
    <cellStyle name="Total 2 6 3 10" xfId="3515" xr:uid="{BA21A67C-4544-4D83-97D3-D33CDFF82ABA}"/>
    <cellStyle name="Total 2 6 3 10 2" xfId="20770" xr:uid="{14486751-2F6B-44DD-A397-0C3B2A95C35B}"/>
    <cellStyle name="Total 2 6 3 10 3" xfId="37792" xr:uid="{874B7B3C-79A6-49D8-91DE-CBF49BCC1A71}"/>
    <cellStyle name="Total 2 6 3 11" xfId="3822" xr:uid="{7513B21E-8315-43C4-8374-C22A765950DB}"/>
    <cellStyle name="Total 2 6 3 11 2" xfId="21077" xr:uid="{73AA78BA-CF22-472C-ABB5-45385B7ABA2E}"/>
    <cellStyle name="Total 2 6 3 11 3" xfId="38099" xr:uid="{3A3ADFA4-37F2-462F-8B4E-3DC56B8C80E3}"/>
    <cellStyle name="Total 2 6 3 12" xfId="4127" xr:uid="{7E7E0B09-15A8-41C1-8679-83468018059D}"/>
    <cellStyle name="Total 2 6 3 12 2" xfId="21382" xr:uid="{EC2A7D4B-DEA9-4A76-9373-D3FD8C6CCF84}"/>
    <cellStyle name="Total 2 6 3 12 3" xfId="38404" xr:uid="{3C6BB6C7-96A2-44F4-BBFB-E632D2AEC301}"/>
    <cellStyle name="Total 2 6 3 13" xfId="4430" xr:uid="{DB2196DA-6E3A-4D1B-A3F8-145D18AFB08D}"/>
    <cellStyle name="Total 2 6 3 13 2" xfId="21685" xr:uid="{981ABAFD-1477-4615-BED9-6B6918ACAA7D}"/>
    <cellStyle name="Total 2 6 3 13 3" xfId="38707" xr:uid="{855DCC1C-C337-4464-BBE1-EE6CE15EDDD5}"/>
    <cellStyle name="Total 2 6 3 14" xfId="4728" xr:uid="{01D73890-B920-4321-A75C-7F538021E636}"/>
    <cellStyle name="Total 2 6 3 14 2" xfId="21983" xr:uid="{5A89612C-1818-462A-8948-6DF96FB8EB8F}"/>
    <cellStyle name="Total 2 6 3 14 3" xfId="39005" xr:uid="{174EAD7B-378F-4E39-83E6-F8564F16E916}"/>
    <cellStyle name="Total 2 6 3 15" xfId="5022" xr:uid="{EA2852A8-E2D5-425C-A355-5A151F02356A}"/>
    <cellStyle name="Total 2 6 3 15 2" xfId="22277" xr:uid="{9A78F5F9-334A-47CB-8A6E-19F417664092}"/>
    <cellStyle name="Total 2 6 3 15 3" xfId="39299" xr:uid="{221F5504-CAA1-43AB-9EB1-58D40E0FF93D}"/>
    <cellStyle name="Total 2 6 3 16" xfId="5387" xr:uid="{0A95189D-5DBB-44C8-9EC3-E20DCBAFD140}"/>
    <cellStyle name="Total 2 6 3 16 2" xfId="22642" xr:uid="{16E53160-BF6F-4889-9678-0DF27088642E}"/>
    <cellStyle name="Total 2 6 3 16 3" xfId="39664" xr:uid="{93C6A642-EFF9-470C-88CB-C8E69D66A548}"/>
    <cellStyle name="Total 2 6 3 17" xfId="5881" xr:uid="{39D7F711-5626-4DFF-AB75-6FF3B31A86D1}"/>
    <cellStyle name="Total 2 6 3 17 2" xfId="23136" xr:uid="{BF2A05A5-CFC0-44EC-A7E1-DB545D9878AE}"/>
    <cellStyle name="Total 2 6 3 17 3" xfId="40158" xr:uid="{925A917C-BDAC-4BF8-BCB6-DABE9A13DACA}"/>
    <cellStyle name="Total 2 6 3 18" xfId="6018" xr:uid="{6C83E939-7DC2-4C48-BD5C-22DF39E2D525}"/>
    <cellStyle name="Total 2 6 3 18 2" xfId="23273" xr:uid="{A5AD9269-84EC-4F15-AFA1-B3FB15F21A16}"/>
    <cellStyle name="Total 2 6 3 18 3" xfId="40295" xr:uid="{ECCB070C-A6E4-4B30-A831-C396D0438119}"/>
    <cellStyle name="Total 2 6 3 19" xfId="6333" xr:uid="{B866E7E5-C28D-4C77-B46B-E313AE86A464}"/>
    <cellStyle name="Total 2 6 3 19 2" xfId="23588" xr:uid="{4296467A-71AF-4E8D-AF81-62BDE12DC69D}"/>
    <cellStyle name="Total 2 6 3 19 3" xfId="40610" xr:uid="{4D42B0BF-521C-47ED-ABF1-CDB991A793E0}"/>
    <cellStyle name="Total 2 6 3 2" xfId="1009" xr:uid="{DA4277B2-A7F9-469D-8DE1-35DBF6D595F8}"/>
    <cellStyle name="Total 2 6 3 2 2" xfId="18264" xr:uid="{7E3FDE20-AAE3-4AE1-9BDB-FD121D36BC95}"/>
    <cellStyle name="Total 2 6 3 2 3" xfId="35286" xr:uid="{FC7D68BA-2BCA-4D80-B3F8-1C3A5B469A3E}"/>
    <cellStyle name="Total 2 6 3 20" xfId="6648" xr:uid="{1FCD3C19-2C63-43A7-9C98-86045D729490}"/>
    <cellStyle name="Total 2 6 3 20 2" xfId="23903" xr:uid="{18FCBE3F-2944-40A3-AD93-AAD6B10BBCF0}"/>
    <cellStyle name="Total 2 6 3 20 3" xfId="40925" xr:uid="{8995DB0B-AA23-4948-A0EC-9F92E795C3CC}"/>
    <cellStyle name="Total 2 6 3 21" xfId="6960" xr:uid="{0BAA6BD5-F6AF-4E16-BE6E-6ABF8D8B3CD2}"/>
    <cellStyle name="Total 2 6 3 21 2" xfId="24215" xr:uid="{0D455258-D17F-41F5-9D86-E5EAAA04F340}"/>
    <cellStyle name="Total 2 6 3 21 3" xfId="41237" xr:uid="{4B1210B6-7042-4D44-A0D6-FD3E027CB8DF}"/>
    <cellStyle name="Total 2 6 3 22" xfId="7269" xr:uid="{62BBC83E-561F-4E63-9BDA-F14B1CA15C27}"/>
    <cellStyle name="Total 2 6 3 22 2" xfId="24524" xr:uid="{1DFA6397-DE76-468A-8E67-6BA822A89617}"/>
    <cellStyle name="Total 2 6 3 22 3" xfId="41546" xr:uid="{CDC8356F-F828-430F-B42E-F785319EE867}"/>
    <cellStyle name="Total 2 6 3 23" xfId="7579" xr:uid="{5F79FB8B-5FBE-46D7-962F-4E67FF6A7227}"/>
    <cellStyle name="Total 2 6 3 23 2" xfId="24834" xr:uid="{FE62D307-9544-4EFD-AFE2-2CA6C6555261}"/>
    <cellStyle name="Total 2 6 3 23 3" xfId="41856" xr:uid="{DB82EDD9-6AE5-40C2-ACEA-88D0B3BC4578}"/>
    <cellStyle name="Total 2 6 3 24" xfId="7889" xr:uid="{89D9377F-09FC-44FD-996E-A94B63631AB3}"/>
    <cellStyle name="Total 2 6 3 24 2" xfId="25144" xr:uid="{B2D759D7-BD2A-4079-BE3D-B6753D95E3A1}"/>
    <cellStyle name="Total 2 6 3 24 3" xfId="42166" xr:uid="{06D010A4-0ACB-4CAB-B36F-A336AEC96DCB}"/>
    <cellStyle name="Total 2 6 3 25" xfId="8202" xr:uid="{66CBEB59-9662-45F8-B6A3-EEB60AB9F557}"/>
    <cellStyle name="Total 2 6 3 25 2" xfId="25457" xr:uid="{FE17CF10-50E4-4C7F-8B87-7A52C5C867FB}"/>
    <cellStyle name="Total 2 6 3 25 3" xfId="42479" xr:uid="{496904B6-F7CF-4165-B0BC-9ED722BA31CE}"/>
    <cellStyle name="Total 2 6 3 26" xfId="8512" xr:uid="{FF2E4B55-7E47-4C95-8339-40550BBCD498}"/>
    <cellStyle name="Total 2 6 3 26 2" xfId="25767" xr:uid="{87D8145F-7B9A-4EAD-AAA9-998FF6F0EDFE}"/>
    <cellStyle name="Total 2 6 3 26 3" xfId="42789" xr:uid="{DF22F31D-58DC-43F2-8EEF-CFBA4E8691F9}"/>
    <cellStyle name="Total 2 6 3 27" xfId="8820" xr:uid="{FA4ED0E0-7A0F-4723-88B2-D3F48000BDA5}"/>
    <cellStyle name="Total 2 6 3 27 2" xfId="26075" xr:uid="{4AB159E8-2676-47D6-99E7-47A7B4A80D5B}"/>
    <cellStyle name="Total 2 6 3 27 3" xfId="43097" xr:uid="{E43BEA3F-80B3-40DF-B05F-7EE43E6F7A0F}"/>
    <cellStyle name="Total 2 6 3 28" xfId="6952" xr:uid="{91F88F46-188B-4D3C-8178-1BC692CB7AB5}"/>
    <cellStyle name="Total 2 6 3 28 2" xfId="24207" xr:uid="{E41B0F59-11A7-407B-B2F3-E94493C1D0A5}"/>
    <cellStyle name="Total 2 6 3 28 3" xfId="41229" xr:uid="{431B81D8-A0DC-4E3C-A856-A09ACEEBA215}"/>
    <cellStyle name="Total 2 6 3 29" xfId="9444" xr:uid="{287019D7-F2B7-4E98-B6B3-8BDC96675A84}"/>
    <cellStyle name="Total 2 6 3 29 2" xfId="26699" xr:uid="{E0BE0FAF-876F-43E8-A117-A7809600CA8C}"/>
    <cellStyle name="Total 2 6 3 29 3" xfId="43721" xr:uid="{6AEF7503-CDE8-46A6-AF11-CE213C6294D4}"/>
    <cellStyle name="Total 2 6 3 3" xfId="1309" xr:uid="{44CC29A5-2E9E-4A2E-8099-C77650231417}"/>
    <cellStyle name="Total 2 6 3 3 2" xfId="18564" xr:uid="{7B44543B-C9EB-4ADB-8674-C156D129ADB8}"/>
    <cellStyle name="Total 2 6 3 3 3" xfId="35586" xr:uid="{3EE572DF-85AD-44EA-B8E4-1ECE2170479A}"/>
    <cellStyle name="Total 2 6 3 30" xfId="9747" xr:uid="{A8BA1398-BB77-473A-8E89-FD6F33D9F1A0}"/>
    <cellStyle name="Total 2 6 3 30 2" xfId="27002" xr:uid="{44E034BF-DCEF-41AF-B029-707B3933A8C1}"/>
    <cellStyle name="Total 2 6 3 30 3" xfId="44024" xr:uid="{C7328874-D7F3-4D9A-9238-E8306549B0CA}"/>
    <cellStyle name="Total 2 6 3 31" xfId="10047" xr:uid="{83586814-267A-4425-8643-B0416896625C}"/>
    <cellStyle name="Total 2 6 3 31 2" xfId="27302" xr:uid="{D31188AC-2A97-4B1A-AAA7-919FAAACD65B}"/>
    <cellStyle name="Total 2 6 3 31 3" xfId="44324" xr:uid="{54EF0524-CFFF-4A4C-8023-B4935F18F134}"/>
    <cellStyle name="Total 2 6 3 32" xfId="10340" xr:uid="{45E86FAE-2584-44B3-A919-9AFD816B3A7B}"/>
    <cellStyle name="Total 2 6 3 32 2" xfId="27595" xr:uid="{90B18E79-5A72-4C49-83B0-6B3736F81279}"/>
    <cellStyle name="Total 2 6 3 32 3" xfId="44617" xr:uid="{77848784-7EE9-404C-90CC-D9998D63C092}"/>
    <cellStyle name="Total 2 6 3 33" xfId="10632" xr:uid="{068FCB64-5413-42D2-896B-9C6D7C0F2900}"/>
    <cellStyle name="Total 2 6 3 33 2" xfId="27887" xr:uid="{642CB77C-91E3-4068-AC9D-406312914FC0}"/>
    <cellStyle name="Total 2 6 3 33 3" xfId="44909" xr:uid="{8BFE86D5-1139-4A09-AF09-0B9DBA572B26}"/>
    <cellStyle name="Total 2 6 3 34" xfId="10920" xr:uid="{457F6CA3-9796-4E75-B436-9FE935D1B4FB}"/>
    <cellStyle name="Total 2 6 3 34 2" xfId="28175" xr:uid="{6A4D7E54-69AD-405C-94ED-EE942D49218D}"/>
    <cellStyle name="Total 2 6 3 34 3" xfId="45197" xr:uid="{E8BF0821-4091-44CE-A0CE-03F48410926C}"/>
    <cellStyle name="Total 2 6 3 35" xfId="11190" xr:uid="{FC1F5726-BD1A-4B57-95E6-494E67B0C761}"/>
    <cellStyle name="Total 2 6 3 35 2" xfId="28445" xr:uid="{93167847-9CF2-4087-8128-1794BC6ED4D6}"/>
    <cellStyle name="Total 2 6 3 35 3" xfId="45467" xr:uid="{458285F4-4D07-4E97-9A81-880E46DD0657}"/>
    <cellStyle name="Total 2 6 3 36" xfId="11442" xr:uid="{0F1F21B8-1682-495F-9E97-F8D396B46D50}"/>
    <cellStyle name="Total 2 6 3 36 2" xfId="28697" xr:uid="{922EB36D-A0FB-44D8-B779-5110BFD2844B}"/>
    <cellStyle name="Total 2 6 3 36 3" xfId="45719" xr:uid="{A87F3B15-76E4-41A1-AB52-869586771F1B}"/>
    <cellStyle name="Total 2 6 3 37" xfId="11946" xr:uid="{78E4B696-158B-4481-9C51-4135935510A0}"/>
    <cellStyle name="Total 2 6 3 37 2" xfId="29201" xr:uid="{8754ED7C-C2B8-48E7-A704-6A17B1DBF7C4}"/>
    <cellStyle name="Total 2 6 3 37 3" xfId="46130" xr:uid="{EE3C4ECF-2D29-416F-B2B3-6E2365756B78}"/>
    <cellStyle name="Total 2 6 3 38" xfId="12413" xr:uid="{4C348428-EB71-4BD0-919A-510E665A2518}"/>
    <cellStyle name="Total 2 6 3 38 2" xfId="29668" xr:uid="{24172CB1-359C-48C1-A2C5-BB6D663052CE}"/>
    <cellStyle name="Total 2 6 3 38 3" xfId="46538" xr:uid="{4CA521B8-D2C5-49FA-99F8-399FAE524AC3}"/>
    <cellStyle name="Total 2 6 3 39" xfId="12723" xr:uid="{59D4D826-4D78-4AC9-B32E-62C43CBDA7B2}"/>
    <cellStyle name="Total 2 6 3 39 2" xfId="29978" xr:uid="{4DCC0849-A129-4E5B-806D-FC617A8755D8}"/>
    <cellStyle name="Total 2 6 3 39 3" xfId="46848" xr:uid="{8E69F275-7F1A-4A27-8AC5-3D39D65C1830}"/>
    <cellStyle name="Total 2 6 3 4" xfId="1657" xr:uid="{1916BC42-489C-4589-911B-2CAB533C7882}"/>
    <cellStyle name="Total 2 6 3 4 2" xfId="18912" xr:uid="{D80C08AE-8000-4087-847A-17070712EFC3}"/>
    <cellStyle name="Total 2 6 3 4 3" xfId="35934" xr:uid="{8F2E5FD1-6D4D-4AD3-A1E2-2892A10EC625}"/>
    <cellStyle name="Total 2 6 3 40" xfId="12727" xr:uid="{CAE0DED2-68F7-481E-A72B-3B2BB674CE02}"/>
    <cellStyle name="Total 2 6 3 40 2" xfId="29982" xr:uid="{99BEB696-8401-4D6E-95D6-DE5B5601E27F}"/>
    <cellStyle name="Total 2 6 3 40 3" xfId="46852" xr:uid="{D72CA2E2-7BF9-4055-AED3-497C4C4E3995}"/>
    <cellStyle name="Total 2 6 3 41" xfId="12447" xr:uid="{2CE4B451-F23B-4590-BC53-51CCF0A40B87}"/>
    <cellStyle name="Total 2 6 3 41 2" xfId="29702" xr:uid="{FEFDE5B1-F969-46D5-917C-578FDFCD35A8}"/>
    <cellStyle name="Total 2 6 3 41 3" xfId="46572" xr:uid="{5941A6E1-556F-4D8D-A266-46AD957452A3}"/>
    <cellStyle name="Total 2 6 3 42" xfId="13663" xr:uid="{057101C0-4297-4145-BDDB-7CD173B8309C}"/>
    <cellStyle name="Total 2 6 3 42 2" xfId="30918" xr:uid="{47F88E8F-9F25-453D-A677-2DCAC527CF86}"/>
    <cellStyle name="Total 2 6 3 42 3" xfId="47788" xr:uid="{D5114C84-EA3F-4DA8-BA17-F2997F88BFAE}"/>
    <cellStyle name="Total 2 6 3 43" xfId="13973" xr:uid="{B1827676-7EE1-4B99-9B2F-41562256962E}"/>
    <cellStyle name="Total 2 6 3 43 2" xfId="31228" xr:uid="{519E4F9A-2B0E-4FAA-8E27-EB3A988E3FC0}"/>
    <cellStyle name="Total 2 6 3 43 3" xfId="48098" xr:uid="{84F2E1BC-2933-4664-9F26-8C8F3FF5FF7C}"/>
    <cellStyle name="Total 2 6 3 44" xfId="14007" xr:uid="{260097BC-68E5-4379-9187-30EF58E63011}"/>
    <cellStyle name="Total 2 6 3 44 2" xfId="31262" xr:uid="{91644BD2-536D-4C06-9D77-AF7046DC1009}"/>
    <cellStyle name="Total 2 6 3 44 3" xfId="48132" xr:uid="{69258CA6-1B56-4667-B477-8D49BA7D744D}"/>
    <cellStyle name="Total 2 6 3 45" xfId="14601" xr:uid="{8094AFB8-D0FC-47BA-BF62-DE4E16910F8B}"/>
    <cellStyle name="Total 2 6 3 45 2" xfId="31856" xr:uid="{4EC4C7EE-CF9D-4742-8F96-F4B6BD66C394}"/>
    <cellStyle name="Total 2 6 3 45 3" xfId="48726" xr:uid="{BF2FFFD5-F788-4795-9151-49F4F2020250}"/>
    <cellStyle name="Total 2 6 3 46" xfId="14863" xr:uid="{017628B2-9FD2-4601-B77B-718F0A65CC3C}"/>
    <cellStyle name="Total 2 6 3 46 2" xfId="32118" xr:uid="{63B80592-906F-4512-A442-D56881EF4EA0}"/>
    <cellStyle name="Total 2 6 3 46 3" xfId="48988" xr:uid="{5853D5B2-3ED5-4377-A911-74372F4D0A23}"/>
    <cellStyle name="Total 2 6 3 47" xfId="15175" xr:uid="{985AAD43-BF04-43CD-AF6B-6C31141E45EB}"/>
    <cellStyle name="Total 2 6 3 47 2" xfId="32430" xr:uid="{67CC17EA-6FC2-4DA5-A5D2-4A316B4FB28B}"/>
    <cellStyle name="Total 2 6 3 47 3" xfId="49300" xr:uid="{5398445F-1432-4E51-A04A-05B6338E99F0}"/>
    <cellStyle name="Total 2 6 3 48" xfId="15482" xr:uid="{89B4C934-481E-4D8A-829B-257B213876E3}"/>
    <cellStyle name="Total 2 6 3 48 2" xfId="32737" xr:uid="{D91E499C-589C-437A-BAEC-D864B5665B3D}"/>
    <cellStyle name="Total 2 6 3 48 3" xfId="49607" xr:uid="{84D0434E-D6F1-4687-A255-355B68EDEC2C}"/>
    <cellStyle name="Total 2 6 3 49" xfId="15781" xr:uid="{0C2CF2C0-7556-4961-907A-1F02A63EA839}"/>
    <cellStyle name="Total 2 6 3 49 2" xfId="33036" xr:uid="{93E16441-8942-4632-98F6-348D8470E3EB}"/>
    <cellStyle name="Total 2 6 3 49 3" xfId="49906" xr:uid="{EFF40B8E-CB3F-434B-8CE0-23F430C5B726}"/>
    <cellStyle name="Total 2 6 3 5" xfId="1970" xr:uid="{6A8CD561-9008-45D3-87DD-2483FD865C69}"/>
    <cellStyle name="Total 2 6 3 5 2" xfId="19225" xr:uid="{926A89A8-C8B8-49FD-BF33-41E06B476FF3}"/>
    <cellStyle name="Total 2 6 3 5 3" xfId="36247" xr:uid="{A46DBA05-939F-44B1-A705-84BA94C2316A}"/>
    <cellStyle name="Total 2 6 3 50" xfId="16077" xr:uid="{72B3C993-8234-48D2-96AA-03EED906DD08}"/>
    <cellStyle name="Total 2 6 3 50 2" xfId="33332" xr:uid="{B7636B3D-F7E6-4AF1-8050-7C1EDE5A5101}"/>
    <cellStyle name="Total 2 6 3 50 3" xfId="50202" xr:uid="{6144CFB3-DE8E-44EE-BACA-A5D25633F4B0}"/>
    <cellStyle name="Total 2 6 3 51" xfId="16366" xr:uid="{05418122-9263-4352-B68C-16C8BD78B89A}"/>
    <cellStyle name="Total 2 6 3 51 2" xfId="33621" xr:uid="{BBDFD2C2-21E5-4389-A557-A82888783323}"/>
    <cellStyle name="Total 2 6 3 51 3" xfId="50491" xr:uid="{3503CF1F-D675-40A5-A203-AC31226DB1E5}"/>
    <cellStyle name="Total 2 6 3 52" xfId="16643" xr:uid="{5091F953-2CC2-4B22-84C4-5D6CA70CC1FF}"/>
    <cellStyle name="Total 2 6 3 52 2" xfId="33898" xr:uid="{351AD4B0-E3B2-4AE6-AE3A-77D0A7528CBE}"/>
    <cellStyle name="Total 2 6 3 52 3" xfId="50768" xr:uid="{D6E25A96-E1E7-460D-B2DA-A74129BF9C7B}"/>
    <cellStyle name="Total 2 6 3 53" xfId="16907" xr:uid="{3A26783A-9B0C-4D6F-8AF5-4310B9F12EEF}"/>
    <cellStyle name="Total 2 6 3 53 2" xfId="34162" xr:uid="{87CC2287-A335-4C3F-8F30-266979DB8AC1}"/>
    <cellStyle name="Total 2 6 3 53 3" xfId="51032" xr:uid="{ABC1EBE8-22D3-4681-8166-11E91C6B4510}"/>
    <cellStyle name="Total 2 6 3 54" xfId="17159" xr:uid="{AC8D6DCF-7EC4-489D-B4AC-108A3EAD923A}"/>
    <cellStyle name="Total 2 6 3 54 2" xfId="34414" xr:uid="{C5D8118B-2106-44B6-9B85-16AC987FDFE7}"/>
    <cellStyle name="Total 2 6 3 54 3" xfId="51284" xr:uid="{D9908D4A-3A05-4CCC-BA4A-7EADEC8F4B85}"/>
    <cellStyle name="Total 2 6 3 55" xfId="17806" xr:uid="{9B9F4CF0-8027-4927-987E-F5DFB333CC60}"/>
    <cellStyle name="Total 2 6 3 56" xfId="34887" xr:uid="{5BFB8EC7-CD13-4F36-BC1C-C228AED85945}"/>
    <cellStyle name="Total 2 6 3 6" xfId="2280" xr:uid="{502BB60E-10DD-4EA3-A791-BD1073C43E27}"/>
    <cellStyle name="Total 2 6 3 6 2" xfId="19535" xr:uid="{DD358CB7-249A-4915-BE06-19D8022EB443}"/>
    <cellStyle name="Total 2 6 3 6 3" xfId="36557" xr:uid="{26D5813B-3750-4C41-834F-CDEAABFE3BCC}"/>
    <cellStyle name="Total 2 6 3 7" xfId="2590" xr:uid="{ADA1D642-0794-4F81-98F2-3D98696E0A58}"/>
    <cellStyle name="Total 2 6 3 7 2" xfId="19845" xr:uid="{3C09986B-10FB-4CB9-86C9-502D136D984A}"/>
    <cellStyle name="Total 2 6 3 7 3" xfId="36867" xr:uid="{6FA5276F-2D57-4750-B67D-CE6D9F62CE5F}"/>
    <cellStyle name="Total 2 6 3 8" xfId="2897" xr:uid="{2017B723-D8B8-4C2E-9BBE-9653C2F18457}"/>
    <cellStyle name="Total 2 6 3 8 2" xfId="20152" xr:uid="{2E22AC61-D416-4CD5-990A-4CD7CA5B00FE}"/>
    <cellStyle name="Total 2 6 3 8 3" xfId="37174" xr:uid="{68F7A0B8-4E1D-4C2B-AEA9-1499F83CF3DE}"/>
    <cellStyle name="Total 2 6 3 9" xfId="3205" xr:uid="{708FA192-FD7E-402C-AB14-3B65593DC732}"/>
    <cellStyle name="Total 2 6 3 9 2" xfId="20460" xr:uid="{41446241-3FA8-4FDD-A78F-F596030C647C}"/>
    <cellStyle name="Total 2 6 3 9 3" xfId="37482" xr:uid="{CE98A305-C61F-46A3-AE52-01B405B17464}"/>
    <cellStyle name="Total 2 6 30" xfId="7635" xr:uid="{C4A9FCBE-E312-4E2C-B793-368DA240FEDC}"/>
    <cellStyle name="Total 2 6 30 2" xfId="24890" xr:uid="{9B0BBE3A-6B70-4B4E-85A9-47BBDC886746}"/>
    <cellStyle name="Total 2 6 30 3" xfId="41912" xr:uid="{E6AA6C74-79CF-4EFE-AEB7-B2FA2A039820}"/>
    <cellStyle name="Total 2 6 31" xfId="7334" xr:uid="{68A46C25-9209-44E1-BF2E-D94086F3E2DA}"/>
    <cellStyle name="Total 2 6 31 2" xfId="24589" xr:uid="{C4EC0A3D-B460-4D88-8AFB-46E2E254AE7A}"/>
    <cellStyle name="Total 2 6 31 3" xfId="41611" xr:uid="{BFCD46DD-CA2C-4301-8C4C-6F6F9AB292B3}"/>
    <cellStyle name="Total 2 6 32" xfId="7844" xr:uid="{9E76B285-CCB3-4947-97ED-04917EE59CFF}"/>
    <cellStyle name="Total 2 6 32 2" xfId="25099" xr:uid="{C6DC3C90-8226-4F6D-9176-7D13FAB26A3A}"/>
    <cellStyle name="Total 2 6 32 3" xfId="42121" xr:uid="{92668BD4-61D7-418F-94E5-F186191B6EE0}"/>
    <cellStyle name="Total 2 6 33" xfId="6644" xr:uid="{8A448C29-4C54-4DC2-9D32-B46AC365E929}"/>
    <cellStyle name="Total 2 6 33 2" xfId="23899" xr:uid="{B67D049C-52CA-4A42-8299-C99B85682E49}"/>
    <cellStyle name="Total 2 6 33 3" xfId="40921" xr:uid="{404D8954-F5DA-446A-92C0-63D138B43706}"/>
    <cellStyle name="Total 2 6 34" xfId="9137" xr:uid="{86AF0D93-6DDB-44C6-BD9A-AE857FCFEB7B}"/>
    <cellStyle name="Total 2 6 34 2" xfId="26392" xr:uid="{3B1DDE49-0C67-4809-801C-4DE70B6AD16A}"/>
    <cellStyle name="Total 2 6 34 3" xfId="43414" xr:uid="{3D740EA2-76C1-4069-81AD-AEB3D5C359AB}"/>
    <cellStyle name="Total 2 6 35" xfId="9262" xr:uid="{619CA3BC-92EE-4584-9BDF-949FE95C7B19}"/>
    <cellStyle name="Total 2 6 35 2" xfId="26517" xr:uid="{9426F3C1-B6EE-454D-A9B1-487070423FC0}"/>
    <cellStyle name="Total 2 6 35 3" xfId="43539" xr:uid="{95C928A6-6A8B-4B4D-A130-1ACD83C8EA4F}"/>
    <cellStyle name="Total 2 6 36" xfId="7988" xr:uid="{887BFCEB-1A63-4107-840C-92DCF70299A1}"/>
    <cellStyle name="Total 2 6 36 2" xfId="25243" xr:uid="{041E1E60-5879-49E3-8114-F800C4205395}"/>
    <cellStyle name="Total 2 6 36 3" xfId="42265" xr:uid="{0AE64F97-9075-46C3-8A95-036482EA28B3}"/>
    <cellStyle name="Total 2 6 37" xfId="9522" xr:uid="{4B4ABC46-2A76-4BFD-A20D-6A6B1B43516E}"/>
    <cellStyle name="Total 2 6 37 2" xfId="26777" xr:uid="{91C4F074-7C30-47F1-B2C3-CA39F38F37D5}"/>
    <cellStyle name="Total 2 6 37 3" xfId="43799" xr:uid="{B3E90ECC-094B-44B5-B709-905702433954}"/>
    <cellStyle name="Total 2 6 38" xfId="10096" xr:uid="{D311DB29-A174-4CEF-A824-B8316D862BDE}"/>
    <cellStyle name="Total 2 6 38 2" xfId="27351" xr:uid="{CA4F7C32-B82E-4F3F-9AD3-D27D160CCFD3}"/>
    <cellStyle name="Total 2 6 38 3" xfId="44373" xr:uid="{DFA7498F-E871-44A5-ADAE-ED8F928B3213}"/>
    <cellStyle name="Total 2 6 39" xfId="10343" xr:uid="{724FE84B-E144-4E9B-9A58-7B4DC5F94AD1}"/>
    <cellStyle name="Total 2 6 39 2" xfId="27598" xr:uid="{89825E7E-51BC-4570-8D14-AD77741B90E1}"/>
    <cellStyle name="Total 2 6 39 3" xfId="44620" xr:uid="{1E077285-A5AA-443F-A4AA-E1356E1C37EF}"/>
    <cellStyle name="Total 2 6 4" xfId="686" xr:uid="{4BEDDC15-C01D-4DEF-92A0-31EC8624DB72}"/>
    <cellStyle name="Total 2 6 4 10" xfId="3648" xr:uid="{2C9E78E0-5ED2-421D-975C-D270AB73A389}"/>
    <cellStyle name="Total 2 6 4 10 2" xfId="20903" xr:uid="{D49C25AF-7DED-4153-96DD-560F959E7B8F}"/>
    <cellStyle name="Total 2 6 4 10 3" xfId="37925" xr:uid="{BDB92075-E3D5-4459-A638-8CD4031212AA}"/>
    <cellStyle name="Total 2 6 4 11" xfId="3955" xr:uid="{9C4AF7C5-03ED-48F7-82C9-026DE52AAF87}"/>
    <cellStyle name="Total 2 6 4 11 2" xfId="21210" xr:uid="{B8B8DC4D-DEEA-43B7-9D26-0E4058F8A297}"/>
    <cellStyle name="Total 2 6 4 11 3" xfId="38232" xr:uid="{CF7AEB2B-FCB4-4D55-B257-2D62A21DA7E4}"/>
    <cellStyle name="Total 2 6 4 12" xfId="4256" xr:uid="{691A1D50-4B4E-4196-A707-30767AA46999}"/>
    <cellStyle name="Total 2 6 4 12 2" xfId="21511" xr:uid="{D77DC57B-2C1F-44FD-B0A8-51CA810D5A9D}"/>
    <cellStyle name="Total 2 6 4 12 3" xfId="38533" xr:uid="{1A09D865-035D-4A3F-AD1C-DC937D3FA44A}"/>
    <cellStyle name="Total 2 6 4 13" xfId="4554" xr:uid="{A90C6723-43AB-44E2-A763-72D201A94A64}"/>
    <cellStyle name="Total 2 6 4 13 2" xfId="21809" xr:uid="{FBDCB280-57FD-4FDB-B7FE-F47DE5049445}"/>
    <cellStyle name="Total 2 6 4 13 3" xfId="38831" xr:uid="{C25876B4-7B1E-4070-9134-A274714296D8}"/>
    <cellStyle name="Total 2 6 4 14" xfId="4853" xr:uid="{90814C61-0D6C-4252-8A85-61C10F32A16C}"/>
    <cellStyle name="Total 2 6 4 14 2" xfId="22108" xr:uid="{87C6CD31-DFDC-4F91-BB7E-CFC211F51C66}"/>
    <cellStyle name="Total 2 6 4 14 3" xfId="39130" xr:uid="{E2B277BA-195A-4435-A735-947FC89005B2}"/>
    <cellStyle name="Total 2 6 4 15" xfId="5135" xr:uid="{BCFFCD10-C00A-4917-BDDE-466F66FB59DB}"/>
    <cellStyle name="Total 2 6 4 15 2" xfId="22390" xr:uid="{CE2D54BF-CA03-47C5-93E9-884112BBAD90}"/>
    <cellStyle name="Total 2 6 4 15 3" xfId="39412" xr:uid="{9B57F4FF-1BBF-40DA-99C0-14505950F294}"/>
    <cellStyle name="Total 2 6 4 16" xfId="5522" xr:uid="{443658A4-14A8-427D-99CC-84A4CF78555E}"/>
    <cellStyle name="Total 2 6 4 16 2" xfId="22777" xr:uid="{064D09BD-28DC-4FA5-934D-9EA40C15BC8A}"/>
    <cellStyle name="Total 2 6 4 16 3" xfId="39799" xr:uid="{813945EC-7F94-44CE-88E3-1277D225D292}"/>
    <cellStyle name="Total 2 6 4 17" xfId="5901" xr:uid="{99710928-9623-4943-A800-BD932A563846}"/>
    <cellStyle name="Total 2 6 4 17 2" xfId="23156" xr:uid="{0565E391-BCFC-43E8-91A4-46466793AA5F}"/>
    <cellStyle name="Total 2 6 4 17 3" xfId="40178" xr:uid="{910FC2F4-3836-4AA5-8B62-5A741098F353}"/>
    <cellStyle name="Total 2 6 4 18" xfId="6153" xr:uid="{84C9FD97-518D-46BB-8696-B013374CC128}"/>
    <cellStyle name="Total 2 6 4 18 2" xfId="23408" xr:uid="{2782F774-3C27-4696-83C3-6D603C68A5C6}"/>
    <cellStyle name="Total 2 6 4 18 3" xfId="40430" xr:uid="{1AC049AC-0EA0-4E76-BC0E-E0F5D44D34BC}"/>
    <cellStyle name="Total 2 6 4 19" xfId="6468" xr:uid="{B13DA865-3460-416A-86A4-70AB35BB31AD}"/>
    <cellStyle name="Total 2 6 4 19 2" xfId="23723" xr:uid="{E6F32CDE-8E2A-45F0-838A-F882CC5B06B8}"/>
    <cellStyle name="Total 2 6 4 19 3" xfId="40745" xr:uid="{45F320B7-9179-475B-9945-7E5267528A3E}"/>
    <cellStyle name="Total 2 6 4 2" xfId="1135" xr:uid="{B58C877B-F89E-411A-B92E-9C0ED2C65A94}"/>
    <cellStyle name="Total 2 6 4 2 2" xfId="18390" xr:uid="{3112666E-A249-4E3D-8C36-B66121DDC075}"/>
    <cellStyle name="Total 2 6 4 2 3" xfId="35412" xr:uid="{E4CB2756-FAB5-4627-83B2-D3AE91A87E90}"/>
    <cellStyle name="Total 2 6 4 20" xfId="6783" xr:uid="{236F8A00-F0C5-4BC3-B620-28E15C684E2B}"/>
    <cellStyle name="Total 2 6 4 20 2" xfId="24038" xr:uid="{75C0453F-5112-432E-BB6A-F396CD456EAB}"/>
    <cellStyle name="Total 2 6 4 20 3" xfId="41060" xr:uid="{432F2AD5-9C72-44EF-B5B6-C1EABD8FB7A4}"/>
    <cellStyle name="Total 2 6 4 21" xfId="7094" xr:uid="{EEBC3B25-2DAE-4AAA-BF53-8622C6A6DED7}"/>
    <cellStyle name="Total 2 6 4 21 2" xfId="24349" xr:uid="{45BF00F9-A4A9-430D-B8F3-0CEEA783DC94}"/>
    <cellStyle name="Total 2 6 4 21 3" xfId="41371" xr:uid="{B5C33784-2585-433F-8C0F-7F0948E803A8}"/>
    <cellStyle name="Total 2 6 4 22" xfId="7404" xr:uid="{6ED2A61F-71A1-417C-8729-BC39AB56AC40}"/>
    <cellStyle name="Total 2 6 4 22 2" xfId="24659" xr:uid="{A3153FDD-488B-4B9C-971A-2ECD514B61CE}"/>
    <cellStyle name="Total 2 6 4 22 3" xfId="41681" xr:uid="{C1AE021C-E3AB-49D3-B9BC-BF6424852B2E}"/>
    <cellStyle name="Total 2 6 4 23" xfId="7714" xr:uid="{B28BD359-B83B-45A1-AEE4-A43099B562FD}"/>
    <cellStyle name="Total 2 6 4 23 2" xfId="24969" xr:uid="{14A4DD2C-560B-40D0-BC31-DACF31E56904}"/>
    <cellStyle name="Total 2 6 4 23 3" xfId="41991" xr:uid="{951C4612-FE70-48BC-B9B8-F478A1EC947C}"/>
    <cellStyle name="Total 2 6 4 24" xfId="8024" xr:uid="{9EA09B52-ADE4-4491-ACBC-26AAD09F5002}"/>
    <cellStyle name="Total 2 6 4 24 2" xfId="25279" xr:uid="{D2304B54-CBFB-4402-B116-57D46EED7CCE}"/>
    <cellStyle name="Total 2 6 4 24 3" xfId="42301" xr:uid="{20E82A43-CAE9-4AFA-A235-538F7E9E446E}"/>
    <cellStyle name="Total 2 6 4 25" xfId="8337" xr:uid="{6C12A9CB-3908-431B-9639-5A27779B3E04}"/>
    <cellStyle name="Total 2 6 4 25 2" xfId="25592" xr:uid="{276418F1-3764-4689-AEFF-06BF6F8CE4CF}"/>
    <cellStyle name="Total 2 6 4 25 3" xfId="42614" xr:uid="{4A0C0321-952A-417F-923A-FCFD72853E32}"/>
    <cellStyle name="Total 2 6 4 26" xfId="8645" xr:uid="{4F2379B3-31AB-420C-995A-3C8626F7BD9D}"/>
    <cellStyle name="Total 2 6 4 26 2" xfId="25900" xr:uid="{DF6BDB3B-6EFC-454C-9C6B-2226EB08C7BC}"/>
    <cellStyle name="Total 2 6 4 26 3" xfId="42922" xr:uid="{FD2C99D9-E207-4F86-B7AB-676E4E8A962C}"/>
    <cellStyle name="Total 2 6 4 27" xfId="8955" xr:uid="{AE750C84-9182-440F-9912-09ADB96DA901}"/>
    <cellStyle name="Total 2 6 4 27 2" xfId="26210" xr:uid="{0B27F6AB-2646-46F8-8ACB-C2E26B3D7693}"/>
    <cellStyle name="Total 2 6 4 27 3" xfId="43232" xr:uid="{2A61448C-A538-4256-B41D-D2911B3525AD}"/>
    <cellStyle name="Total 2 6 4 28" xfId="9232" xr:uid="{E09C62B9-7F32-4B33-8AD5-27F07E2504D3}"/>
    <cellStyle name="Total 2 6 4 28 2" xfId="26487" xr:uid="{AAE3090D-EA0A-4747-B971-677068C5D130}"/>
    <cellStyle name="Total 2 6 4 28 3" xfId="43509" xr:uid="{5AE5EDAB-3805-4E64-A534-25F6B2361E62}"/>
    <cellStyle name="Total 2 6 4 29" xfId="9577" xr:uid="{70DB4C3B-5673-49A0-A8D1-183243B0AA53}"/>
    <cellStyle name="Total 2 6 4 29 2" xfId="26832" xr:uid="{02925DFD-B6B7-4681-8933-50D4AC8D043D}"/>
    <cellStyle name="Total 2 6 4 29 3" xfId="43854" xr:uid="{29B214DF-599E-4FAE-9D91-F5C4EE30B8E9}"/>
    <cellStyle name="Total 2 6 4 3" xfId="1426" xr:uid="{FB25E1EC-56E4-47A1-963F-05C842411A7E}"/>
    <cellStyle name="Total 2 6 4 3 2" xfId="18681" xr:uid="{FE965BE5-6912-4E73-BB99-DC238E8BAB2C}"/>
    <cellStyle name="Total 2 6 4 3 3" xfId="35703" xr:uid="{0978EC62-959B-4F49-A9EC-734D55F51F44}"/>
    <cellStyle name="Total 2 6 4 30" xfId="9872" xr:uid="{40327CD4-7EFC-42EC-BB2E-EF259FB87378}"/>
    <cellStyle name="Total 2 6 4 30 2" xfId="27127" xr:uid="{7BA8C6DA-759C-47B1-9788-CEE08CF3B013}"/>
    <cellStyle name="Total 2 6 4 30 3" xfId="44149" xr:uid="{2CDDEA8F-6670-4B86-AC15-E65A27264BC0}"/>
    <cellStyle name="Total 2 6 4 31" xfId="10172" xr:uid="{C19BD892-8F5B-4E6A-AF5C-B52D3F68B302}"/>
    <cellStyle name="Total 2 6 4 31 2" xfId="27427" xr:uid="{22158BC3-BA40-4972-8892-9BCE66DE65EB}"/>
    <cellStyle name="Total 2 6 4 31 3" xfId="44449" xr:uid="{CE6828D3-C76C-4237-9F01-81FB2924B066}"/>
    <cellStyle name="Total 2 6 4 32" xfId="10460" xr:uid="{C302623F-A39D-4D9E-AFC1-26339DF386EF}"/>
    <cellStyle name="Total 2 6 4 32 2" xfId="27715" xr:uid="{3BE9F31F-406D-410C-A281-E57D13664385}"/>
    <cellStyle name="Total 2 6 4 32 3" xfId="44737" xr:uid="{C97D2B08-43D0-46EB-A8D7-DEBE1BF7C222}"/>
    <cellStyle name="Total 2 6 4 33" xfId="10750" xr:uid="{03B328E2-63C2-4519-8D79-22F3803162D3}"/>
    <cellStyle name="Total 2 6 4 33 2" xfId="28005" xr:uid="{002167D0-4EEE-45E5-B068-B79AC7AFB629}"/>
    <cellStyle name="Total 2 6 4 33 3" xfId="45027" xr:uid="{FC17AAE7-9A3A-4A5D-BAE6-7090FE0FBA05}"/>
    <cellStyle name="Total 2 6 4 34" xfId="11024" xr:uid="{C2026613-FE5A-4336-8FD8-06C89AFB0F5F}"/>
    <cellStyle name="Total 2 6 4 34 2" xfId="28279" xr:uid="{AE866C55-301D-4977-975E-684C324CE747}"/>
    <cellStyle name="Total 2 6 4 34 3" xfId="45301" xr:uid="{42EEA685-04A5-4837-8CCD-B3927ACEA080}"/>
    <cellStyle name="Total 2 6 4 35" xfId="11281" xr:uid="{A4FFBAC3-790E-4C55-B018-B35B141F6465}"/>
    <cellStyle name="Total 2 6 4 35 2" xfId="28536" xr:uid="{2FBA9D11-4533-4EC4-A0D7-006D6318439E}"/>
    <cellStyle name="Total 2 6 4 35 3" xfId="45558" xr:uid="{A0F5B5E1-56AF-4E18-A390-CA9E2E8C2557}"/>
    <cellStyle name="Total 2 6 4 36" xfId="11518" xr:uid="{4878FF71-E322-44DC-AECB-7EC338507378}"/>
    <cellStyle name="Total 2 6 4 36 2" xfId="28773" xr:uid="{BEA7463C-3A8C-4C2A-A370-4EC90B6DF4BC}"/>
    <cellStyle name="Total 2 6 4 36 3" xfId="45795" xr:uid="{8450F857-9344-489C-89DE-08A7BBA7E727}"/>
    <cellStyle name="Total 2 6 4 37" xfId="12081" xr:uid="{AA5F17D7-F8A2-4412-AAB6-486001883795}"/>
    <cellStyle name="Total 2 6 4 37 2" xfId="29336" xr:uid="{F7B4B766-C460-4C9D-A56F-C2FD7470EE36}"/>
    <cellStyle name="Total 2 6 4 37 3" xfId="46206" xr:uid="{9FFD858A-6E17-4EAE-8F32-98CDC04E0F70}"/>
    <cellStyle name="Total 2 6 4 38" xfId="12548" xr:uid="{3C221EAF-5ABB-4B3F-B629-16BC206725CA}"/>
    <cellStyle name="Total 2 6 4 38 2" xfId="29803" xr:uid="{ADC0942E-311B-4ECB-BFBE-3FAE989CC1EF}"/>
    <cellStyle name="Total 2 6 4 38 3" xfId="46673" xr:uid="{797830E1-85B3-4622-A160-2F4C370B4F0C}"/>
    <cellStyle name="Total 2 6 4 39" xfId="12858" xr:uid="{B6C6A24F-E17E-44F6-BC4C-CF39DD4B32F6}"/>
    <cellStyle name="Total 2 6 4 39 2" xfId="30113" xr:uid="{E3DD0E3C-3517-4D33-826A-160B2265CB9D}"/>
    <cellStyle name="Total 2 6 4 39 3" xfId="46983" xr:uid="{4AE42729-587A-452B-91FC-4D0B1D009C8E}"/>
    <cellStyle name="Total 2 6 4 4" xfId="1792" xr:uid="{80796637-3A00-43B2-8F1B-841920C8D17E}"/>
    <cellStyle name="Total 2 6 4 4 2" xfId="19047" xr:uid="{3EA8664F-65B2-42F2-B0A8-03049B87B594}"/>
    <cellStyle name="Total 2 6 4 4 3" xfId="36069" xr:uid="{F11178A9-8FD4-4615-98C4-3DF985FBE750}"/>
    <cellStyle name="Total 2 6 4 40" xfId="13276" xr:uid="{5D5BD470-CA48-4616-8A3B-E2E869CE47B3}"/>
    <cellStyle name="Total 2 6 4 40 2" xfId="30531" xr:uid="{93D722DE-A771-4906-9E25-9D8F89A31A8D}"/>
    <cellStyle name="Total 2 6 4 40 3" xfId="47401" xr:uid="{07CCDEEF-1C55-4C33-906B-FEB6C6EDAECE}"/>
    <cellStyle name="Total 2 6 4 41" xfId="12789" xr:uid="{986BE7DD-C6D1-43CE-88E2-38461E977B6F}"/>
    <cellStyle name="Total 2 6 4 41 2" xfId="30044" xr:uid="{80055A45-5DA3-43A9-A653-B411B6E8CA28}"/>
    <cellStyle name="Total 2 6 4 41 3" xfId="46914" xr:uid="{D373255E-4D5E-4CFC-8E4A-838F0EA923D1}"/>
    <cellStyle name="Total 2 6 4 42" xfId="13798" xr:uid="{B44E221C-B4C6-4793-BF2A-7F3A9A628301}"/>
    <cellStyle name="Total 2 6 4 42 2" xfId="31053" xr:uid="{5753EC1C-C7DE-49FB-920B-8852BE158875}"/>
    <cellStyle name="Total 2 6 4 42 3" xfId="47923" xr:uid="{4D74D040-D7F7-4BD3-96CB-482B3106BB09}"/>
    <cellStyle name="Total 2 6 4 43" xfId="14108" xr:uid="{6E6F1431-16A1-4558-AC4D-DF26B0DAAF76}"/>
    <cellStyle name="Total 2 6 4 43 2" xfId="31363" xr:uid="{B8F38588-2CD6-497B-B02E-595226294EDD}"/>
    <cellStyle name="Total 2 6 4 43 3" xfId="48233" xr:uid="{3E554AC2-1376-40FB-9167-AB23FDDF8C29}"/>
    <cellStyle name="Total 2 6 4 44" xfId="13702" xr:uid="{A5CD4EE7-B23A-4146-BEA6-0729B1E2F23D}"/>
    <cellStyle name="Total 2 6 4 44 2" xfId="30957" xr:uid="{9EBD053B-56B2-4816-AD5F-D341690E7365}"/>
    <cellStyle name="Total 2 6 4 44 3" xfId="47827" xr:uid="{DB63B0FD-C119-4E73-9B53-ECB7D29D324B}"/>
    <cellStyle name="Total 2 6 4 45" xfId="14736" xr:uid="{63FE078B-24EB-4E62-80F7-708A16C60CE6}"/>
    <cellStyle name="Total 2 6 4 45 2" xfId="31991" xr:uid="{6A262983-F461-47FC-9287-30AA0C41E74C}"/>
    <cellStyle name="Total 2 6 4 45 3" xfId="48861" xr:uid="{E5687F12-6618-4BE0-8F67-16A1FED17253}"/>
    <cellStyle name="Total 2 6 4 46" xfId="14998" xr:uid="{8171386C-7F35-419F-943B-186D692B54B6}"/>
    <cellStyle name="Total 2 6 4 46 2" xfId="32253" xr:uid="{811C9A5C-E4E0-4294-9B80-DD521E4D876E}"/>
    <cellStyle name="Total 2 6 4 46 3" xfId="49123" xr:uid="{0939B4F4-61EF-4844-9989-6482C1C3D590}"/>
    <cellStyle name="Total 2 6 4 47" xfId="15307" xr:uid="{6701E647-483B-4A28-969E-DDFDB7640472}"/>
    <cellStyle name="Total 2 6 4 47 2" xfId="32562" xr:uid="{772C56C9-B40A-4697-BEFC-81C6EFB0E6F6}"/>
    <cellStyle name="Total 2 6 4 47 3" xfId="49432" xr:uid="{5487041B-3100-492E-8695-36AD0876F1F6}"/>
    <cellStyle name="Total 2 6 4 48" xfId="15612" xr:uid="{BBA72DC9-CBD8-4F0A-84A8-BE0681B55517}"/>
    <cellStyle name="Total 2 6 4 48 2" xfId="32867" xr:uid="{0783C51F-8BB9-42FB-B56E-6F01F20B3A3B}"/>
    <cellStyle name="Total 2 6 4 48 3" xfId="49737" xr:uid="{351B3988-3BCE-4CD8-907F-305F6B7FF742}"/>
    <cellStyle name="Total 2 6 4 49" xfId="15908" xr:uid="{1BC402D7-1EB9-4E7B-A6EE-3865BE9BA9A7}"/>
    <cellStyle name="Total 2 6 4 49 2" xfId="33163" xr:uid="{A2A79A6E-30D1-46B5-B9C7-6D356FC929F7}"/>
    <cellStyle name="Total 2 6 4 49 3" xfId="50033" xr:uid="{15292ADD-6A3B-4D3D-97DF-67591234904D}"/>
    <cellStyle name="Total 2 6 4 5" xfId="2105" xr:uid="{DC546903-8C31-4C0C-B287-81457153BEA1}"/>
    <cellStyle name="Total 2 6 4 5 2" xfId="19360" xr:uid="{07DC0C2B-F236-49CF-B233-5C6F7A6D8863}"/>
    <cellStyle name="Total 2 6 4 5 3" xfId="36382" xr:uid="{F96147E3-9D28-4C25-B6E9-24281993F0DC}"/>
    <cellStyle name="Total 2 6 4 50" xfId="16200" xr:uid="{7C30D677-79F4-4840-87F0-A76DBAF2A86F}"/>
    <cellStyle name="Total 2 6 4 50 2" xfId="33455" xr:uid="{95794EA6-329A-44E8-89FD-3F8E551A66BC}"/>
    <cellStyle name="Total 2 6 4 50 3" xfId="50325" xr:uid="{3C2BBFE1-D3CF-4FE5-A001-DA2BAABAE159}"/>
    <cellStyle name="Total 2 6 4 51" xfId="16478" xr:uid="{6A4BB1A2-9D13-4800-BF84-A1932C46CAAC}"/>
    <cellStyle name="Total 2 6 4 51 2" xfId="33733" xr:uid="{EDD00281-7C78-4E72-AD7C-7B21D92894C2}"/>
    <cellStyle name="Total 2 6 4 51 3" xfId="50603" xr:uid="{3A732F2B-216D-427E-AA11-10431F1E1BE6}"/>
    <cellStyle name="Total 2 6 4 52" xfId="16746" xr:uid="{73D6E740-0897-4BDE-B037-23B71D156B25}"/>
    <cellStyle name="Total 2 6 4 52 2" xfId="34001" xr:uid="{CA4FF3A3-B031-4D06-8D2D-0F4043A25B9F}"/>
    <cellStyle name="Total 2 6 4 52 3" xfId="50871" xr:uid="{2A8B3758-0DD1-4B3D-8739-C30BCA0E3980}"/>
    <cellStyle name="Total 2 6 4 53" xfId="16998" xr:uid="{5FD2CCBC-8EE4-49B9-915F-970CACF583A9}"/>
    <cellStyle name="Total 2 6 4 53 2" xfId="34253" xr:uid="{AE31750F-2A56-4FCE-8430-2CC6A0C52FB1}"/>
    <cellStyle name="Total 2 6 4 53 3" xfId="51123" xr:uid="{4C1632B9-E1C1-441D-BCD2-45ECD862BAFA}"/>
    <cellStyle name="Total 2 6 4 54" xfId="17235" xr:uid="{B5F609C1-C136-46BD-AAFA-59B58A5283E3}"/>
    <cellStyle name="Total 2 6 4 54 2" xfId="34490" xr:uid="{0FFFD389-2896-42CB-B2D7-8CA12082E2A1}"/>
    <cellStyle name="Total 2 6 4 54 3" xfId="51360" xr:uid="{29A0FD17-A356-4DD5-97E8-C31C07B94684}"/>
    <cellStyle name="Total 2 6 4 55" xfId="17941" xr:uid="{41142D60-6100-40C8-9410-033ADAE780C4}"/>
    <cellStyle name="Total 2 6 4 56" xfId="34963" xr:uid="{FFFBE678-FA39-469A-9AF3-116BC5BCD577}"/>
    <cellStyle name="Total 2 6 4 6" xfId="2415" xr:uid="{FF2396E3-5715-4D71-9F23-DAA104723556}"/>
    <cellStyle name="Total 2 6 4 6 2" xfId="19670" xr:uid="{7BB4C4A8-4CBE-4C4C-AD6C-43B30F04152B}"/>
    <cellStyle name="Total 2 6 4 6 3" xfId="36692" xr:uid="{9BB3FA6A-A295-4351-BBAC-E14B7A8305AC}"/>
    <cellStyle name="Total 2 6 4 7" xfId="2724" xr:uid="{AB988B09-C22A-454D-A448-7B90174E7C6C}"/>
    <cellStyle name="Total 2 6 4 7 2" xfId="19979" xr:uid="{01615012-C30E-4C16-8379-5217F2E7861D}"/>
    <cellStyle name="Total 2 6 4 7 3" xfId="37001" xr:uid="{5848BAE6-67BA-47F2-A712-5C046093207D}"/>
    <cellStyle name="Total 2 6 4 8" xfId="3030" xr:uid="{0F7D88DE-4985-48B6-BA91-368FEF3CFEA2}"/>
    <cellStyle name="Total 2 6 4 8 2" xfId="20285" xr:uid="{2BB83FD0-FEDB-4843-879A-CDFD9ACF44E4}"/>
    <cellStyle name="Total 2 6 4 8 3" xfId="37307" xr:uid="{73C5D7E8-0648-47BA-82EF-52F9957A4518}"/>
    <cellStyle name="Total 2 6 4 9" xfId="3340" xr:uid="{C797D7C8-35FC-4CC8-A1C0-C5659165ED5C}"/>
    <cellStyle name="Total 2 6 4 9 2" xfId="20595" xr:uid="{9352157D-4B9D-4656-A2AA-348DFF39667C}"/>
    <cellStyle name="Total 2 6 4 9 3" xfId="37617" xr:uid="{986B9ABF-4A4C-420D-9B2F-B1132F595155}"/>
    <cellStyle name="Total 2 6 40" xfId="10633" xr:uid="{BDD26ACA-7169-4F9F-933D-C8ECFBFA6D63}"/>
    <cellStyle name="Total 2 6 40 2" xfId="27888" xr:uid="{F1CCB5F5-FB0E-4504-B4D1-31EFE62B77AD}"/>
    <cellStyle name="Total 2 6 40 3" xfId="44910" xr:uid="{33A2F42F-E1D0-4206-BB92-5C8D14175358}"/>
    <cellStyle name="Total 2 6 41" xfId="10965" xr:uid="{DBA43947-E87F-40AC-8530-A36F72FCF9BD}"/>
    <cellStyle name="Total 2 6 41 2" xfId="28220" xr:uid="{77F162AC-77F3-492C-8D19-E3D4D66D46BC}"/>
    <cellStyle name="Total 2 6 41 3" xfId="45242" xr:uid="{BB83F83B-C866-43AF-A774-8893FFC36E68}"/>
    <cellStyle name="Total 2 6 42" xfId="11758" xr:uid="{FDC67FD0-F486-43B4-88B4-6B5971EED327}"/>
    <cellStyle name="Total 2 6 42 2" xfId="29013" xr:uid="{81917CB6-2913-401C-A125-9A14A402C408}"/>
    <cellStyle name="Total 2 6 42 3" xfId="46018" xr:uid="{7E3F3223-1D70-4434-A21D-4A7FE09400C2}"/>
    <cellStyle name="Total 2 6 43" xfId="12225" xr:uid="{997F8657-67BA-4462-B27A-D35C9983CBC7}"/>
    <cellStyle name="Total 2 6 43 2" xfId="29480" xr:uid="{78050CE6-F441-4B32-8B84-D63D2CE3FB93}"/>
    <cellStyle name="Total 2 6 43 3" xfId="46350" xr:uid="{15AE99EB-5868-462B-BD68-B21B7EF4CD4E}"/>
    <cellStyle name="Total 2 6 44" xfId="11678" xr:uid="{CEF59CB1-53C2-4BF7-8DF9-D921623A2B72}"/>
    <cellStyle name="Total 2 6 44 2" xfId="28933" xr:uid="{A4AB4071-B196-43E9-9551-3C1EA99342D7}"/>
    <cellStyle name="Total 2 6 44 3" xfId="45950" xr:uid="{C0ADFF36-0ADA-4B51-A998-C4F3E7697892}"/>
    <cellStyle name="Total 2 6 45" xfId="12409" xr:uid="{C6DE5AFA-736B-4F23-A8A3-21639DF859D3}"/>
    <cellStyle name="Total 2 6 45 2" xfId="29664" xr:uid="{CDA84B83-6B70-493A-BD69-AFAF128DEB14}"/>
    <cellStyle name="Total 2 6 45 3" xfId="46534" xr:uid="{4F58477A-F385-4C3E-84CF-BD649F906B63}"/>
    <cellStyle name="Total 2 6 46" xfId="13228" xr:uid="{6A8D5BD4-542E-40B3-9C52-075D7EE28DE9}"/>
    <cellStyle name="Total 2 6 46 2" xfId="30483" xr:uid="{85FE822C-625E-44EA-95D4-2567AF6AC5BA}"/>
    <cellStyle name="Total 2 6 46 3" xfId="47353" xr:uid="{F3A62289-F2A2-4AC8-862A-A86FC3541A5F}"/>
    <cellStyle name="Total 2 6 47" xfId="11756" xr:uid="{FBB72092-B8B1-4B0C-A48C-5D9D4481C503}"/>
    <cellStyle name="Total 2 6 47 2" xfId="29011" xr:uid="{6317FCC3-4092-43F5-A0D8-E1AD3FA3062D}"/>
    <cellStyle name="Total 2 6 47 3" xfId="46016" xr:uid="{D1CEC2BE-4A51-4520-AE52-9F8483C16869}"/>
    <cellStyle name="Total 2 6 48" xfId="13418" xr:uid="{1D946F55-BEB5-4B40-9994-BA2B8ED3C998}"/>
    <cellStyle name="Total 2 6 48 2" xfId="30673" xr:uid="{997060F6-E38E-4B57-ABD3-891E87546997}"/>
    <cellStyle name="Total 2 6 48 3" xfId="47543" xr:uid="{053E7E60-7B19-4EF5-BD7C-4AC2151111CA}"/>
    <cellStyle name="Total 2 6 49" xfId="13638" xr:uid="{B16CEE81-0B22-48DF-A577-0E6D5D09C138}"/>
    <cellStyle name="Total 2 6 49 2" xfId="30893" xr:uid="{00105FAF-EC7F-4A7A-BAD8-84193CCDCBA9}"/>
    <cellStyle name="Total 2 6 49 3" xfId="47763" xr:uid="{DFB5A110-66C4-43F3-BA57-BAB044E7AB99}"/>
    <cellStyle name="Total 2 6 5" xfId="514" xr:uid="{3E94FE7A-8199-4E59-896E-5CC70313716C}"/>
    <cellStyle name="Total 2 6 5 10" xfId="3478" xr:uid="{515620D2-3987-4BDA-8FCF-E40B7A8AF224}"/>
    <cellStyle name="Total 2 6 5 10 2" xfId="20733" xr:uid="{E814D450-987B-4BF7-A4CB-9A97A76583E9}"/>
    <cellStyle name="Total 2 6 5 10 3" xfId="37755" xr:uid="{E271597F-7B05-478F-A155-04A42613983E}"/>
    <cellStyle name="Total 2 6 5 11" xfId="3786" xr:uid="{13659339-E7C6-491B-95A7-549E6414AA86}"/>
    <cellStyle name="Total 2 6 5 11 2" xfId="21041" xr:uid="{EB03B575-CB49-4736-AADF-24AEA9DFA29D}"/>
    <cellStyle name="Total 2 6 5 11 3" xfId="38063" xr:uid="{C4509C8C-4233-47CB-B74B-BA412ED86B76}"/>
    <cellStyle name="Total 2 6 5 12" xfId="4092" xr:uid="{ABEF39A9-9CBB-40DD-B639-FACEA5579A35}"/>
    <cellStyle name="Total 2 6 5 12 2" xfId="21347" xr:uid="{FCAE93F9-BECB-46C0-80AD-D34F2C214830}"/>
    <cellStyle name="Total 2 6 5 12 3" xfId="38369" xr:uid="{71394377-7EBC-4771-AC96-A02FAB3AAFCC}"/>
    <cellStyle name="Total 2 6 5 13" xfId="4397" xr:uid="{810564C1-83BF-4C98-B98A-4CAAABFE7E69}"/>
    <cellStyle name="Total 2 6 5 13 2" xfId="21652" xr:uid="{D3886D89-1938-445B-BEC2-07108CCD1E91}"/>
    <cellStyle name="Total 2 6 5 13 3" xfId="38674" xr:uid="{77FAC994-FA0B-4A54-AD08-29FC9803598D}"/>
    <cellStyle name="Total 2 6 5 14" xfId="4692" xr:uid="{175588E0-A9A1-4CE1-9EB6-586FC6CE7351}"/>
    <cellStyle name="Total 2 6 5 14 2" xfId="21947" xr:uid="{AAD024AA-6E23-41C9-B225-5EFF4B6E44E5}"/>
    <cellStyle name="Total 2 6 5 14 3" xfId="38969" xr:uid="{826BFAD7-A5D1-475B-A066-3D0550610834}"/>
    <cellStyle name="Total 2 6 5 15" xfId="4990" xr:uid="{AADCE686-6644-4B7F-919F-56A4A8929A53}"/>
    <cellStyle name="Total 2 6 5 15 2" xfId="22245" xr:uid="{7091FD97-1FE5-4BE6-8AEA-98A45F238A9C}"/>
    <cellStyle name="Total 2 6 5 15 3" xfId="39267" xr:uid="{9984D9AE-3B9E-4CC9-B1F1-00A79BEB07ED}"/>
    <cellStyle name="Total 2 6 5 16" xfId="5350" xr:uid="{3639F31C-E117-4726-8663-7A4B0AC3C650}"/>
    <cellStyle name="Total 2 6 5 16 2" xfId="22605" xr:uid="{F1D84B1F-4970-4E25-BCB8-2E4678E39403}"/>
    <cellStyle name="Total 2 6 5 16 3" xfId="39627" xr:uid="{4667740F-A7F7-4796-B62D-799993954E25}"/>
    <cellStyle name="Total 2 6 5 17" xfId="5044" xr:uid="{3A4E8663-3988-4EFA-802A-C01C1752B978}"/>
    <cellStyle name="Total 2 6 5 17 2" xfId="22299" xr:uid="{86C38789-D031-4D1D-BB35-F423B34CD2FD}"/>
    <cellStyle name="Total 2 6 5 17 3" xfId="39321" xr:uid="{F9486155-7DAD-453A-943D-84CC968C74A5}"/>
    <cellStyle name="Total 2 6 5 18" xfId="5981" xr:uid="{41F5B454-6475-4150-9BB2-FC3CB1EF70B5}"/>
    <cellStyle name="Total 2 6 5 18 2" xfId="23236" xr:uid="{CBD411CB-DE96-47C5-AB07-A398D96F4A50}"/>
    <cellStyle name="Total 2 6 5 18 3" xfId="40258" xr:uid="{296B232F-FD84-440B-BD70-716EC34093E5}"/>
    <cellStyle name="Total 2 6 5 19" xfId="6296" xr:uid="{FC8B45EE-FB68-4FA2-9688-D9EE7609CF25}"/>
    <cellStyle name="Total 2 6 5 19 2" xfId="23551" xr:uid="{F70DA150-C475-49B1-8ACC-F7AB54AD4239}"/>
    <cellStyle name="Total 2 6 5 19 3" xfId="40573" xr:uid="{A3B4D90A-6675-463F-998C-3F9527181834}"/>
    <cellStyle name="Total 2 6 5 2" xfId="973" xr:uid="{50BB88AC-F911-461A-A626-D5162A99CA84}"/>
    <cellStyle name="Total 2 6 5 2 2" xfId="18228" xr:uid="{C98EB042-D30C-4341-8732-88A69F39F268}"/>
    <cellStyle name="Total 2 6 5 2 3" xfId="35250" xr:uid="{292D027B-83A0-43C3-A991-19F8006A3CF0}"/>
    <cellStyle name="Total 2 6 5 20" xfId="6611" xr:uid="{5C8DCDD5-6BB2-4495-A45B-F37EEDC10336}"/>
    <cellStyle name="Total 2 6 5 20 2" xfId="23866" xr:uid="{1A3321E3-47FE-4913-922C-5B682A703EF0}"/>
    <cellStyle name="Total 2 6 5 20 3" xfId="40888" xr:uid="{C20046DB-DFD3-4A31-9CCA-27573012ED6F}"/>
    <cellStyle name="Total 2 6 5 21" xfId="6923" xr:uid="{B84904A8-1470-46CA-A6AA-3D8F82493AD8}"/>
    <cellStyle name="Total 2 6 5 21 2" xfId="24178" xr:uid="{47D59D30-7078-4C57-BEFF-4958C92ACC37}"/>
    <cellStyle name="Total 2 6 5 21 3" xfId="41200" xr:uid="{C8CCF1A1-A7CC-4F40-A52B-46A9609FA32F}"/>
    <cellStyle name="Total 2 6 5 22" xfId="7232" xr:uid="{A172B6F5-6F30-4CA3-B8E9-DF9EAB259C7B}"/>
    <cellStyle name="Total 2 6 5 22 2" xfId="24487" xr:uid="{EB5E02FF-ADED-474B-985B-0B4C3D307527}"/>
    <cellStyle name="Total 2 6 5 22 3" xfId="41509" xr:uid="{58CA7252-B99B-41F2-B7E3-74757898D76F}"/>
    <cellStyle name="Total 2 6 5 23" xfId="7542" xr:uid="{C118D74B-AB7D-4F7E-B353-CFA67862437C}"/>
    <cellStyle name="Total 2 6 5 23 2" xfId="24797" xr:uid="{25C660C1-C746-4F4F-AE9F-1CB5B5959434}"/>
    <cellStyle name="Total 2 6 5 23 3" xfId="41819" xr:uid="{6549BBD9-723F-4C5E-9F3D-A5C0B26BB795}"/>
    <cellStyle name="Total 2 6 5 24" xfId="7852" xr:uid="{EC36A6A3-2340-45B4-A926-C243DF495940}"/>
    <cellStyle name="Total 2 6 5 24 2" xfId="25107" xr:uid="{B6F08AE7-6C8D-4883-9F1F-C8C1A280753D}"/>
    <cellStyle name="Total 2 6 5 24 3" xfId="42129" xr:uid="{0FB3FC2D-77B5-4882-8F58-28BF7B5E88D1}"/>
    <cellStyle name="Total 2 6 5 25" xfId="8165" xr:uid="{C3859FD0-0DF3-49F8-95D4-1F087D5EED0F}"/>
    <cellStyle name="Total 2 6 5 25 2" xfId="25420" xr:uid="{06F71128-3EE1-466C-BEF1-4A85E9E34269}"/>
    <cellStyle name="Total 2 6 5 25 3" xfId="42442" xr:uid="{BAE458D5-D587-49BF-9CCC-781AF77AAAD3}"/>
    <cellStyle name="Total 2 6 5 26" xfId="8475" xr:uid="{CA9EEBF1-36DD-402C-ADD5-4080873662A4}"/>
    <cellStyle name="Total 2 6 5 26 2" xfId="25730" xr:uid="{4810493D-1024-4209-B01D-C3FAB4A8F0C8}"/>
    <cellStyle name="Total 2 6 5 26 3" xfId="42752" xr:uid="{F577FA56-13FB-4FA7-9FC0-495ED9EC380E}"/>
    <cellStyle name="Total 2 6 5 27" xfId="8783" xr:uid="{FC422F51-AD1C-4004-ADCB-56336824D8AF}"/>
    <cellStyle name="Total 2 6 5 27 2" xfId="26038" xr:uid="{B1EA1DB5-1FE6-4228-8F20-7DD79FF4228C}"/>
    <cellStyle name="Total 2 6 5 27 3" xfId="43060" xr:uid="{7994A94B-F976-4721-9B43-0C0E934C9BEC}"/>
    <cellStyle name="Total 2 6 5 28" xfId="9217" xr:uid="{288A0255-C6B7-4E20-AC1A-966832A61645}"/>
    <cellStyle name="Total 2 6 5 28 2" xfId="26472" xr:uid="{181871BE-C492-4FEA-A79F-08E5E92262AC}"/>
    <cellStyle name="Total 2 6 5 28 3" xfId="43494" xr:uid="{19AEFB6F-AD20-4627-8603-108F6AE80C41}"/>
    <cellStyle name="Total 2 6 5 29" xfId="9407" xr:uid="{53448C14-052A-4CCE-B4CE-E6D3DB199B64}"/>
    <cellStyle name="Total 2 6 5 29 2" xfId="26662" xr:uid="{64C957B8-2788-46A2-AA47-FB7513170929}"/>
    <cellStyle name="Total 2 6 5 29 3" xfId="43684" xr:uid="{7E54900F-7782-4754-B270-DDCF26A9DA24}"/>
    <cellStyle name="Total 2 6 5 3" xfId="1275" xr:uid="{C964C63B-B42C-4B30-ABCD-22C6C2817886}"/>
    <cellStyle name="Total 2 6 5 3 2" xfId="18530" xr:uid="{71B6235B-559D-412B-A75D-8FBB480ABE84}"/>
    <cellStyle name="Total 2 6 5 3 3" xfId="35552" xr:uid="{4C1F6CD6-A3DB-49CD-81AD-E0F7503318A2}"/>
    <cellStyle name="Total 2 6 5 30" xfId="9715" xr:uid="{30BC3BD8-4B24-42D5-A32F-4A00C60B78E7}"/>
    <cellStyle name="Total 2 6 5 30 2" xfId="26970" xr:uid="{B0373490-CC2F-4963-9298-19124304977A}"/>
    <cellStyle name="Total 2 6 5 30 3" xfId="43992" xr:uid="{1A46A0C6-0E93-4188-949D-1C6C04E09CAC}"/>
    <cellStyle name="Total 2 6 5 31" xfId="10010" xr:uid="{AE1E3B70-1511-43E4-97EB-70CC19C418F5}"/>
    <cellStyle name="Total 2 6 5 31 2" xfId="27265" xr:uid="{745486A6-A21A-4135-A2AC-60032DBF5FBA}"/>
    <cellStyle name="Total 2 6 5 31 3" xfId="44287" xr:uid="{D7E336FF-B378-4FC2-8CED-E3B878C4F871}"/>
    <cellStyle name="Total 2 6 5 32" xfId="10308" xr:uid="{012494C7-7F39-41FD-A541-83B7BF148976}"/>
    <cellStyle name="Total 2 6 5 32 2" xfId="27563" xr:uid="{16B4EF97-BAC3-4E47-BD89-3C391271A391}"/>
    <cellStyle name="Total 2 6 5 32 3" xfId="44585" xr:uid="{291E1024-E4FC-45E1-AB16-817CB6F1CC43}"/>
    <cellStyle name="Total 2 6 5 33" xfId="10598" xr:uid="{7800BC4E-BF65-4885-A995-BE67F28C67F9}"/>
    <cellStyle name="Total 2 6 5 33 2" xfId="27853" xr:uid="{F5A12B90-072D-4148-B290-F9EDBA0F0064}"/>
    <cellStyle name="Total 2 6 5 33 3" xfId="44875" xr:uid="{3AB03F4A-586D-4E30-A8D3-9E0064AE3ECA}"/>
    <cellStyle name="Total 2 6 5 34" xfId="10888" xr:uid="{0707ECFC-0261-460F-AF89-60504FE09027}"/>
    <cellStyle name="Total 2 6 5 34 2" xfId="28143" xr:uid="{904364B1-C97A-4F7E-8F77-053BD03D9269}"/>
    <cellStyle name="Total 2 6 5 34 3" xfId="45165" xr:uid="{4526E119-57DB-40CA-BF53-2B0E312262E7}"/>
    <cellStyle name="Total 2 6 5 35" xfId="11163" xr:uid="{FE7CA0A8-04DA-492A-933A-1BED2628A8B2}"/>
    <cellStyle name="Total 2 6 5 35 2" xfId="28418" xr:uid="{89A5C11D-412C-4377-9253-5AC873CBD443}"/>
    <cellStyle name="Total 2 6 5 35 3" xfId="45440" xr:uid="{D42DEB45-3FD7-44F5-B265-DA5497654817}"/>
    <cellStyle name="Total 2 6 5 36" xfId="11417" xr:uid="{9AE36641-036D-426E-9C6D-CC6BD4ED7D0C}"/>
    <cellStyle name="Total 2 6 5 36 2" xfId="28672" xr:uid="{D7AD37AD-9A67-437D-BE41-F7028C10460A}"/>
    <cellStyle name="Total 2 6 5 36 3" xfId="45694" xr:uid="{67DEDD1C-3386-4815-AD37-3C1C805152AA}"/>
    <cellStyle name="Total 2 6 5 37" xfId="11909" xr:uid="{CEB1E3ED-A741-417E-9CC5-4AD0576E433A}"/>
    <cellStyle name="Total 2 6 5 37 2" xfId="29164" xr:uid="{AD8BABDC-A889-448D-9FD1-FF58EF19C4F1}"/>
    <cellStyle name="Total 2 6 5 37 3" xfId="46105" xr:uid="{4F9BB9B8-E300-4065-BB0D-4C63D93AECEF}"/>
    <cellStyle name="Total 2 6 5 38" xfId="12376" xr:uid="{73BDEF01-3F00-402A-BDFF-9BE5AC187A52}"/>
    <cellStyle name="Total 2 6 5 38 2" xfId="29631" xr:uid="{C48297BF-770E-423D-8FB7-BE97A2C8AC7C}"/>
    <cellStyle name="Total 2 6 5 38 3" xfId="46501" xr:uid="{2A6F9221-C14C-429A-B06C-3BB712E26FD4}"/>
    <cellStyle name="Total 2 6 5 39" xfId="12686" xr:uid="{C35D3FA3-F0A0-47FA-8404-2D53F39EF455}"/>
    <cellStyle name="Total 2 6 5 39 2" xfId="29941" xr:uid="{3093DE9A-25B7-4C78-A2CA-3530BFDDCC52}"/>
    <cellStyle name="Total 2 6 5 39 3" xfId="46811" xr:uid="{048228A6-1304-44A7-BE97-52083E5C3576}"/>
    <cellStyle name="Total 2 6 5 4" xfId="1620" xr:uid="{9B54BBF2-9558-4C25-A24A-D70A0AAC6FA8}"/>
    <cellStyle name="Total 2 6 5 4 2" xfId="18875" xr:uid="{B06A7EF7-E617-4668-B478-6E6C00134F46}"/>
    <cellStyle name="Total 2 6 5 4 3" xfId="35897" xr:uid="{2D531C4A-8081-4DD5-A079-3E7FF0178519}"/>
    <cellStyle name="Total 2 6 5 40" xfId="13262" xr:uid="{CB8D561B-0E99-4FE1-BC7D-C1D5A0BAC608}"/>
    <cellStyle name="Total 2 6 5 40 2" xfId="30517" xr:uid="{4ACD18FD-4681-4306-B58E-BB562ED0B235}"/>
    <cellStyle name="Total 2 6 5 40 3" xfId="47387" xr:uid="{E3CA17E0-B8F9-4680-8939-DAC9F39ACC93}"/>
    <cellStyle name="Total 2 6 5 41" xfId="13433" xr:uid="{C4F9CDF6-F57D-4813-A198-82DC33D14239}"/>
    <cellStyle name="Total 2 6 5 41 2" xfId="30688" xr:uid="{F2E29CBC-DBFF-47F6-B4EF-3625057EB8D6}"/>
    <cellStyle name="Total 2 6 5 41 3" xfId="47558" xr:uid="{E4C16191-C102-4AD6-9FF2-38541DA8458C}"/>
    <cellStyle name="Total 2 6 5 42" xfId="13626" xr:uid="{24576AB2-FE28-44A9-981A-20535CE41AA4}"/>
    <cellStyle name="Total 2 6 5 42 2" xfId="30881" xr:uid="{DAA03053-58BB-4B00-933F-A3126389862B}"/>
    <cellStyle name="Total 2 6 5 42 3" xfId="47751" xr:uid="{FA68FD68-2CA0-480B-9201-72C30D252D86}"/>
    <cellStyle name="Total 2 6 5 43" xfId="13936" xr:uid="{0FE4497C-1351-4F54-BB4A-0F00E986F895}"/>
    <cellStyle name="Total 2 6 5 43 2" xfId="31191" xr:uid="{D53CDB1B-C05A-4011-ABCA-F20FAE8E0766}"/>
    <cellStyle name="Total 2 6 5 43 3" xfId="48061" xr:uid="{85F86F1E-F86B-4123-BF19-E39E76BDDB94}"/>
    <cellStyle name="Total 2 6 5 44" xfId="14366" xr:uid="{7E29563A-429D-4B6E-B417-C5FF311FA9AD}"/>
    <cellStyle name="Total 2 6 5 44 2" xfId="31621" xr:uid="{47FC2B3C-596D-44EB-8321-2E15517D2202}"/>
    <cellStyle name="Total 2 6 5 44 3" xfId="48491" xr:uid="{85C62C7F-95CE-44A9-8ABC-CDC1E73CCF4F}"/>
    <cellStyle name="Total 2 6 5 45" xfId="14564" xr:uid="{1272A938-FEF4-482A-8E3B-F481C19D34A1}"/>
    <cellStyle name="Total 2 6 5 45 2" xfId="31819" xr:uid="{F9E01B64-F2D8-4EFD-BE7A-DEFD0F636F7F}"/>
    <cellStyle name="Total 2 6 5 45 3" xfId="48689" xr:uid="{4B9D9EEE-4082-4B1D-9E09-8EA5F60B41BB}"/>
    <cellStyle name="Total 2 6 5 46" xfId="13413" xr:uid="{33186C66-32D0-41CF-9D65-2CBDEB71AC01}"/>
    <cellStyle name="Total 2 6 5 46 2" xfId="30668" xr:uid="{6F8224F9-A267-4ACD-A039-F033D31F87B0}"/>
    <cellStyle name="Total 2 6 5 46 3" xfId="47538" xr:uid="{60CEB1B7-F22A-4370-9F6D-E09725C885AA}"/>
    <cellStyle name="Total 2 6 5 47" xfId="15138" xr:uid="{EF502E20-FB53-4CFB-9F73-CFA58324D766}"/>
    <cellStyle name="Total 2 6 5 47 2" xfId="32393" xr:uid="{3B147D13-B587-4A96-968B-6FCCDAD8CCEE}"/>
    <cellStyle name="Total 2 6 5 47 3" xfId="49263" xr:uid="{1B02BA8A-D663-45ED-B822-78C9048121EA}"/>
    <cellStyle name="Total 2 6 5 48" xfId="15446" xr:uid="{285B9B2A-81EF-400D-8F37-69DF8F3AF0CE}"/>
    <cellStyle name="Total 2 6 5 48 2" xfId="32701" xr:uid="{FC4696B7-CAE9-4171-84BA-44CCCE62029B}"/>
    <cellStyle name="Total 2 6 5 48 3" xfId="49571" xr:uid="{491B2599-F184-4341-9466-1EE489C3D202}"/>
    <cellStyle name="Total 2 6 5 49" xfId="15749" xr:uid="{3274DC24-5DFB-4302-B60E-9F3340390828}"/>
    <cellStyle name="Total 2 6 5 49 2" xfId="33004" xr:uid="{ACC34BE8-5D32-4111-96A8-19C9F1CDC559}"/>
    <cellStyle name="Total 2 6 5 49 3" xfId="49874" xr:uid="{C318DDDC-59AE-4728-92B6-233DC488E5E7}"/>
    <cellStyle name="Total 2 6 5 5" xfId="1933" xr:uid="{BAADEB34-1D99-450B-BF4D-D00F8579B12D}"/>
    <cellStyle name="Total 2 6 5 5 2" xfId="19188" xr:uid="{A11C0085-00CD-4F89-BB1D-C2E1082FCEE2}"/>
    <cellStyle name="Total 2 6 5 5 3" xfId="36210" xr:uid="{F72604DC-0706-4B66-AC48-AF1A8CE4E9BC}"/>
    <cellStyle name="Total 2 6 5 50" xfId="16045" xr:uid="{23A77AC2-F5FE-4297-A914-770182E2E1A2}"/>
    <cellStyle name="Total 2 6 5 50 2" xfId="33300" xr:uid="{E675D087-0844-4893-84A4-1C62626653A0}"/>
    <cellStyle name="Total 2 6 5 50 3" xfId="50170" xr:uid="{EA82D125-EFA6-4C1D-BC7E-CDBD12F07141}"/>
    <cellStyle name="Total 2 6 5 51" xfId="16337" xr:uid="{79240A82-95E5-45FA-B1B0-7A8B10BCFD17}"/>
    <cellStyle name="Total 2 6 5 51 2" xfId="33592" xr:uid="{E957D3A6-80DD-4055-BAEE-9C220E3415AF}"/>
    <cellStyle name="Total 2 6 5 51 3" xfId="50462" xr:uid="{81029F0C-328C-4790-968F-60B2181C3583}"/>
    <cellStyle name="Total 2 6 5 52" xfId="16614" xr:uid="{0E59D7C8-DEDA-4AA4-BAA2-1DF618ED028F}"/>
    <cellStyle name="Total 2 6 5 52 2" xfId="33869" xr:uid="{AA1C7D2F-D55F-4A57-8FFE-AC734A3F65A4}"/>
    <cellStyle name="Total 2 6 5 52 3" xfId="50739" xr:uid="{08376EBE-6432-4D68-B991-0D44E584EAAA}"/>
    <cellStyle name="Total 2 6 5 53" xfId="16880" xr:uid="{678D1F95-5EF3-4938-810B-893A6D6947F7}"/>
    <cellStyle name="Total 2 6 5 53 2" xfId="34135" xr:uid="{BC5620C6-AA0F-49A7-B8D6-4F59DD7F07B5}"/>
    <cellStyle name="Total 2 6 5 53 3" xfId="51005" xr:uid="{177A3547-40B0-4DBB-9CDD-4B1CE9FAEF42}"/>
    <cellStyle name="Total 2 6 5 54" xfId="17134" xr:uid="{4F6E210E-476C-4904-B378-EFEF9C584EBE}"/>
    <cellStyle name="Total 2 6 5 54 2" xfId="34389" xr:uid="{9784D21A-E168-447D-BF23-BF256608B371}"/>
    <cellStyle name="Total 2 6 5 54 3" xfId="51259" xr:uid="{5E353173-E27E-432A-B081-6AC986713D9F}"/>
    <cellStyle name="Total 2 6 5 55" xfId="17769" xr:uid="{F86E67E8-84D0-4BCA-BA91-C9229EF23D3F}"/>
    <cellStyle name="Total 2 6 5 56" xfId="34862" xr:uid="{176AF635-DD0D-43A8-8DE9-97A055C835E8}"/>
    <cellStyle name="Total 2 6 5 6" xfId="2243" xr:uid="{05C2CCF9-0AE5-4AD0-8714-366DF1BB7C1E}"/>
    <cellStyle name="Total 2 6 5 6 2" xfId="19498" xr:uid="{A3935F1D-AA09-45F8-980E-44EB72C38931}"/>
    <cellStyle name="Total 2 6 5 6 3" xfId="36520" xr:uid="{1217810F-1C72-43D2-8053-8E704E0E684F}"/>
    <cellStyle name="Total 2 6 5 7" xfId="2553" xr:uid="{04657BC7-DE6C-4410-ABB2-C3EBED9446F4}"/>
    <cellStyle name="Total 2 6 5 7 2" xfId="19808" xr:uid="{D006F3AA-909C-4AB9-9309-62CC3D8D19D0}"/>
    <cellStyle name="Total 2 6 5 7 3" xfId="36830" xr:uid="{0ECD9230-C3DC-4131-9EAA-0325950096CC}"/>
    <cellStyle name="Total 2 6 5 8" xfId="2862" xr:uid="{2C3354F9-05E7-4628-8481-E900985171C9}"/>
    <cellStyle name="Total 2 6 5 8 2" xfId="20117" xr:uid="{021EC67C-99C7-47DF-90B9-054CC40C067F}"/>
    <cellStyle name="Total 2 6 5 8 3" xfId="37139" xr:uid="{DC1D2772-5DF6-48EB-8F0B-562448383477}"/>
    <cellStyle name="Total 2 6 5 9" xfId="3168" xr:uid="{74D959D8-EC3F-4CA4-8A07-0B4D7507807B}"/>
    <cellStyle name="Total 2 6 5 9 2" xfId="20423" xr:uid="{8E799633-F5A4-4F85-AADE-9634C841F620}"/>
    <cellStyle name="Total 2 6 5 9 3" xfId="37445" xr:uid="{5ECDFFD3-C649-4260-BF14-209657C6DF21}"/>
    <cellStyle name="Total 2 6 50" xfId="14338" xr:uid="{CB2F5C1F-ED26-454C-A0B2-68CAEA344BFD}"/>
    <cellStyle name="Total 2 6 50 2" xfId="31593" xr:uid="{77E92594-7526-42AE-A755-952BB76BF342}"/>
    <cellStyle name="Total 2 6 50 3" xfId="48463" xr:uid="{6D2BEC28-480E-4235-A6E5-BE9EAF5C8A3A}"/>
    <cellStyle name="Total 2 6 51" xfId="14840" xr:uid="{17DB4811-DEFB-48D2-A8A6-40CC8A393AF9}"/>
    <cellStyle name="Total 2 6 51 2" xfId="32095" xr:uid="{67EA2A37-8BB9-4CF9-92B5-AC4EAE01E2F2}"/>
    <cellStyle name="Total 2 6 51 3" xfId="48965" xr:uid="{1D89AAD7-823C-4025-98F9-E580265675E1}"/>
    <cellStyle name="Total 2 6 52" xfId="14657" xr:uid="{675644A0-E223-4122-8EFF-DF7FA9227377}"/>
    <cellStyle name="Total 2 6 52 2" xfId="31912" xr:uid="{AFD7448E-D72D-4780-8ECD-684A421438C2}"/>
    <cellStyle name="Total 2 6 52 3" xfId="48782" xr:uid="{9EF89A53-F51A-4119-AB61-EE577991A140}"/>
    <cellStyle name="Total 2 6 53" xfId="14038" xr:uid="{390CB157-6838-4CE2-8C36-3C0551E3B40B}"/>
    <cellStyle name="Total 2 6 53 2" xfId="31293" xr:uid="{EBF4E7B1-5E95-44C1-8104-906CFB61FE33}"/>
    <cellStyle name="Total 2 6 53 3" xfId="48163" xr:uid="{80A8F240-86C1-4BCB-9EA1-ADF4300424D9}"/>
    <cellStyle name="Total 2 6 54" xfId="14896" xr:uid="{D5F8C9C5-4CBA-4C18-BFD6-DCD36B48FEBB}"/>
    <cellStyle name="Total 2 6 54 2" xfId="32151" xr:uid="{6100DFAB-5901-42F7-A6F7-462642A9604E}"/>
    <cellStyle name="Total 2 6 54 3" xfId="49021" xr:uid="{BBF8DD0F-540E-443A-9356-004E5ABBCC60}"/>
    <cellStyle name="Total 2 6 55" xfId="14962" xr:uid="{EB2B087A-8885-4CA7-991E-E8FB8C91AB19}"/>
    <cellStyle name="Total 2 6 55 2" xfId="32217" xr:uid="{587D39E1-15BA-4B90-B354-1DCC2E21E399}"/>
    <cellStyle name="Total 2 6 55 3" xfId="49087" xr:uid="{52C9C8BB-AC76-42EB-B863-97D0389A0978}"/>
    <cellStyle name="Total 2 6 56" xfId="15558" xr:uid="{828D206B-EE4B-4298-9914-2165D74BE619}"/>
    <cellStyle name="Total 2 6 56 2" xfId="32813" xr:uid="{3688E761-1789-4447-BB5B-2765BA2FB183}"/>
    <cellStyle name="Total 2 6 56 3" xfId="49683" xr:uid="{4CF966ED-26E1-4FBE-A2BA-3E48C0A63707}"/>
    <cellStyle name="Total 2 6 57" xfId="15855" xr:uid="{5B0EF33D-3D2C-4E18-925E-655D29BA9965}"/>
    <cellStyle name="Total 2 6 57 2" xfId="33110" xr:uid="{F77C14C3-D93A-4BB6-B881-87186EA4D68C}"/>
    <cellStyle name="Total 2 6 57 3" xfId="49980" xr:uid="{220284A6-E9E4-4EF9-956B-5DCD3C4ADBAF}"/>
    <cellStyle name="Total 2 6 58" xfId="16147" xr:uid="{F6AF4240-15F6-4B22-965A-EAF7F5C68939}"/>
    <cellStyle name="Total 2 6 58 2" xfId="33402" xr:uid="{E9D137F1-59C9-4147-8247-B7077F7C2320}"/>
    <cellStyle name="Total 2 6 58 3" xfId="50272" xr:uid="{6A9E4F74-4B07-4EBE-BDC0-39FC57FDB73F}"/>
    <cellStyle name="Total 2 6 59" xfId="16685" xr:uid="{41EF9B03-C316-44CE-92DC-2B3F2A1D24EC}"/>
    <cellStyle name="Total 2 6 59 2" xfId="33940" xr:uid="{64E6D510-52C9-4C7E-8A9C-4F8D99BF134A}"/>
    <cellStyle name="Total 2 6 59 3" xfId="50810" xr:uid="{001E4596-E1CE-450D-B981-DC663CB84887}"/>
    <cellStyle name="Total 2 6 6" xfId="363" xr:uid="{503B8B24-C0F2-416E-B58F-EA1F0E7943B3}"/>
    <cellStyle name="Total 2 6 6 2" xfId="17618" xr:uid="{6A8EE6BC-08FE-49CA-ACD4-F88766A1431E}"/>
    <cellStyle name="Total 2 6 6 3" xfId="34775" xr:uid="{7A8046B0-B6F9-45D0-B378-FAA326CA5AA9}"/>
    <cellStyle name="Total 2 6 60" xfId="17380" xr:uid="{DFE0F5C9-3534-4499-9D4A-302C47DA847E}"/>
    <cellStyle name="Total 2 6 61" xfId="34613" xr:uid="{8B3864B7-63B5-46F5-9869-FA6C34876193}"/>
    <cellStyle name="Total 2 6 7" xfId="827" xr:uid="{E67CDC3E-D76E-4563-95B6-292330198DC9}"/>
    <cellStyle name="Total 2 6 7 2" xfId="18082" xr:uid="{F889CF74-69F5-4286-BF77-300B3AACC9F2}"/>
    <cellStyle name="Total 2 6 7 3" xfId="35104" xr:uid="{51EA2238-4BAC-4690-AB24-A11D3FD989D5}"/>
    <cellStyle name="Total 2 6 8" xfId="358" xr:uid="{A1B39A3C-9841-463B-A287-103E0C048FCC}"/>
    <cellStyle name="Total 2 6 8 2" xfId="17613" xr:uid="{D85BC158-399A-4754-B91D-4AF5431A0790}"/>
    <cellStyle name="Total 2 6 8 3" xfId="34770" xr:uid="{9DFC5EFC-3342-4C2C-AA08-508695AFB34B}"/>
    <cellStyle name="Total 2 6 9" xfId="1331" xr:uid="{0EA602A6-59AA-4B6E-992D-5470D4B1D9AF}"/>
    <cellStyle name="Total 2 6 9 2" xfId="18586" xr:uid="{CDA72261-CC9A-4D8B-A608-15E53E83B30F}"/>
    <cellStyle name="Total 2 6 9 3" xfId="35608" xr:uid="{9B0638F1-2F56-4ED0-9A94-29597C58381B}"/>
    <cellStyle name="Total 2 7" xfId="161" xr:uid="{20C86C6A-A7B6-4F4F-A77A-C53B5DFE3781}"/>
    <cellStyle name="Total 2 7 10" xfId="869" xr:uid="{87EA51D6-5EB8-4AC3-87FE-10676060B7F0}"/>
    <cellStyle name="Total 2 7 10 2" xfId="18124" xr:uid="{54E44CD1-311A-4FA4-8942-81280073D2CA}"/>
    <cellStyle name="Total 2 7 10 3" xfId="35146" xr:uid="{F629D4B8-8D84-42CD-96FE-22F8B8C9304E}"/>
    <cellStyle name="Total 2 7 11" xfId="1083" xr:uid="{C23D8CAB-AE0F-4EFE-8536-185F22630BDD}"/>
    <cellStyle name="Total 2 7 11 2" xfId="18338" xr:uid="{9BC0AA8E-C5FA-401B-B0B6-B21848DB29CD}"/>
    <cellStyle name="Total 2 7 11 3" xfId="35360" xr:uid="{29C0E66A-F404-43EA-B8BE-EEDBA979E780}"/>
    <cellStyle name="Total 2 7 12" xfId="1661" xr:uid="{52B80CF0-4F7A-407D-846D-7C6FD38AF927}"/>
    <cellStyle name="Total 2 7 12 2" xfId="18916" xr:uid="{D18FFDBB-00F3-44BD-AD01-A6451079E087}"/>
    <cellStyle name="Total 2 7 12 3" xfId="35938" xr:uid="{9C42B2A1-21BB-458F-9092-232EC252B233}"/>
    <cellStyle name="Total 2 7 13" xfId="1974" xr:uid="{D9B7182F-A305-41A1-9B84-CA1C281AEB28}"/>
    <cellStyle name="Total 2 7 13 2" xfId="19229" xr:uid="{ECF268A9-E3A4-471B-ACE5-F372BDBAF881}"/>
    <cellStyle name="Total 2 7 13 3" xfId="36251" xr:uid="{7C8C3CFD-4672-4C28-A101-1906E4BFAB2C}"/>
    <cellStyle name="Total 2 7 14" xfId="2284" xr:uid="{CE46869B-7D83-4B1A-B41B-7D71076BB539}"/>
    <cellStyle name="Total 2 7 14 2" xfId="19539" xr:uid="{052FAEC9-4E21-4C4F-A4C0-880555B24D49}"/>
    <cellStyle name="Total 2 7 14 3" xfId="36561" xr:uid="{5933CA4E-6D0B-426C-B71D-8CD16FB337D3}"/>
    <cellStyle name="Total 2 7 15" xfId="2594" xr:uid="{FB063800-43A2-4F32-BE1D-845B7E86F537}"/>
    <cellStyle name="Total 2 7 15 2" xfId="19849" xr:uid="{21D823D4-EEA0-49BF-906A-F640E063D195}"/>
    <cellStyle name="Total 2 7 15 3" xfId="36871" xr:uid="{12E0170B-6857-496F-A6F6-2F5B371444EE}"/>
    <cellStyle name="Total 2 7 16" xfId="2901" xr:uid="{2BE3FA26-F334-4B8A-93CD-E4F410C37143}"/>
    <cellStyle name="Total 2 7 16 2" xfId="20156" xr:uid="{06D06814-0AD9-4825-A16F-DF6DA01DA801}"/>
    <cellStyle name="Total 2 7 16 3" xfId="37178" xr:uid="{76A8D420-EE9A-43CB-8500-2DC8FF66F6AB}"/>
    <cellStyle name="Total 2 7 17" xfId="3209" xr:uid="{E57952C5-E3DA-4786-B982-1ED84E874075}"/>
    <cellStyle name="Total 2 7 17 2" xfId="20464" xr:uid="{8CA6C295-7031-4B54-B67C-C4986E049729}"/>
    <cellStyle name="Total 2 7 17 3" xfId="37486" xr:uid="{B5F1D1C5-06EA-467A-80B5-078AB3017D72}"/>
    <cellStyle name="Total 2 7 18" xfId="3798" xr:uid="{793FC0F8-14C3-45E3-BA00-F0595D433791}"/>
    <cellStyle name="Total 2 7 18 2" xfId="21053" xr:uid="{D05CC2A9-484B-4D76-83CE-43A0A1F3559A}"/>
    <cellStyle name="Total 2 7 18 3" xfId="38075" xr:uid="{C5737BCE-D384-4A31-8A28-0E05AB7125E4}"/>
    <cellStyle name="Total 2 7 19" xfId="3855" xr:uid="{576A8ED9-BC3F-4BF5-82B6-4A6265F4141A}"/>
    <cellStyle name="Total 2 7 19 2" xfId="21110" xr:uid="{46869695-1098-4D5E-A408-45217A00E586}"/>
    <cellStyle name="Total 2 7 19 3" xfId="38132" xr:uid="{13ED413F-21BF-47CB-983C-4FCDBC36A721}"/>
    <cellStyle name="Total 2 7 2" xfId="239" xr:uid="{BFBB9CCE-1A25-4C02-9402-93A02DC6E272}"/>
    <cellStyle name="Total 2 7 2 10" xfId="288" xr:uid="{06770C3E-5EFB-46F6-A820-513836ED6C3E}"/>
    <cellStyle name="Total 2 7 2 10 2" xfId="17543" xr:uid="{65D827BE-20A8-4F29-B8FA-B7B0378A5389}"/>
    <cellStyle name="Total 2 7 2 10 3" xfId="34712" xr:uid="{E4508875-E7FD-40BF-A07B-BA7B3E3C178F}"/>
    <cellStyle name="Total 2 7 2 11" xfId="1658" xr:uid="{2B3388DC-3A7A-416F-8BD5-F3EF38F9C3C4}"/>
    <cellStyle name="Total 2 7 2 11 2" xfId="18913" xr:uid="{B8AAC71F-433A-486D-93DF-2DEC0CB719FC}"/>
    <cellStyle name="Total 2 7 2 11 3" xfId="35935" xr:uid="{A06748F5-1C63-4DB8-B652-F3F2711C2EE3}"/>
    <cellStyle name="Total 2 7 2 12" xfId="1971" xr:uid="{52C83188-1DCB-4494-BF20-8D4ECD61C557}"/>
    <cellStyle name="Total 2 7 2 12 2" xfId="19226" xr:uid="{04D0D531-091C-43E0-82DD-0EBC69579128}"/>
    <cellStyle name="Total 2 7 2 12 3" xfId="36248" xr:uid="{06765CAD-52A0-4D47-920F-8ADFA9E11E16}"/>
    <cellStyle name="Total 2 7 2 13" xfId="2281" xr:uid="{5205A95F-C77F-4379-A88C-80F5C32C0E29}"/>
    <cellStyle name="Total 2 7 2 13 2" xfId="19536" xr:uid="{C39F6F07-500B-49AE-9BE9-B2EFCD0A0A00}"/>
    <cellStyle name="Total 2 7 2 13 3" xfId="36558" xr:uid="{F676E26C-6941-492E-8A45-B82F36D63B79}"/>
    <cellStyle name="Total 2 7 2 14" xfId="2591" xr:uid="{811A3A99-DB8A-4B63-9845-19AD7D5D5A03}"/>
    <cellStyle name="Total 2 7 2 14 2" xfId="19846" xr:uid="{3E489C6F-27D8-4C70-9D6B-CE2721DC7D2C}"/>
    <cellStyle name="Total 2 7 2 14 3" xfId="36868" xr:uid="{78AB21DE-73D5-41C7-BBFD-83F1D02A80C7}"/>
    <cellStyle name="Total 2 7 2 15" xfId="2898" xr:uid="{66B5CFDB-ECE3-43EB-B40E-425B16546641}"/>
    <cellStyle name="Total 2 7 2 15 2" xfId="20153" xr:uid="{B3DFC148-0BA2-42FB-8E4B-6AE227134A53}"/>
    <cellStyle name="Total 2 7 2 15 3" xfId="37175" xr:uid="{DC233974-BD70-4C74-A857-B84DE2210103}"/>
    <cellStyle name="Total 2 7 2 16" xfId="3206" xr:uid="{886D6D95-B5B6-40B2-B865-900B2EECD590}"/>
    <cellStyle name="Total 2 7 2 16 2" xfId="20461" xr:uid="{99D8B1FC-D46E-4816-8B0F-09066591004F}"/>
    <cellStyle name="Total 2 7 2 16 3" xfId="37483" xr:uid="{779C97D2-9228-4C12-9E91-6D35C7431DF2}"/>
    <cellStyle name="Total 2 7 2 17" xfId="3201" xr:uid="{9086F9FA-CB24-411E-B280-52CE6C7FB5CF}"/>
    <cellStyle name="Total 2 7 2 17 2" xfId="20456" xr:uid="{F4F9A153-6BE1-451B-A2BA-EBF5EEFE0AAC}"/>
    <cellStyle name="Total 2 7 2 17 3" xfId="37478" xr:uid="{838C439E-3010-477F-B80F-C9891573856B}"/>
    <cellStyle name="Total 2 7 2 18" xfId="3823" xr:uid="{1563B2BC-01CD-45C2-9D0A-45D8B6C068E9}"/>
    <cellStyle name="Total 2 7 2 18 2" xfId="21078" xr:uid="{06587970-D33E-4E05-B9EE-266BE3E61FDC}"/>
    <cellStyle name="Total 2 7 2 18 3" xfId="38100" xr:uid="{B11CEFD6-A734-4A6A-9CB5-601EEC88C91E}"/>
    <cellStyle name="Total 2 7 2 19" xfId="3231" xr:uid="{E0D25A84-2947-44A7-B6F5-3116D08341D7}"/>
    <cellStyle name="Total 2 7 2 19 2" xfId="20486" xr:uid="{5EE6F1F5-0065-4DCB-BF89-3A40D5B140E2}"/>
    <cellStyle name="Total 2 7 2 19 3" xfId="37508" xr:uid="{E3CBB29A-1FF2-4CA6-A7AC-C5C13ED82FE1}"/>
    <cellStyle name="Total 2 7 2 2" xfId="665" xr:uid="{BB55D4EF-A17C-452E-82B3-C707E850F792}"/>
    <cellStyle name="Total 2 7 2 2 10" xfId="3628" xr:uid="{B0338B56-09F3-4D12-8941-099DFCF8205A}"/>
    <cellStyle name="Total 2 7 2 2 10 2" xfId="20883" xr:uid="{94CED827-4AFE-4589-ABBB-B54283626CA9}"/>
    <cellStyle name="Total 2 7 2 2 10 3" xfId="37905" xr:uid="{6702ADD5-E1A5-489B-A618-D78C0F0D175D}"/>
    <cellStyle name="Total 2 7 2 2 11" xfId="3934" xr:uid="{89FEC40C-1ABA-42E5-A6FC-F1C2F736A1F3}"/>
    <cellStyle name="Total 2 7 2 2 11 2" xfId="21189" xr:uid="{16DE9CD8-FCDE-469F-8F20-64FD95E0CF29}"/>
    <cellStyle name="Total 2 7 2 2 11 3" xfId="38211" xr:uid="{EB988B7F-CE52-4DC3-9564-5EEEB6CEED78}"/>
    <cellStyle name="Total 2 7 2 2 12" xfId="4236" xr:uid="{1326EC29-004A-427C-9CE9-995C34A18FF3}"/>
    <cellStyle name="Total 2 7 2 2 12 2" xfId="21491" xr:uid="{DF339C79-EAC0-4D14-AFF7-D4F048195EAD}"/>
    <cellStyle name="Total 2 7 2 2 12 3" xfId="38513" xr:uid="{DEE12CC4-5594-4B24-AAE0-5E60643BDF5D}"/>
    <cellStyle name="Total 2 7 2 2 13" xfId="4534" xr:uid="{BCCC154B-814C-4455-BB7D-916B07A295BF}"/>
    <cellStyle name="Total 2 7 2 2 13 2" xfId="21789" xr:uid="{347027BB-0235-455A-ADFE-0E6154069C7D}"/>
    <cellStyle name="Total 2 7 2 2 13 3" xfId="38811" xr:uid="{21561D17-D6BD-4130-8D6F-64C43FB804A1}"/>
    <cellStyle name="Total 2 7 2 2 14" xfId="4833" xr:uid="{EE5A0097-C3DC-4FC3-864C-418AF959ACD7}"/>
    <cellStyle name="Total 2 7 2 2 14 2" xfId="22088" xr:uid="{ED3BB73B-5E82-4CC0-868A-52AF37A877D9}"/>
    <cellStyle name="Total 2 7 2 2 14 3" xfId="39110" xr:uid="{1300FEC3-F45E-4910-A95F-66D3616C666B}"/>
    <cellStyle name="Total 2 7 2 2 15" xfId="5118" xr:uid="{52537C0A-F01B-4EA2-B315-F2E9BBED8033}"/>
    <cellStyle name="Total 2 7 2 2 15 2" xfId="22373" xr:uid="{A89DB5F4-D184-4CB9-A77A-63D30827EB7B}"/>
    <cellStyle name="Total 2 7 2 2 15 3" xfId="39395" xr:uid="{BB3AA3C6-4E15-4606-AA39-D124A664423B}"/>
    <cellStyle name="Total 2 7 2 2 16" xfId="5501" xr:uid="{B563E3C7-1CDD-43BE-95CF-D583918B5E3E}"/>
    <cellStyle name="Total 2 7 2 2 16 2" xfId="22756" xr:uid="{3E7574A0-7BA2-4F4E-BEC1-B80CF468C402}"/>
    <cellStyle name="Total 2 7 2 2 16 3" xfId="39778" xr:uid="{09BEE718-E02B-4B62-837D-DAE9CE776B8A}"/>
    <cellStyle name="Total 2 7 2 2 17" xfId="5834" xr:uid="{19B89F8F-A72E-4234-8E07-3FEA5047C548}"/>
    <cellStyle name="Total 2 7 2 2 17 2" xfId="23089" xr:uid="{0A7B0FCF-EDAA-46F9-B8E2-36D5E8A872D4}"/>
    <cellStyle name="Total 2 7 2 2 17 3" xfId="40111" xr:uid="{8D99AE2C-1861-4755-A788-1B7612F87744}"/>
    <cellStyle name="Total 2 7 2 2 18" xfId="6132" xr:uid="{B136218A-5341-427A-9862-519CDE7BE7DE}"/>
    <cellStyle name="Total 2 7 2 2 18 2" xfId="23387" xr:uid="{58322E65-6D70-4645-89AD-6198F43E70CC}"/>
    <cellStyle name="Total 2 7 2 2 18 3" xfId="40409" xr:uid="{50DFDE74-84B8-42B0-9C90-28D8828FAD8C}"/>
    <cellStyle name="Total 2 7 2 2 19" xfId="6447" xr:uid="{D6E113D7-4EFA-40A8-B920-D66F7A342319}"/>
    <cellStyle name="Total 2 7 2 2 19 2" xfId="23702" xr:uid="{D1C2BB17-1BDB-4D63-BAE6-21B609464591}"/>
    <cellStyle name="Total 2 7 2 2 19 3" xfId="40724" xr:uid="{79FF5FB9-0025-4E76-BD22-06A9684BB6EC}"/>
    <cellStyle name="Total 2 7 2 2 2" xfId="1115" xr:uid="{FC8B6E14-027A-4CF8-8E76-D3887641008F}"/>
    <cellStyle name="Total 2 7 2 2 2 2" xfId="18370" xr:uid="{2DAB1C28-DDF2-4E09-BA3D-7A16D2A6CA97}"/>
    <cellStyle name="Total 2 7 2 2 2 3" xfId="35392" xr:uid="{C03D2295-30C8-47B4-BEB2-66C711EAAF26}"/>
    <cellStyle name="Total 2 7 2 2 20" xfId="6762" xr:uid="{230C996D-926C-4C98-8053-26E93E36C0D7}"/>
    <cellStyle name="Total 2 7 2 2 20 2" xfId="24017" xr:uid="{571B869D-DA13-4732-B601-C0E290C081DB}"/>
    <cellStyle name="Total 2 7 2 2 20 3" xfId="41039" xr:uid="{E4D30F8F-AC10-487D-B881-A9EF7A460AB5}"/>
    <cellStyle name="Total 2 7 2 2 21" xfId="7073" xr:uid="{4A20A32A-9130-493E-99D9-11829312CAE4}"/>
    <cellStyle name="Total 2 7 2 2 21 2" xfId="24328" xr:uid="{172C5EB1-B368-4D9B-B7E8-6B146F041EB5}"/>
    <cellStyle name="Total 2 7 2 2 21 3" xfId="41350" xr:uid="{1B4C344D-464E-428A-BB64-6BACF8D5F614}"/>
    <cellStyle name="Total 2 7 2 2 22" xfId="7383" xr:uid="{5A505AD8-E95E-46BF-9A41-BF7AD2C7FEEC}"/>
    <cellStyle name="Total 2 7 2 2 22 2" xfId="24638" xr:uid="{07BB0CDA-F7F3-4D71-96C4-66DEAD60F5F1}"/>
    <cellStyle name="Total 2 7 2 2 22 3" xfId="41660" xr:uid="{AEDD6839-5912-4D8F-A15D-5DBD221EE15F}"/>
    <cellStyle name="Total 2 7 2 2 23" xfId="7693" xr:uid="{8E660A18-EFF5-4B85-8EB5-5E1B9683057E}"/>
    <cellStyle name="Total 2 7 2 2 23 2" xfId="24948" xr:uid="{C8B84A06-FD5C-46E4-9EC4-6FE3E8F4C2B9}"/>
    <cellStyle name="Total 2 7 2 2 23 3" xfId="41970" xr:uid="{CD649DEA-DA8E-4BFD-997D-40264B732EFD}"/>
    <cellStyle name="Total 2 7 2 2 24" xfId="8003" xr:uid="{2DE6EC52-0578-40F4-B25E-687E16F485AE}"/>
    <cellStyle name="Total 2 7 2 2 24 2" xfId="25258" xr:uid="{E97A136E-3B4D-4484-AAD7-20C9CC7C787B}"/>
    <cellStyle name="Total 2 7 2 2 24 3" xfId="42280" xr:uid="{7D409684-C8B6-4C4B-99C1-4B6203CB8EFE}"/>
    <cellStyle name="Total 2 7 2 2 25" xfId="8316" xr:uid="{5D7ABDB0-3CBB-49DE-ADAA-CFDA86C887A2}"/>
    <cellStyle name="Total 2 7 2 2 25 2" xfId="25571" xr:uid="{9F3F2462-0129-497D-A62F-902688B92D78}"/>
    <cellStyle name="Total 2 7 2 2 25 3" xfId="42593" xr:uid="{9DB90860-9A12-4DA6-BD1E-0D6D52F38F5D}"/>
    <cellStyle name="Total 2 7 2 2 26" xfId="8625" xr:uid="{3456E0CA-0871-40FF-B9E7-74F1EDDCE33C}"/>
    <cellStyle name="Total 2 7 2 2 26 2" xfId="25880" xr:uid="{6DC96CD2-21F6-428B-BA23-91667F6B6928}"/>
    <cellStyle name="Total 2 7 2 2 26 3" xfId="42902" xr:uid="{FDB60CFB-68FC-47F4-88AF-E00A4F5EBE37}"/>
    <cellStyle name="Total 2 7 2 2 27" xfId="8934" xr:uid="{1B2698AC-326E-4E35-82C4-919AFFA14595}"/>
    <cellStyle name="Total 2 7 2 2 27 2" xfId="26189" xr:uid="{70D17B09-50D8-4210-913E-8312B6566F76}"/>
    <cellStyle name="Total 2 7 2 2 27 3" xfId="43211" xr:uid="{E457B717-2F86-4C5D-8060-DB3F972D9EDE}"/>
    <cellStyle name="Total 2 7 2 2 28" xfId="9127" xr:uid="{469A1216-0C07-4F3A-9A54-E895088DFF0B}"/>
    <cellStyle name="Total 2 7 2 2 28 2" xfId="26382" xr:uid="{D21DEB0A-7CBB-4C4C-B430-DD60E7DDC243}"/>
    <cellStyle name="Total 2 7 2 2 28 3" xfId="43404" xr:uid="{AD1276E3-8550-4854-9772-E8215CE51640}"/>
    <cellStyle name="Total 2 7 2 2 29" xfId="9556" xr:uid="{62D2A79C-03EB-40B5-BCAB-E3D2C5201F09}"/>
    <cellStyle name="Total 2 7 2 2 29 2" xfId="26811" xr:uid="{82FE5B3F-C7E8-4880-BC0E-E53BE815BA1E}"/>
    <cellStyle name="Total 2 7 2 2 29 3" xfId="43833" xr:uid="{3D9AC989-A806-461E-B5AB-CC295A8836CF}"/>
    <cellStyle name="Total 2 7 2 2 3" xfId="1408" xr:uid="{3A34E19F-283A-4355-8B9D-46DA062CD77B}"/>
    <cellStyle name="Total 2 7 2 2 3 2" xfId="18663" xr:uid="{6B7064DC-9F86-4135-BCDD-711E3F75CF19}"/>
    <cellStyle name="Total 2 7 2 2 3 3" xfId="35685" xr:uid="{AE54B5DC-E6D5-4608-BCB1-6280231BA8D4}"/>
    <cellStyle name="Total 2 7 2 2 30" xfId="9852" xr:uid="{543F2E78-3B1D-4EE5-BA3E-2CEC4B8873A5}"/>
    <cellStyle name="Total 2 7 2 2 30 2" xfId="27107" xr:uid="{BC0DA743-69F5-4EA9-A80B-85BDAE647F8A}"/>
    <cellStyle name="Total 2 7 2 2 30 3" xfId="44129" xr:uid="{BBEB4DDD-82D5-47FA-81E8-195863334960}"/>
    <cellStyle name="Total 2 7 2 2 31" xfId="10152" xr:uid="{B1A204FD-ACD1-48C1-ABD3-C3C6DEAAABB5}"/>
    <cellStyle name="Total 2 7 2 2 31 2" xfId="27407" xr:uid="{07A243C8-BF3C-4EB1-89E7-2C91CC55E67A}"/>
    <cellStyle name="Total 2 7 2 2 31 3" xfId="44429" xr:uid="{42723D2E-BFDF-488F-8B25-DBFBFE6E589D}"/>
    <cellStyle name="Total 2 7 2 2 32" xfId="10440" xr:uid="{B89F5B50-D1B8-4EFE-99EF-79CF40329A77}"/>
    <cellStyle name="Total 2 7 2 2 32 2" xfId="27695" xr:uid="{399D452E-8C41-4C0D-A385-C7A635F25CEE}"/>
    <cellStyle name="Total 2 7 2 2 32 3" xfId="44717" xr:uid="{42930ACA-D754-4A00-8F9A-FC797A08378A}"/>
    <cellStyle name="Total 2 7 2 2 33" xfId="10731" xr:uid="{C8263845-E647-4B9C-B08B-5DF3F8DB8707}"/>
    <cellStyle name="Total 2 7 2 2 33 2" xfId="27986" xr:uid="{6CE63199-B355-4180-83AB-957BC86727FA}"/>
    <cellStyle name="Total 2 7 2 2 33 3" xfId="45008" xr:uid="{D9875E7F-16B0-4008-A91D-44266995E0CA}"/>
    <cellStyle name="Total 2 7 2 2 34" xfId="11006" xr:uid="{9B1AEDA7-11B1-499B-81B4-502BCD3E2D19}"/>
    <cellStyle name="Total 2 7 2 2 34 2" xfId="28261" xr:uid="{340F4ECF-37FA-43B5-9E78-D23D922B1C53}"/>
    <cellStyle name="Total 2 7 2 2 34 3" xfId="45283" xr:uid="{24D5B797-A5E9-44F7-9E39-F5951DC9F5ED}"/>
    <cellStyle name="Total 2 7 2 2 35" xfId="11265" xr:uid="{97E54BB9-1814-4E32-B3E8-5072A4AD94B1}"/>
    <cellStyle name="Total 2 7 2 2 35 2" xfId="28520" xr:uid="{70957909-15E0-4958-9E83-2EFA8B9A8AE9}"/>
    <cellStyle name="Total 2 7 2 2 35 3" xfId="45542" xr:uid="{74BFD9F3-1716-49BA-991D-514F94E127F3}"/>
    <cellStyle name="Total 2 7 2 2 36" xfId="11505" xr:uid="{C46FC788-E1C4-492E-B507-EC042988D411}"/>
    <cellStyle name="Total 2 7 2 2 36 2" xfId="28760" xr:uid="{E2BE7D3E-C5AA-4239-B008-88EF0787DA54}"/>
    <cellStyle name="Total 2 7 2 2 36 3" xfId="45782" xr:uid="{3D39BD12-528F-4A6C-8EB3-19EB5FC3C774}"/>
    <cellStyle name="Total 2 7 2 2 37" xfId="12060" xr:uid="{AAB654C4-6699-4DED-82F0-081D516CABAD}"/>
    <cellStyle name="Total 2 7 2 2 37 2" xfId="29315" xr:uid="{3B36A55D-D70F-4481-BC43-E376553234D7}"/>
    <cellStyle name="Total 2 7 2 2 37 3" xfId="46193" xr:uid="{474A4854-7E04-4710-B949-5031F18B3844}"/>
    <cellStyle name="Total 2 7 2 2 38" xfId="12527" xr:uid="{D79D5C28-FB17-4409-90D8-6A1ED6E0D5C3}"/>
    <cellStyle name="Total 2 7 2 2 38 2" xfId="29782" xr:uid="{95FE58D7-4931-4489-BF4A-73FDB8D953D1}"/>
    <cellStyle name="Total 2 7 2 2 38 3" xfId="46652" xr:uid="{BC5D116A-25E1-49A2-8D4C-FC70CB82A41B}"/>
    <cellStyle name="Total 2 7 2 2 39" xfId="12837" xr:uid="{E6F79603-2D90-40B8-AA59-02E67B865B1F}"/>
    <cellStyle name="Total 2 7 2 2 39 2" xfId="30092" xr:uid="{CFD26441-4854-451B-8411-FBDC3FE51E3D}"/>
    <cellStyle name="Total 2 7 2 2 39 3" xfId="46962" xr:uid="{ED146093-2F50-4360-A7A3-CD159ABC7B9B}"/>
    <cellStyle name="Total 2 7 2 2 4" xfId="1771" xr:uid="{D6B983C5-7698-47FE-B2AE-F8220D1D18C9}"/>
    <cellStyle name="Total 2 7 2 2 4 2" xfId="19026" xr:uid="{73AF6F56-D3A2-4F70-BA44-9F9EC97205AB}"/>
    <cellStyle name="Total 2 7 2 2 4 3" xfId="36048" xr:uid="{824C2B44-91DF-4E6D-89A0-638937FE981D}"/>
    <cellStyle name="Total 2 7 2 2 40" xfId="12226" xr:uid="{05D3DD9E-35A3-4537-B48B-7F81AFA91280}"/>
    <cellStyle name="Total 2 7 2 2 40 2" xfId="29481" xr:uid="{6444B819-F514-4B4F-958E-E620F63B596E}"/>
    <cellStyle name="Total 2 7 2 2 40 3" xfId="46351" xr:uid="{0B257B12-0C18-4DE4-BAE3-2CF276EDB48C}"/>
    <cellStyle name="Total 2 7 2 2 41" xfId="13497" xr:uid="{DFDF9BEE-C38C-4B15-9975-428BC0394336}"/>
    <cellStyle name="Total 2 7 2 2 41 2" xfId="30752" xr:uid="{A9C1951D-FE4C-455B-812E-FFA0C01F736B}"/>
    <cellStyle name="Total 2 7 2 2 41 3" xfId="47622" xr:uid="{B03712E7-8BF2-4C48-8012-4AE99A30F87D}"/>
    <cellStyle name="Total 2 7 2 2 42" xfId="13777" xr:uid="{EF261BCF-6071-4F0F-8C2C-534814DE13C6}"/>
    <cellStyle name="Total 2 7 2 2 42 2" xfId="31032" xr:uid="{4A864C44-E3F7-49FA-88DC-5D41C4C91AB0}"/>
    <cellStyle name="Total 2 7 2 2 42 3" xfId="47902" xr:uid="{050D3C8C-27E7-4E21-8622-14B28C48D098}"/>
    <cellStyle name="Total 2 7 2 2 43" xfId="14087" xr:uid="{1DF5DB1D-1A1A-4912-AC6D-4B5D630CE28F}"/>
    <cellStyle name="Total 2 7 2 2 43 2" xfId="31342" xr:uid="{8CDDFE95-E906-461E-B1B9-026DDA115EDB}"/>
    <cellStyle name="Total 2 7 2 2 43 3" xfId="48212" xr:uid="{4CB6EF2C-FD57-45B9-80F2-90DAD675B146}"/>
    <cellStyle name="Total 2 7 2 2 44" xfId="14430" xr:uid="{A5C50B74-79C9-42B7-863E-3D6FED70DC0A}"/>
    <cellStyle name="Total 2 7 2 2 44 2" xfId="31685" xr:uid="{4FB6AB81-F1B4-4994-B4CD-A84254F49F2E}"/>
    <cellStyle name="Total 2 7 2 2 44 3" xfId="48555" xr:uid="{29ECB30C-DF4F-4A89-84E3-A980DA612426}"/>
    <cellStyle name="Total 2 7 2 2 45" xfId="14715" xr:uid="{F202935E-3630-47D5-8022-4D8015C802D2}"/>
    <cellStyle name="Total 2 7 2 2 45 2" xfId="31970" xr:uid="{B79879A8-0C3F-47A4-A7A0-F14DDC5137D5}"/>
    <cellStyle name="Total 2 7 2 2 45 3" xfId="48840" xr:uid="{8646801E-D617-44AF-8BDF-01C8ABBFDB2C}"/>
    <cellStyle name="Total 2 7 2 2 46" xfId="14977" xr:uid="{1E7B1B03-BC64-485D-8E02-DB383E4A7869}"/>
    <cellStyle name="Total 2 7 2 2 46 2" xfId="32232" xr:uid="{F08F892F-39F5-47D5-B7B8-FE7F700515AA}"/>
    <cellStyle name="Total 2 7 2 2 46 3" xfId="49102" xr:uid="{3A471822-5728-4FB0-9F4C-16386D157504}"/>
    <cellStyle name="Total 2 7 2 2 47" xfId="15286" xr:uid="{39509A1E-62BB-4138-98CC-AD0A8C400C37}"/>
    <cellStyle name="Total 2 7 2 2 47 2" xfId="32541" xr:uid="{27125F4B-891B-4D3D-AB2E-7CFEB3E150E1}"/>
    <cellStyle name="Total 2 7 2 2 47 3" xfId="49411" xr:uid="{1EEF2B00-709E-48C3-8152-FB9F59F86610}"/>
    <cellStyle name="Total 2 7 2 2 48" xfId="15591" xr:uid="{5AC415A5-C217-4A98-B7EA-6F4E3E6D0BF5}"/>
    <cellStyle name="Total 2 7 2 2 48 2" xfId="32846" xr:uid="{F83930ED-AB09-4EF5-8EBE-BDDCDFFD35B3}"/>
    <cellStyle name="Total 2 7 2 2 48 3" xfId="49716" xr:uid="{C0AEFC82-DCD8-4DB4-87C9-68EAFD2227D3}"/>
    <cellStyle name="Total 2 7 2 2 49" xfId="15888" xr:uid="{3E0AFB44-4778-4260-8892-AF769D924606}"/>
    <cellStyle name="Total 2 7 2 2 49 2" xfId="33143" xr:uid="{0F15B4E3-DEC6-46DC-BE74-3B8CB7C906BA}"/>
    <cellStyle name="Total 2 7 2 2 49 3" xfId="50013" xr:uid="{E4F10D28-5F54-494F-9552-D2053F12D76B}"/>
    <cellStyle name="Total 2 7 2 2 5" xfId="2084" xr:uid="{DC9A8F2B-6C24-4CA1-B71F-5F7AEE1F4CCC}"/>
    <cellStyle name="Total 2 7 2 2 5 2" xfId="19339" xr:uid="{9DCC8E8E-0EB9-49FC-A6EC-C413A2C048FC}"/>
    <cellStyle name="Total 2 7 2 2 5 3" xfId="36361" xr:uid="{F661AE38-75B3-4A36-8682-7328E0ECE60F}"/>
    <cellStyle name="Total 2 7 2 2 50" xfId="16180" xr:uid="{BF19C2F6-DB4C-49B0-A2FF-47091C49B090}"/>
    <cellStyle name="Total 2 7 2 2 50 2" xfId="33435" xr:uid="{C5826DD1-CC2B-468E-9741-122C01D51EBE}"/>
    <cellStyle name="Total 2 7 2 2 50 3" xfId="50305" xr:uid="{6818F8C5-26A9-4383-A6B7-4CABE8595D84}"/>
    <cellStyle name="Total 2 7 2 2 51" xfId="16458" xr:uid="{BC571104-21E7-4897-95D0-D104B3055445}"/>
    <cellStyle name="Total 2 7 2 2 51 2" xfId="33713" xr:uid="{05F88133-EF4A-4997-8E59-053753EC725B}"/>
    <cellStyle name="Total 2 7 2 2 51 3" xfId="50583" xr:uid="{DD9A4DBA-EE7A-412E-AE99-E6D7ACBB7141}"/>
    <cellStyle name="Total 2 7 2 2 52" xfId="16729" xr:uid="{882F446B-D7A2-483F-A148-7BF3428085C9}"/>
    <cellStyle name="Total 2 7 2 2 52 2" xfId="33984" xr:uid="{D2FB1882-CC2B-433C-A5F8-813EC3E1370A}"/>
    <cellStyle name="Total 2 7 2 2 52 3" xfId="50854" xr:uid="{470809E1-67B0-43E7-BB43-C9C4702438CB}"/>
    <cellStyle name="Total 2 7 2 2 53" xfId="16982" xr:uid="{93EF80CC-1D1F-44D7-BCCD-2835CF856A6F}"/>
    <cellStyle name="Total 2 7 2 2 53 2" xfId="34237" xr:uid="{3EAE7C5C-D388-431B-BE36-9394663C489A}"/>
    <cellStyle name="Total 2 7 2 2 53 3" xfId="51107" xr:uid="{555192E0-2755-4162-9E92-5F7261067370}"/>
    <cellStyle name="Total 2 7 2 2 54" xfId="17222" xr:uid="{FCF337EA-0323-4A96-A2BB-CF63FDF0138C}"/>
    <cellStyle name="Total 2 7 2 2 54 2" xfId="34477" xr:uid="{13140AF9-5877-4147-B11A-FBA5DC744E4C}"/>
    <cellStyle name="Total 2 7 2 2 54 3" xfId="51347" xr:uid="{339C4819-2BD4-4CEC-A8C1-803F995B6276}"/>
    <cellStyle name="Total 2 7 2 2 55" xfId="17920" xr:uid="{295A42BE-023E-49AA-972F-DF274DE4A004}"/>
    <cellStyle name="Total 2 7 2 2 56" xfId="34950" xr:uid="{3A43DE8D-3BC7-42B4-8646-9AB3EA7C7FEA}"/>
    <cellStyle name="Total 2 7 2 2 6" xfId="2394" xr:uid="{B8831D27-A356-47AA-8225-CCFCD697DCB0}"/>
    <cellStyle name="Total 2 7 2 2 6 2" xfId="19649" xr:uid="{A761EBB9-582D-4F1B-962C-C08D0ED7B412}"/>
    <cellStyle name="Total 2 7 2 2 6 3" xfId="36671" xr:uid="{581A05AF-22A2-4B34-97AA-086506BA55E3}"/>
    <cellStyle name="Total 2 7 2 2 7" xfId="2703" xr:uid="{B4FB0E66-F293-4AC7-8DD7-A432E81C2842}"/>
    <cellStyle name="Total 2 7 2 2 7 2" xfId="19958" xr:uid="{C45CA9C1-8CEE-436F-B06F-2B623101C300}"/>
    <cellStyle name="Total 2 7 2 2 7 3" xfId="36980" xr:uid="{0986D7E9-8F61-4BB8-B0DC-5233026EC87A}"/>
    <cellStyle name="Total 2 7 2 2 8" xfId="3009" xr:uid="{495469C8-A55E-4D43-9F43-2C603D01A52A}"/>
    <cellStyle name="Total 2 7 2 2 8 2" xfId="20264" xr:uid="{099AE3E6-FC31-4ED3-A931-3FA29E24B3D2}"/>
    <cellStyle name="Total 2 7 2 2 8 3" xfId="37286" xr:uid="{9B535B5D-6048-47B7-8961-9B1BF2194EB1}"/>
    <cellStyle name="Total 2 7 2 2 9" xfId="3319" xr:uid="{A8EDBD83-924B-4120-882F-CDA9250A8049}"/>
    <cellStyle name="Total 2 7 2 2 9 2" xfId="20574" xr:uid="{E17868FD-6274-4E0B-BF56-892A43E61408}"/>
    <cellStyle name="Total 2 7 2 2 9 3" xfId="37596" xr:uid="{C3D31092-16FC-41C0-A828-3F65DA927236}"/>
    <cellStyle name="Total 2 7 2 20" xfId="5313" xr:uid="{F3DB4363-3FCC-4F86-947D-4F641AAA7DF2}"/>
    <cellStyle name="Total 2 7 2 20 2" xfId="22568" xr:uid="{B0961ED5-1683-4108-8FA3-6609B84832DE}"/>
    <cellStyle name="Total 2 7 2 20 3" xfId="39590" xr:uid="{CD92EBE5-543D-42D9-92F7-166585B71D97}"/>
    <cellStyle name="Total 2 7 2 21" xfId="5862" xr:uid="{C83A5B47-BAB9-4392-99D7-34AE8E2ACD56}"/>
    <cellStyle name="Total 2 7 2 21 2" xfId="23117" xr:uid="{00219E8F-0610-4824-8E5E-B13FDBB36DCA}"/>
    <cellStyle name="Total 2 7 2 21 3" xfId="40139" xr:uid="{56D2166F-C25D-4F65-8760-4CE8CCCB194B}"/>
    <cellStyle name="Total 2 7 2 22" xfId="5885" xr:uid="{7331717B-C111-4D20-9F3F-3AE9C1B57E7B}"/>
    <cellStyle name="Total 2 7 2 22 2" xfId="23140" xr:uid="{D823977D-B969-4D99-83C4-2DF82CE2C8BF}"/>
    <cellStyle name="Total 2 7 2 22 3" xfId="40162" xr:uid="{A8A64EEA-4D28-40CD-8EF7-13EEE3D87E46}"/>
    <cellStyle name="Total 2 7 2 23" xfId="4535" xr:uid="{81BA2E83-82D3-443C-AA3A-E80A441FF0EB}"/>
    <cellStyle name="Total 2 7 2 23 2" xfId="21790" xr:uid="{AA17440E-9ED8-4E65-864E-1268393F8101}"/>
    <cellStyle name="Total 2 7 2 23 3" xfId="38812" xr:uid="{2B7318D3-8A38-4202-BA24-BBA17127B107}"/>
    <cellStyle name="Total 2 7 2 24" xfId="6062" xr:uid="{777F502A-0844-41AE-9A49-E0C081C0EBED}"/>
    <cellStyle name="Total 2 7 2 24 2" xfId="23317" xr:uid="{1DD5B8F0-CF18-469D-9692-4C268EC83D0A}"/>
    <cellStyle name="Total 2 7 2 24 3" xfId="40339" xr:uid="{846F4C2C-96AF-487C-B82E-6F875D779670}"/>
    <cellStyle name="Total 2 7 2 25" xfId="6082" xr:uid="{AC86B3AB-BF1C-49EE-B72F-8088E7E2E9E7}"/>
    <cellStyle name="Total 2 7 2 25 2" xfId="23337" xr:uid="{F3F04F05-A50F-4F4B-8A2D-A1CA25FDABA0}"/>
    <cellStyle name="Total 2 7 2 25 3" xfId="40359" xr:uid="{D13E337B-E466-483B-980F-D5D1111F0694}"/>
    <cellStyle name="Total 2 7 2 26" xfId="6334" xr:uid="{8779CD96-2F04-4574-A510-23FC3DD20C4A}"/>
    <cellStyle name="Total 2 7 2 26 2" xfId="23589" xr:uid="{49872DC3-AB2F-46FC-8A25-17FFB19BAF8D}"/>
    <cellStyle name="Total 2 7 2 26 3" xfId="40611" xr:uid="{D1701B02-00AC-4C8A-B472-1BAACED69ACE}"/>
    <cellStyle name="Total 2 7 2 27" xfId="6649" xr:uid="{3EA4763D-8229-441B-9D2B-9A3340DE554C}"/>
    <cellStyle name="Total 2 7 2 27 2" xfId="23904" xr:uid="{6ECAECF0-3895-41DB-9E83-BF33A903851C}"/>
    <cellStyle name="Total 2 7 2 27 3" xfId="40926" xr:uid="{28327DE3-2FFC-43BC-8531-D441EB5C2C47}"/>
    <cellStyle name="Total 2 7 2 28" xfId="6961" xr:uid="{9C4AC829-C984-4F56-B7B8-2D836144F0E7}"/>
    <cellStyle name="Total 2 7 2 28 2" xfId="24216" xr:uid="{4DF1728B-4AAC-4B8C-9A4E-6DDF808B35C1}"/>
    <cellStyle name="Total 2 7 2 28 3" xfId="41238" xr:uid="{39B37A8C-5B89-4802-820D-12DA51F77100}"/>
    <cellStyle name="Total 2 7 2 29" xfId="6956" xr:uid="{9DD2B638-5AAE-4FA3-AEC0-BFB9E6775560}"/>
    <cellStyle name="Total 2 7 2 29 2" xfId="24211" xr:uid="{CCDB1F8F-2F0C-4E57-9B44-78645E4D37ED}"/>
    <cellStyle name="Total 2 7 2 29 3" xfId="41233" xr:uid="{3FA97C12-2A9F-4826-9B4C-DD2E6D53AB81}"/>
    <cellStyle name="Total 2 7 2 3" xfId="755" xr:uid="{3B17874D-5B0D-4629-A906-91B86DB98AAB}"/>
    <cellStyle name="Total 2 7 2 3 10" xfId="3717" xr:uid="{38866AEA-31E1-46F5-90C7-ADF31B0156BA}"/>
    <cellStyle name="Total 2 7 2 3 10 2" xfId="20972" xr:uid="{EC7E33AD-A329-43D4-ADD8-4C38BEA88525}"/>
    <cellStyle name="Total 2 7 2 3 10 3" xfId="37994" xr:uid="{B844EB55-45C9-4074-A367-EC66D0DD58C1}"/>
    <cellStyle name="Total 2 7 2 3 11" xfId="4024" xr:uid="{D8E71477-5983-4F67-AB6D-C34DD8FB30BF}"/>
    <cellStyle name="Total 2 7 2 3 11 2" xfId="21279" xr:uid="{0399FF57-F010-407E-A840-CE6DC598D2A4}"/>
    <cellStyle name="Total 2 7 2 3 11 3" xfId="38301" xr:uid="{3A2C0A7B-EAF6-4204-ABD9-3AF14E833716}"/>
    <cellStyle name="Total 2 7 2 3 12" xfId="4325" xr:uid="{E1329B62-711A-4F6E-AF08-8AC9371A0E6F}"/>
    <cellStyle name="Total 2 7 2 3 12 2" xfId="21580" xr:uid="{CF457689-B248-4860-A421-DB5E3AE04238}"/>
    <cellStyle name="Total 2 7 2 3 12 3" xfId="38602" xr:uid="{3FCFE20A-2749-41EE-B34E-1CCDDDBEE3F5}"/>
    <cellStyle name="Total 2 7 2 3 13" xfId="4623" xr:uid="{DD661284-E2B3-420B-B108-9A82FAAE3235}"/>
    <cellStyle name="Total 2 7 2 3 13 2" xfId="21878" xr:uid="{99DF286C-C1AE-4AE8-893E-6D0D425E3EEB}"/>
    <cellStyle name="Total 2 7 2 3 13 3" xfId="38900" xr:uid="{472BEB76-0209-4261-837C-611B24BEEBAD}"/>
    <cellStyle name="Total 2 7 2 3 14" xfId="4922" xr:uid="{5D83933C-AEE9-47F1-8223-9445CC3895CE}"/>
    <cellStyle name="Total 2 7 2 3 14 2" xfId="22177" xr:uid="{9C6978D7-FCD6-4CA6-B59E-76E6EEE16989}"/>
    <cellStyle name="Total 2 7 2 3 14 3" xfId="39199" xr:uid="{D24FFB6A-D45B-40BD-9CB1-78C5811F3617}"/>
    <cellStyle name="Total 2 7 2 3 15" xfId="5204" xr:uid="{B367482B-2A91-41EC-ADEE-2073EEEC2356}"/>
    <cellStyle name="Total 2 7 2 3 15 2" xfId="22459" xr:uid="{BD43B704-0601-4B42-BD21-B5F74FA5A874}"/>
    <cellStyle name="Total 2 7 2 3 15 3" xfId="39481" xr:uid="{87FE984C-C5DC-43EE-AB81-75621DDED0E1}"/>
    <cellStyle name="Total 2 7 2 3 16" xfId="5591" xr:uid="{CF1927FC-4CEE-4E7F-B324-68DB812C60FA}"/>
    <cellStyle name="Total 2 7 2 3 16 2" xfId="22846" xr:uid="{89C14C10-766C-4FBA-92E2-B2C86AC72C05}"/>
    <cellStyle name="Total 2 7 2 3 16 3" xfId="39868" xr:uid="{359BF49B-F3F4-4F4E-9863-F52240D075B4}"/>
    <cellStyle name="Total 2 7 2 3 17" xfId="5762" xr:uid="{9E6EA2D6-D36F-4E95-A8C6-72F063617EB8}"/>
    <cellStyle name="Total 2 7 2 3 17 2" xfId="23017" xr:uid="{A3B3BEAF-6BB6-4A57-94A4-C3F3B98609BA}"/>
    <cellStyle name="Total 2 7 2 3 17 3" xfId="40039" xr:uid="{789BA720-FAF2-4118-AB2D-E4E7E17E99AD}"/>
    <cellStyle name="Total 2 7 2 3 18" xfId="6222" xr:uid="{B43F1C12-8633-4048-AA0A-25377964F822}"/>
    <cellStyle name="Total 2 7 2 3 18 2" xfId="23477" xr:uid="{2179BF49-4DC1-4DFF-AA72-25F81B004AC8}"/>
    <cellStyle name="Total 2 7 2 3 18 3" xfId="40499" xr:uid="{5A231CE4-E447-466D-B4D4-2CE20823CCC9}"/>
    <cellStyle name="Total 2 7 2 3 19" xfId="6537" xr:uid="{AB0C7400-0113-47A7-8213-95343F3290B2}"/>
    <cellStyle name="Total 2 7 2 3 19 2" xfId="23792" xr:uid="{C044B7DF-B888-40A1-9E21-318ACAC760E8}"/>
    <cellStyle name="Total 2 7 2 3 19 3" xfId="40814" xr:uid="{4CC3B841-C903-48A8-A0DE-7FC6F1D357B2}"/>
    <cellStyle name="Total 2 7 2 3 2" xfId="1204" xr:uid="{780F693B-2D28-43A9-986D-C3CB247530F4}"/>
    <cellStyle name="Total 2 7 2 3 2 2" xfId="18459" xr:uid="{04A3E5EF-15D5-4159-BAD0-CA2A5EE94261}"/>
    <cellStyle name="Total 2 7 2 3 2 3" xfId="35481" xr:uid="{329FC0C7-18E8-4987-971D-6D511F55E3FC}"/>
    <cellStyle name="Total 2 7 2 3 20" xfId="6852" xr:uid="{5EBF0A9F-979B-45EA-AF7F-90A945AB06E0}"/>
    <cellStyle name="Total 2 7 2 3 20 2" xfId="24107" xr:uid="{F08B8862-CBE9-4CA4-A554-548A293966AF}"/>
    <cellStyle name="Total 2 7 2 3 20 3" xfId="41129" xr:uid="{7E6266BD-6938-4294-A1BC-A0971FD1F4F8}"/>
    <cellStyle name="Total 2 7 2 3 21" xfId="7163" xr:uid="{817BF176-274E-4A2D-9417-B1570544697F}"/>
    <cellStyle name="Total 2 7 2 3 21 2" xfId="24418" xr:uid="{50C36173-F554-491B-B323-7EA2244B8022}"/>
    <cellStyle name="Total 2 7 2 3 21 3" xfId="41440" xr:uid="{15DC3FBE-A887-4746-BB74-A126E934D6CB}"/>
    <cellStyle name="Total 2 7 2 3 22" xfId="7473" xr:uid="{E2D30403-B03C-41C0-8A34-D2D7C1F4F65D}"/>
    <cellStyle name="Total 2 7 2 3 22 2" xfId="24728" xr:uid="{ADA1484B-31C2-4110-8C35-ECDD0D8F5026}"/>
    <cellStyle name="Total 2 7 2 3 22 3" xfId="41750" xr:uid="{446CB044-6DA3-4E4E-8682-10FE6B5252B6}"/>
    <cellStyle name="Total 2 7 2 3 23" xfId="7783" xr:uid="{DF3EB79B-3D92-4BD6-AE97-658D16D5F34A}"/>
    <cellStyle name="Total 2 7 2 3 23 2" xfId="25038" xr:uid="{08278437-70BF-477F-BD72-466F74EC29F6}"/>
    <cellStyle name="Total 2 7 2 3 23 3" xfId="42060" xr:uid="{434E6B48-EF97-4C79-BACD-E518362485DC}"/>
    <cellStyle name="Total 2 7 2 3 24" xfId="8093" xr:uid="{F07E31ED-FC53-4306-B8E9-490D97A681E4}"/>
    <cellStyle name="Total 2 7 2 3 24 2" xfId="25348" xr:uid="{8C23A5FD-8726-45B8-BBDA-515C52AAA737}"/>
    <cellStyle name="Total 2 7 2 3 24 3" xfId="42370" xr:uid="{77C5B9BF-BEC9-489D-BF0B-B2806D4E4E42}"/>
    <cellStyle name="Total 2 7 2 3 25" xfId="8406" xr:uid="{19378B22-5897-4220-96DF-4EE1613DBB35}"/>
    <cellStyle name="Total 2 7 2 3 25 2" xfId="25661" xr:uid="{92FE4F15-0E30-41E1-BE9C-FA679208ADFC}"/>
    <cellStyle name="Total 2 7 2 3 25 3" xfId="42683" xr:uid="{EFA72196-06E9-4799-8302-40F0FB05113A}"/>
    <cellStyle name="Total 2 7 2 3 26" xfId="8714" xr:uid="{F6DAED1A-3F68-4FA5-B232-4E6AF7E0579A}"/>
    <cellStyle name="Total 2 7 2 3 26 2" xfId="25969" xr:uid="{AC253B40-8A4B-4B0D-BA96-116453D7E010}"/>
    <cellStyle name="Total 2 7 2 3 26 3" xfId="42991" xr:uid="{CE0F7E3B-C905-4A91-AD91-783277D7C3E0}"/>
    <cellStyle name="Total 2 7 2 3 27" xfId="9024" xr:uid="{CC0A3D72-59E9-455B-A3AA-B0351878BB28}"/>
    <cellStyle name="Total 2 7 2 3 27 2" xfId="26279" xr:uid="{4B2DE630-6B85-47F1-BA7C-1CA7DEA4D963}"/>
    <cellStyle name="Total 2 7 2 3 27 3" xfId="43301" xr:uid="{7BD166B4-A6DC-4AC5-B40F-590FB67E14CA}"/>
    <cellStyle name="Total 2 7 2 3 28" xfId="9370" xr:uid="{0F937732-577D-4B90-B12D-56CA20AE5B2F}"/>
    <cellStyle name="Total 2 7 2 3 28 2" xfId="26625" xr:uid="{C648548C-EC88-4648-94F5-5B4EE1F93D1A}"/>
    <cellStyle name="Total 2 7 2 3 28 3" xfId="43647" xr:uid="{0D799D9F-584A-4B7E-A2AE-B0B2EF6ACF2B}"/>
    <cellStyle name="Total 2 7 2 3 29" xfId="9646" xr:uid="{1BCDF7BA-328E-49B0-8AD5-D7399110C75C}"/>
    <cellStyle name="Total 2 7 2 3 29 2" xfId="26901" xr:uid="{5116D786-F37C-4EBB-A669-AE384C531AF6}"/>
    <cellStyle name="Total 2 7 2 3 29 3" xfId="43923" xr:uid="{EF532E4A-F80F-4A4F-B063-DBAF97EC1A34}"/>
    <cellStyle name="Total 2 7 2 3 3" xfId="1495" xr:uid="{AD54C58C-7062-40F5-817D-AF473A8000F3}"/>
    <cellStyle name="Total 2 7 2 3 3 2" xfId="18750" xr:uid="{364ED466-7B26-4894-8913-E3C0BD5EF96A}"/>
    <cellStyle name="Total 2 7 2 3 3 3" xfId="35772" xr:uid="{45375B24-2D14-405E-A320-F7D235BB1C51}"/>
    <cellStyle name="Total 2 7 2 3 30" xfId="9941" xr:uid="{C286AD7B-DE91-47D5-A1E8-24649D67B8E0}"/>
    <cellStyle name="Total 2 7 2 3 30 2" xfId="27196" xr:uid="{02F95106-9999-4061-8B6E-F0BF751F9E90}"/>
    <cellStyle name="Total 2 7 2 3 30 3" xfId="44218" xr:uid="{F3F7C8C5-326C-4D31-BFD0-FC132FBDECCE}"/>
    <cellStyle name="Total 2 7 2 3 31" xfId="10241" xr:uid="{CAC9516F-6AFC-47A4-8790-FB575D69227C}"/>
    <cellStyle name="Total 2 7 2 3 31 2" xfId="27496" xr:uid="{67689955-83C9-4A01-B4D9-48BDA2DFAE55}"/>
    <cellStyle name="Total 2 7 2 3 31 3" xfId="44518" xr:uid="{3A65D1DB-55B3-4F2F-A194-2372C0D11466}"/>
    <cellStyle name="Total 2 7 2 3 32" xfId="10529" xr:uid="{74D7DFBB-1DD3-4AF2-A1C4-741B06E2845E}"/>
    <cellStyle name="Total 2 7 2 3 32 2" xfId="27784" xr:uid="{E284A765-6CD5-441C-81A1-FC4BF092BF66}"/>
    <cellStyle name="Total 2 7 2 3 32 3" xfId="44806" xr:uid="{8217644D-E164-4AF3-80CB-00F84122F4AC}"/>
    <cellStyle name="Total 2 7 2 3 33" xfId="10819" xr:uid="{D1E7778D-8AB1-4F3B-A59D-2B0751446BA9}"/>
    <cellStyle name="Total 2 7 2 3 33 2" xfId="28074" xr:uid="{0DEB8C00-412E-463F-A88C-E01A65FBBC26}"/>
    <cellStyle name="Total 2 7 2 3 33 3" xfId="45096" xr:uid="{0ADE522D-4E93-4051-9794-415ECE352BF4}"/>
    <cellStyle name="Total 2 7 2 3 34" xfId="11093" xr:uid="{189D1E6A-DA2F-4C89-91A4-EE754E647320}"/>
    <cellStyle name="Total 2 7 2 3 34 2" xfId="28348" xr:uid="{F0D5A27B-BBD0-4DAC-AE98-FA467E34E414}"/>
    <cellStyle name="Total 2 7 2 3 34 3" xfId="45370" xr:uid="{9893A07B-C8E8-452B-BB1A-1FE6DED759DB}"/>
    <cellStyle name="Total 2 7 2 3 35" xfId="11350" xr:uid="{CF31BA6B-E82D-489E-B86C-4FCB0CE4BADF}"/>
    <cellStyle name="Total 2 7 2 3 35 2" xfId="28605" xr:uid="{B6FF78D6-30C7-4DCC-80A3-55E71F7F4A02}"/>
    <cellStyle name="Total 2 7 2 3 35 3" xfId="45627" xr:uid="{FD52B1C5-ED8A-4682-8D03-92773C9DF507}"/>
    <cellStyle name="Total 2 7 2 3 36" xfId="11587" xr:uid="{A38079BC-A817-42BD-BAA2-29F263BA8CF2}"/>
    <cellStyle name="Total 2 7 2 3 36 2" xfId="28842" xr:uid="{2A879658-0F11-4382-9425-8A10A56522C4}"/>
    <cellStyle name="Total 2 7 2 3 36 3" xfId="45864" xr:uid="{96436D3B-09DE-4D8B-88E4-C452EDEF7B1C}"/>
    <cellStyle name="Total 2 7 2 3 37" xfId="12150" xr:uid="{BAC8F489-69EF-4E4F-96FC-3C75DC924C5C}"/>
    <cellStyle name="Total 2 7 2 3 37 2" xfId="29405" xr:uid="{E9EC776C-2F94-4605-BC8F-4FF810175BE4}"/>
    <cellStyle name="Total 2 7 2 3 37 3" xfId="46275" xr:uid="{56753755-0DDB-446C-8B3C-B8CAEE3BA123}"/>
    <cellStyle name="Total 2 7 2 3 38" xfId="12617" xr:uid="{425F33FB-F7F3-4D76-8CA5-92A5F8804E76}"/>
    <cellStyle name="Total 2 7 2 3 38 2" xfId="29872" xr:uid="{E6A8B3E9-E67B-4865-A639-FA8C8638EBEF}"/>
    <cellStyle name="Total 2 7 2 3 38 3" xfId="46742" xr:uid="{C63B8ACF-A4D4-4A5A-B2EC-50C2E069B8C0}"/>
    <cellStyle name="Total 2 7 2 3 39" xfId="12927" xr:uid="{7332B46A-3ED8-49E4-B9E5-4704D3A7C717}"/>
    <cellStyle name="Total 2 7 2 3 39 2" xfId="30182" xr:uid="{71139586-3B7C-4A79-A3E0-89CC6E982864}"/>
    <cellStyle name="Total 2 7 2 3 39 3" xfId="47052" xr:uid="{6B6B306A-306C-479C-9D88-95BA626C1B45}"/>
    <cellStyle name="Total 2 7 2 3 4" xfId="1861" xr:uid="{567B8020-685F-4104-AFF0-D4A21A79A7A9}"/>
    <cellStyle name="Total 2 7 2 3 4 2" xfId="19116" xr:uid="{3E74E111-373C-41C4-B086-9AB774331064}"/>
    <cellStyle name="Total 2 7 2 3 4 3" xfId="36138" xr:uid="{8473A9BC-A944-4259-BE75-0C0C6B8EA90B}"/>
    <cellStyle name="Total 2 7 2 3 40" xfId="13192" xr:uid="{78584346-053E-4348-A961-AA2647EB9597}"/>
    <cellStyle name="Total 2 7 2 3 40 2" xfId="30447" xr:uid="{9ED3CE17-7834-4EB8-9E17-B1BF9D1574D0}"/>
    <cellStyle name="Total 2 7 2 3 40 3" xfId="47317" xr:uid="{326626A9-81A5-4759-840B-ACE82D1C81E7}"/>
    <cellStyle name="Total 2 7 2 3 41" xfId="13454" xr:uid="{45BFFD6B-61B5-4D04-B7DD-929240DCA0B4}"/>
    <cellStyle name="Total 2 7 2 3 41 2" xfId="30709" xr:uid="{9AC9DD74-A1C0-4364-9869-55FF0EAE7918}"/>
    <cellStyle name="Total 2 7 2 3 41 3" xfId="47579" xr:uid="{719296F4-9875-419B-B6FD-A0E228AE8207}"/>
    <cellStyle name="Total 2 7 2 3 42" xfId="13867" xr:uid="{9689B01C-6693-4B1C-84E4-EAF55F1D9276}"/>
    <cellStyle name="Total 2 7 2 3 42 2" xfId="31122" xr:uid="{3CEAEF02-321F-4E5B-8CED-0A381FAFE3BF}"/>
    <cellStyle name="Total 2 7 2 3 42 3" xfId="47992" xr:uid="{B1B26199-0D17-4A92-968C-54B5264CDFC5}"/>
    <cellStyle name="Total 2 7 2 3 43" xfId="14177" xr:uid="{52DB03D3-7D73-444F-B8E7-CFF2E94BDD9F}"/>
    <cellStyle name="Total 2 7 2 3 43 2" xfId="31432" xr:uid="{4D5DFD6F-52A3-4782-9280-22FE91C6A821}"/>
    <cellStyle name="Total 2 7 2 3 43 3" xfId="48302" xr:uid="{411534C0-E16F-45BF-BE37-E58BB30DDD7B}"/>
    <cellStyle name="Total 2 7 2 3 44" xfId="14387" xr:uid="{2DAE6FF0-B195-4129-A164-37334AD0955D}"/>
    <cellStyle name="Total 2 7 2 3 44 2" xfId="31642" xr:uid="{1C013328-A658-4457-9A1A-617B08F1640D}"/>
    <cellStyle name="Total 2 7 2 3 44 3" xfId="48512" xr:uid="{E7546B9A-36A7-45BE-83AF-56BA4483F708}"/>
    <cellStyle name="Total 2 7 2 3 45" xfId="14805" xr:uid="{AEB26CAE-0E1B-4398-9A0A-B1178D63A76F}"/>
    <cellStyle name="Total 2 7 2 3 45 2" xfId="32060" xr:uid="{1EDAD0BC-A06F-4ACC-BCD1-8D2180DCD398}"/>
    <cellStyle name="Total 2 7 2 3 45 3" xfId="48930" xr:uid="{1CA2E8E2-002B-41C7-AE74-3638567A0420}"/>
    <cellStyle name="Total 2 7 2 3 46" xfId="15067" xr:uid="{EFA36AE3-F12F-4794-9832-56944B98072D}"/>
    <cellStyle name="Total 2 7 2 3 46 2" xfId="32322" xr:uid="{50A47611-310B-4942-9B99-6926369F6315}"/>
    <cellStyle name="Total 2 7 2 3 46 3" xfId="49192" xr:uid="{299F42DF-BA34-4998-AA12-437DD3B629DD}"/>
    <cellStyle name="Total 2 7 2 3 47" xfId="15376" xr:uid="{BFFEDF0D-A5DB-40BC-A733-62753035F604}"/>
    <cellStyle name="Total 2 7 2 3 47 2" xfId="32631" xr:uid="{97DA54F1-D754-4660-867B-F63A0B94CDF9}"/>
    <cellStyle name="Total 2 7 2 3 47 3" xfId="49501" xr:uid="{A4EAA33F-1D7F-4ED6-BFF1-3540073A5AA1}"/>
    <cellStyle name="Total 2 7 2 3 48" xfId="15681" xr:uid="{02CC011B-31F6-453C-A7C2-F5600DFF661F}"/>
    <cellStyle name="Total 2 7 2 3 48 2" xfId="32936" xr:uid="{4AEDA17C-4310-404E-8539-BF3F14830D3A}"/>
    <cellStyle name="Total 2 7 2 3 48 3" xfId="49806" xr:uid="{157976DF-FE1E-4665-B69C-EA9226938128}"/>
    <cellStyle name="Total 2 7 2 3 49" xfId="15977" xr:uid="{D9BF4F97-D822-4D9B-BD29-2A23843FDAC1}"/>
    <cellStyle name="Total 2 7 2 3 49 2" xfId="33232" xr:uid="{0239C940-487E-4DF8-89AB-6CC3AB63799C}"/>
    <cellStyle name="Total 2 7 2 3 49 3" xfId="50102" xr:uid="{05989C49-2DC4-4E77-9035-02E41ADD4A7B}"/>
    <cellStyle name="Total 2 7 2 3 5" xfId="2174" xr:uid="{36895642-9BB9-4D9F-A0FA-5E36832C30DB}"/>
    <cellStyle name="Total 2 7 2 3 5 2" xfId="19429" xr:uid="{3136DF05-4A2C-4E36-9A10-9D77BEACE828}"/>
    <cellStyle name="Total 2 7 2 3 5 3" xfId="36451" xr:uid="{8A2B704E-BEFB-407F-A02E-A33B23CC9B2E}"/>
    <cellStyle name="Total 2 7 2 3 50" xfId="16269" xr:uid="{22823214-E3D3-485F-9CED-70008CCCE56F}"/>
    <cellStyle name="Total 2 7 2 3 50 2" xfId="33524" xr:uid="{483B611E-331D-41C5-98EB-E0E36803181C}"/>
    <cellStyle name="Total 2 7 2 3 50 3" xfId="50394" xr:uid="{95B60DF5-B752-42D2-83C2-C7C3B99571A0}"/>
    <cellStyle name="Total 2 7 2 3 51" xfId="16547" xr:uid="{3DD86456-328C-44D1-B476-FD800BC7F152}"/>
    <cellStyle name="Total 2 7 2 3 51 2" xfId="33802" xr:uid="{72D7BB8A-3357-4A15-A1C9-58C4D6D3CF69}"/>
    <cellStyle name="Total 2 7 2 3 51 3" xfId="50672" xr:uid="{AAB3BEE4-81FC-4C81-A923-025A95886F97}"/>
    <cellStyle name="Total 2 7 2 3 52" xfId="16815" xr:uid="{4E341E6D-8D9C-4B94-9012-7FF560D5C4B8}"/>
    <cellStyle name="Total 2 7 2 3 52 2" xfId="34070" xr:uid="{72EC504D-43E1-4B32-8232-614DB67F4F0B}"/>
    <cellStyle name="Total 2 7 2 3 52 3" xfId="50940" xr:uid="{70CABE8D-E65B-4B94-BD29-2ABB3591FA6F}"/>
    <cellStyle name="Total 2 7 2 3 53" xfId="17067" xr:uid="{D3278558-BB98-4F5F-AC08-3C9C38531F28}"/>
    <cellStyle name="Total 2 7 2 3 53 2" xfId="34322" xr:uid="{5369567C-F1E8-4206-BF1D-5544E491850A}"/>
    <cellStyle name="Total 2 7 2 3 53 3" xfId="51192" xr:uid="{C7595039-715B-44F1-88FE-35231FAC3F8D}"/>
    <cellStyle name="Total 2 7 2 3 54" xfId="17304" xr:uid="{5CE288A0-8A83-454B-9DE9-07DDD401155E}"/>
    <cellStyle name="Total 2 7 2 3 54 2" xfId="34559" xr:uid="{9724CA1C-0941-428C-8B33-B8758593D07F}"/>
    <cellStyle name="Total 2 7 2 3 54 3" xfId="51429" xr:uid="{DB5E7967-255E-4D4B-BC58-92682A7FA760}"/>
    <cellStyle name="Total 2 7 2 3 55" xfId="18010" xr:uid="{29721122-9F77-4622-97DB-94D2F94679A8}"/>
    <cellStyle name="Total 2 7 2 3 56" xfId="35032" xr:uid="{966CD52F-D3CF-489D-A94C-79DD1B62BF52}"/>
    <cellStyle name="Total 2 7 2 3 6" xfId="2484" xr:uid="{9AFEE1B1-1E7E-4A00-8F9B-4122979CD314}"/>
    <cellStyle name="Total 2 7 2 3 6 2" xfId="19739" xr:uid="{FB35F893-EEEE-4FD9-908D-EE40BFB3A6C9}"/>
    <cellStyle name="Total 2 7 2 3 6 3" xfId="36761" xr:uid="{19260946-B02B-4CE8-AE39-F51E5ABF921F}"/>
    <cellStyle name="Total 2 7 2 3 7" xfId="2793" xr:uid="{BB663375-9758-4DC7-8D04-D10C28DD8A77}"/>
    <cellStyle name="Total 2 7 2 3 7 2" xfId="20048" xr:uid="{2AEE277C-B6A7-41C2-9701-8D2BABD7F043}"/>
    <cellStyle name="Total 2 7 2 3 7 3" xfId="37070" xr:uid="{4BF05F0B-BCFB-4616-B417-097D2E1E878F}"/>
    <cellStyle name="Total 2 7 2 3 8" xfId="3099" xr:uid="{0D5CE41C-2820-4CE5-91C8-8AF659D0AD70}"/>
    <cellStyle name="Total 2 7 2 3 8 2" xfId="20354" xr:uid="{4A4B9F31-3D01-477A-A1E2-A4329D672E8D}"/>
    <cellStyle name="Total 2 7 2 3 8 3" xfId="37376" xr:uid="{5DFF6FC2-2E43-4351-B205-12B86EA6518B}"/>
    <cellStyle name="Total 2 7 2 3 9" xfId="3409" xr:uid="{AA447BA0-D704-4C03-83B6-682FD46DCF9B}"/>
    <cellStyle name="Total 2 7 2 3 9 2" xfId="20664" xr:uid="{6C433D16-3B4B-4F5C-ADF7-5A58BBBCB14B}"/>
    <cellStyle name="Total 2 7 2 3 9 3" xfId="37686" xr:uid="{052B33B4-A782-436D-814B-4C1ADCA35727}"/>
    <cellStyle name="Total 2 7 2 30" xfId="7580" xr:uid="{15236734-5D0E-4E5B-B172-B4F6790B643E}"/>
    <cellStyle name="Total 2 7 2 30 2" xfId="24835" xr:uid="{5B592141-A3A6-48E1-8744-D21E14A4B78E}"/>
    <cellStyle name="Total 2 7 2 30 3" xfId="41857" xr:uid="{4353C543-B6BB-489B-8EAF-2F24943A4597}"/>
    <cellStyle name="Total 2 7 2 31" xfId="7890" xr:uid="{DC40C364-1F39-4BA0-8B3B-311DC3ED2867}"/>
    <cellStyle name="Total 2 7 2 31 2" xfId="25145" xr:uid="{331D44C7-780C-4276-802B-9AB0505908D1}"/>
    <cellStyle name="Total 2 7 2 31 3" xfId="42167" xr:uid="{462DCDB6-B3E6-4DB7-84EC-1760F568BFE0}"/>
    <cellStyle name="Total 2 7 2 32" xfId="9086" xr:uid="{EFCA7D67-D434-4029-BD05-44A6F5C143E2}"/>
    <cellStyle name="Total 2 7 2 32 2" xfId="26341" xr:uid="{30A8E3DA-1C53-4E86-A13E-93C24345E9DB}"/>
    <cellStyle name="Total 2 7 2 32 3" xfId="43363" xr:uid="{09968F87-26C4-4ACF-A2A4-2FCE4F62BA6C}"/>
    <cellStyle name="Total 2 7 2 33" xfId="8884" xr:uid="{E677D048-ACE1-42AE-BE93-A7EC9750179A}"/>
    <cellStyle name="Total 2 7 2 33 2" xfId="26139" xr:uid="{EAAA9504-7015-4D7E-964F-3BD410A91238}"/>
    <cellStyle name="Total 2 7 2 33 3" xfId="43161" xr:uid="{8085718B-2C7A-494F-B6E5-F3D86B9E6D29}"/>
    <cellStyle name="Total 2 7 2 34" xfId="9134" xr:uid="{6A5C335D-5795-4BAE-B603-499D86DDE7DD}"/>
    <cellStyle name="Total 2 7 2 34 2" xfId="26389" xr:uid="{0388DD44-A8B5-4AAA-8BC9-10F216318E05}"/>
    <cellStyle name="Total 2 7 2 34 3" xfId="43411" xr:uid="{3DD01A68-C85F-4399-9924-6FA54CD41AA8}"/>
    <cellStyle name="Total 2 7 2 35" xfId="8932" xr:uid="{0F84AE7E-4273-4168-B776-52C38A3A035D}"/>
    <cellStyle name="Total 2 7 2 35 2" xfId="26187" xr:uid="{C5818F56-129A-4AC8-81E3-B6D81A80D778}"/>
    <cellStyle name="Total 2 7 2 35 3" xfId="43209" xr:uid="{372830A3-9FBD-4FEE-AC72-BB193392EAEF}"/>
    <cellStyle name="Total 2 7 2 36" xfId="9445" xr:uid="{75A7FF91-1FCB-42D4-AB19-70505F1795D2}"/>
    <cellStyle name="Total 2 7 2 36 2" xfId="26700" xr:uid="{8D5B6BA5-1DEB-454E-A5E0-2F6EA29E3A97}"/>
    <cellStyle name="Total 2 7 2 36 3" xfId="43722" xr:uid="{D607DF34-CD9F-474D-892B-269895CAA012}"/>
    <cellStyle name="Total 2 7 2 37" xfId="9440" xr:uid="{3A0762EA-C1FE-4A92-9AB4-7321C7596282}"/>
    <cellStyle name="Total 2 7 2 37 2" xfId="26695" xr:uid="{21250D2E-685F-42EB-A919-141B70447B52}"/>
    <cellStyle name="Total 2 7 2 37 3" xfId="43717" xr:uid="{EB6FD64C-F807-4907-9239-6FA7FA735081}"/>
    <cellStyle name="Total 2 7 2 38" xfId="9800" xr:uid="{27A206ED-9B6B-4211-90F0-2965DBA3875D}"/>
    <cellStyle name="Total 2 7 2 38 2" xfId="27055" xr:uid="{84C11184-A957-476A-A494-415176C95BEE}"/>
    <cellStyle name="Total 2 7 2 38 3" xfId="44077" xr:uid="{4B645F7F-D548-4AEF-AFC4-EBA4D93CF068}"/>
    <cellStyle name="Total 2 7 2 39" xfId="9470" xr:uid="{1135FE9E-6C73-4BB5-9957-A0446B1C9C93}"/>
    <cellStyle name="Total 2 7 2 39 2" xfId="26725" xr:uid="{B22FC7CD-AA03-4C9C-B870-5E7BE38FDBCD}"/>
    <cellStyle name="Total 2 7 2 39 3" xfId="43747" xr:uid="{EB5DEEEC-9FC2-44DF-A88B-8EB0554797C3}"/>
    <cellStyle name="Total 2 7 2 4" xfId="796" xr:uid="{7259BB32-7CC5-41BB-863C-C6D40E6E3B00}"/>
    <cellStyle name="Total 2 7 2 4 10" xfId="3758" xr:uid="{DB54B495-C30A-4ADE-8882-0CD8A77B1BBC}"/>
    <cellStyle name="Total 2 7 2 4 10 2" xfId="21013" xr:uid="{55D8D7FA-6AFA-4560-A92D-0F05E9273A5C}"/>
    <cellStyle name="Total 2 7 2 4 10 3" xfId="38035" xr:uid="{15FFD4AC-F3AC-4885-AFEF-FAC61FFF2A1C}"/>
    <cellStyle name="Total 2 7 2 4 11" xfId="4065" xr:uid="{FB8E7DCD-C3D9-43ED-97A5-A85B87410520}"/>
    <cellStyle name="Total 2 7 2 4 11 2" xfId="21320" xr:uid="{C12AC602-B34E-4CC1-BA72-A7B8EC99D3FE}"/>
    <cellStyle name="Total 2 7 2 4 11 3" xfId="38342" xr:uid="{1CCBC433-A951-4104-A7C8-2ED155D856E9}"/>
    <cellStyle name="Total 2 7 2 4 12" xfId="4366" xr:uid="{E25E78F9-8381-42A1-801B-1B2D3C735580}"/>
    <cellStyle name="Total 2 7 2 4 12 2" xfId="21621" xr:uid="{156105F3-44DA-4E7F-9EA1-84D18CD84FF5}"/>
    <cellStyle name="Total 2 7 2 4 12 3" xfId="38643" xr:uid="{C00C7392-97EC-4871-BAEA-447C9C095B26}"/>
    <cellStyle name="Total 2 7 2 4 13" xfId="4664" xr:uid="{D446A4E2-9F33-445F-8FA7-B8B4A52634D6}"/>
    <cellStyle name="Total 2 7 2 4 13 2" xfId="21919" xr:uid="{CC26D682-4EC1-41B4-BF49-31DACA50C0BD}"/>
    <cellStyle name="Total 2 7 2 4 13 3" xfId="38941" xr:uid="{565A7216-9553-4E55-9DBC-A0E37A17938D}"/>
    <cellStyle name="Total 2 7 2 4 14" xfId="4963" xr:uid="{96324A3E-45C6-4F20-B0DE-522B022A26F4}"/>
    <cellStyle name="Total 2 7 2 4 14 2" xfId="22218" xr:uid="{152D0A23-DA0F-4448-9278-C70678EF472A}"/>
    <cellStyle name="Total 2 7 2 4 14 3" xfId="39240" xr:uid="{ECE87DC1-7406-4298-BD53-5BED10D403D3}"/>
    <cellStyle name="Total 2 7 2 4 15" xfId="5245" xr:uid="{B61CA545-1D42-47A1-947C-D6EC7766575C}"/>
    <cellStyle name="Total 2 7 2 4 15 2" xfId="22500" xr:uid="{6F9C1FFF-4C02-474E-8B02-BF5EEA5AABB8}"/>
    <cellStyle name="Total 2 7 2 4 15 3" xfId="39522" xr:uid="{C29095BE-38B3-43F9-A739-91C35054B6E5}"/>
    <cellStyle name="Total 2 7 2 4 16" xfId="5632" xr:uid="{4D20DA53-F112-4ACA-810E-6B96CD24E2B3}"/>
    <cellStyle name="Total 2 7 2 4 16 2" xfId="22887" xr:uid="{146382FD-1FC3-44EF-B0EF-38E93291F81D}"/>
    <cellStyle name="Total 2 7 2 4 16 3" xfId="39909" xr:uid="{F7BBC67D-67C2-4F35-BE60-B638701856BA}"/>
    <cellStyle name="Total 2 7 2 4 17" xfId="5454" xr:uid="{89673C6B-950A-40D2-A3B5-74D507BB96A4}"/>
    <cellStyle name="Total 2 7 2 4 17 2" xfId="22709" xr:uid="{57951DE6-4454-47BD-B010-D4920B764C7D}"/>
    <cellStyle name="Total 2 7 2 4 17 3" xfId="39731" xr:uid="{033F845A-EDF6-4EA1-A4EA-7E883C786EAB}"/>
    <cellStyle name="Total 2 7 2 4 18" xfId="6263" xr:uid="{38CD775A-B524-4EBC-8C67-DB9EE2C82F18}"/>
    <cellStyle name="Total 2 7 2 4 18 2" xfId="23518" xr:uid="{7FE9172B-3C2E-4849-87A0-D1A1637FDEB3}"/>
    <cellStyle name="Total 2 7 2 4 18 3" xfId="40540" xr:uid="{6366A678-DAB0-4B6F-A83D-01627EA6E541}"/>
    <cellStyle name="Total 2 7 2 4 19" xfId="6578" xr:uid="{B907B161-CE0D-4587-BBA2-6C2BF9B2D455}"/>
    <cellStyle name="Total 2 7 2 4 19 2" xfId="23833" xr:uid="{23BA3B4F-7591-4E2C-B257-3AEB81149B6B}"/>
    <cellStyle name="Total 2 7 2 4 19 3" xfId="40855" xr:uid="{A187E62D-2746-40DA-9580-B108C5A24C83}"/>
    <cellStyle name="Total 2 7 2 4 2" xfId="1245" xr:uid="{60473DF2-419A-431C-BDFB-B930D8A66451}"/>
    <cellStyle name="Total 2 7 2 4 2 2" xfId="18500" xr:uid="{2F4DCFFB-8274-46EE-92ED-E7ED4F22CAD5}"/>
    <cellStyle name="Total 2 7 2 4 2 3" xfId="35522" xr:uid="{4728F8AD-5224-4D0F-9A42-30FABDACBB09}"/>
    <cellStyle name="Total 2 7 2 4 20" xfId="6893" xr:uid="{5A95CF15-7A14-4255-93A8-B72DE0972897}"/>
    <cellStyle name="Total 2 7 2 4 20 2" xfId="24148" xr:uid="{68879160-5A43-4DE5-9B28-0690EE95BBA6}"/>
    <cellStyle name="Total 2 7 2 4 20 3" xfId="41170" xr:uid="{F3B28FE8-EFF1-4F53-A63E-6B0E72A0421C}"/>
    <cellStyle name="Total 2 7 2 4 21" xfId="7204" xr:uid="{52D749A5-0FFB-43CF-85E9-9A0511F5604E}"/>
    <cellStyle name="Total 2 7 2 4 21 2" xfId="24459" xr:uid="{BE730C9B-F500-492D-8842-6B4B3FAC834D}"/>
    <cellStyle name="Total 2 7 2 4 21 3" xfId="41481" xr:uid="{FBBF866E-BE9C-4151-9F60-188AFF6F8314}"/>
    <cellStyle name="Total 2 7 2 4 22" xfId="7514" xr:uid="{C16B3AB0-C7CD-40EE-A22E-FFB862293E8E}"/>
    <cellStyle name="Total 2 7 2 4 22 2" xfId="24769" xr:uid="{257602D0-1342-403E-AB0C-6D779357BEFA}"/>
    <cellStyle name="Total 2 7 2 4 22 3" xfId="41791" xr:uid="{D36F9EE2-7384-4A07-A7BA-347AC6AF9BAD}"/>
    <cellStyle name="Total 2 7 2 4 23" xfId="7824" xr:uid="{8921BC7B-DE3A-4A0C-840C-43E28EF607D1}"/>
    <cellStyle name="Total 2 7 2 4 23 2" xfId="25079" xr:uid="{59FD2AD5-C438-4797-B4E8-73A6B8453F75}"/>
    <cellStyle name="Total 2 7 2 4 23 3" xfId="42101" xr:uid="{C6D721DA-5F06-4AD3-A523-61E43C455E44}"/>
    <cellStyle name="Total 2 7 2 4 24" xfId="8134" xr:uid="{CA13E520-C8C6-4F47-8A92-309CC1302A28}"/>
    <cellStyle name="Total 2 7 2 4 24 2" xfId="25389" xr:uid="{52D4933D-8CD2-497F-9EA8-B904B5B60FF2}"/>
    <cellStyle name="Total 2 7 2 4 24 3" xfId="42411" xr:uid="{E6E084CB-CEBC-4622-84EE-E57324872218}"/>
    <cellStyle name="Total 2 7 2 4 25" xfId="8447" xr:uid="{BF9FD343-C3FB-4467-AAE8-4948FD312849}"/>
    <cellStyle name="Total 2 7 2 4 25 2" xfId="25702" xr:uid="{4917D98D-B847-4C13-B755-84A15DCFECD1}"/>
    <cellStyle name="Total 2 7 2 4 25 3" xfId="42724" xr:uid="{1357EC5D-7D77-4E46-BE5D-C67B9B417186}"/>
    <cellStyle name="Total 2 7 2 4 26" xfId="8755" xr:uid="{8F62BB55-9918-4DE8-B946-6781DD0F7C42}"/>
    <cellStyle name="Total 2 7 2 4 26 2" xfId="26010" xr:uid="{775406C3-B62D-4419-B38E-010B3FB58CB2}"/>
    <cellStyle name="Total 2 7 2 4 26 3" xfId="43032" xr:uid="{637BDD49-20ED-419D-A6D0-9F83FB3EDDA3}"/>
    <cellStyle name="Total 2 7 2 4 27" xfId="9065" xr:uid="{78981D09-9543-4DDF-8943-DB5DB2AB1577}"/>
    <cellStyle name="Total 2 7 2 4 27 2" xfId="26320" xr:uid="{A42F9108-7F2D-44AB-A018-1A0A452EDA63}"/>
    <cellStyle name="Total 2 7 2 4 27 3" xfId="43342" xr:uid="{96D7FE2E-B177-40F5-8D1A-B2CD76091CEE}"/>
    <cellStyle name="Total 2 7 2 4 28" xfId="8228" xr:uid="{FD4B9B3A-1817-4A08-BB89-14FB07BAF6D6}"/>
    <cellStyle name="Total 2 7 2 4 28 2" xfId="25483" xr:uid="{B1FE1D92-DB3A-4FB4-A5DB-4B111622CE1F}"/>
    <cellStyle name="Total 2 7 2 4 28 3" xfId="42505" xr:uid="{480B2E84-46DD-45AD-8F6C-10B5D27E5355}"/>
    <cellStyle name="Total 2 7 2 4 29" xfId="9687" xr:uid="{93998C7C-A581-4E19-BC8A-C7294D9A1D9F}"/>
    <cellStyle name="Total 2 7 2 4 29 2" xfId="26942" xr:uid="{1DFF62B0-AD71-4D36-AA1C-315D2C388AF6}"/>
    <cellStyle name="Total 2 7 2 4 29 3" xfId="43964" xr:uid="{25FC8282-ADE5-46D0-A305-6CCD0BA3DD12}"/>
    <cellStyle name="Total 2 7 2 4 3" xfId="1536" xr:uid="{4820363F-26BF-4746-AC7F-7257D060ED11}"/>
    <cellStyle name="Total 2 7 2 4 3 2" xfId="18791" xr:uid="{4433E766-BE69-4313-BB36-FF837A8C8EA7}"/>
    <cellStyle name="Total 2 7 2 4 3 3" xfId="35813" xr:uid="{7C2387E5-3713-4044-BED0-2F9FB8F14943}"/>
    <cellStyle name="Total 2 7 2 4 30" xfId="9982" xr:uid="{4F02EA58-7E83-40E5-9162-CA2ABB8649E5}"/>
    <cellStyle name="Total 2 7 2 4 30 2" xfId="27237" xr:uid="{F93E8EA0-F86A-4AD5-94A1-EC644D0FA7AE}"/>
    <cellStyle name="Total 2 7 2 4 30 3" xfId="44259" xr:uid="{6348DF51-03DA-4090-BE3D-FB7F1AE0F3E4}"/>
    <cellStyle name="Total 2 7 2 4 31" xfId="10282" xr:uid="{FA286DDF-E944-465E-AD0E-6EF759E7CA38}"/>
    <cellStyle name="Total 2 7 2 4 31 2" xfId="27537" xr:uid="{54530527-2588-40B0-AB6F-C52FE9CD3EFE}"/>
    <cellStyle name="Total 2 7 2 4 31 3" xfId="44559" xr:uid="{40F504E9-D852-4824-B829-6146FE10A92C}"/>
    <cellStyle name="Total 2 7 2 4 32" xfId="10570" xr:uid="{732D971F-5156-4565-ACDA-3505D764E015}"/>
    <cellStyle name="Total 2 7 2 4 32 2" xfId="27825" xr:uid="{F7CEC00D-CDE0-49BA-B4E4-B02B31105791}"/>
    <cellStyle name="Total 2 7 2 4 32 3" xfId="44847" xr:uid="{072FCBCB-E5C0-451B-83AE-59EC1AC0FC1D}"/>
    <cellStyle name="Total 2 7 2 4 33" xfId="10860" xr:uid="{CE0633D4-5B4D-4AFF-843C-7EFE12AA628C}"/>
    <cellStyle name="Total 2 7 2 4 33 2" xfId="28115" xr:uid="{EE83D124-11A1-4490-8E88-0931945ADEF3}"/>
    <cellStyle name="Total 2 7 2 4 33 3" xfId="45137" xr:uid="{BC6C4263-40C9-4A17-95E1-83FF8789B7AC}"/>
    <cellStyle name="Total 2 7 2 4 34" xfId="11134" xr:uid="{64AF8070-CCEB-4584-8914-4C455E7203A0}"/>
    <cellStyle name="Total 2 7 2 4 34 2" xfId="28389" xr:uid="{225DFA69-E395-4B6E-B70E-EDFD00C18397}"/>
    <cellStyle name="Total 2 7 2 4 34 3" xfId="45411" xr:uid="{A0676E11-1B34-4F35-B3E2-F5D2369BF682}"/>
    <cellStyle name="Total 2 7 2 4 35" xfId="11391" xr:uid="{314479B1-1CE3-4C09-A907-E54A55C1ACA3}"/>
    <cellStyle name="Total 2 7 2 4 35 2" xfId="28646" xr:uid="{65F64893-D407-4D9E-8F66-2CF6C86FC356}"/>
    <cellStyle name="Total 2 7 2 4 35 3" xfId="45668" xr:uid="{C5C8184E-CE18-4101-BD4E-D99F753BD254}"/>
    <cellStyle name="Total 2 7 2 4 36" xfId="11628" xr:uid="{2CB99776-7346-4BD3-8B84-22493AEBE63D}"/>
    <cellStyle name="Total 2 7 2 4 36 2" xfId="28883" xr:uid="{364B8F8A-9918-49E9-BD9F-B25B4A1B7C6A}"/>
    <cellStyle name="Total 2 7 2 4 36 3" xfId="45905" xr:uid="{D9F0DB2F-3CED-4905-A355-3528C06E9B4B}"/>
    <cellStyle name="Total 2 7 2 4 37" xfId="12191" xr:uid="{6B70ADB1-82E5-4F05-8C86-32CB7A7BCD69}"/>
    <cellStyle name="Total 2 7 2 4 37 2" xfId="29446" xr:uid="{C1492FBF-01EE-4D38-83D7-C185F4C270F1}"/>
    <cellStyle name="Total 2 7 2 4 37 3" xfId="46316" xr:uid="{C4B1FDA4-1F10-4C1C-9905-F173A56CA15A}"/>
    <cellStyle name="Total 2 7 2 4 38" xfId="12658" xr:uid="{1FF0F6CB-81B9-42ED-BB00-B56F7BAF4F99}"/>
    <cellStyle name="Total 2 7 2 4 38 2" xfId="29913" xr:uid="{426D60A1-C726-413D-8EEC-D182029DC526}"/>
    <cellStyle name="Total 2 7 2 4 38 3" xfId="46783" xr:uid="{EFE7DD28-F601-4651-9A42-123CDB8582B9}"/>
    <cellStyle name="Total 2 7 2 4 39" xfId="12968" xr:uid="{94F35616-5F7B-4144-8715-7AB107DB6366}"/>
    <cellStyle name="Total 2 7 2 4 39 2" xfId="30223" xr:uid="{25B8AE92-729F-45A5-9EB0-C8322005CD62}"/>
    <cellStyle name="Total 2 7 2 4 39 3" xfId="47093" xr:uid="{2570A2CA-A75A-4AE9-B722-5E1108B95372}"/>
    <cellStyle name="Total 2 7 2 4 4" xfId="1902" xr:uid="{A8F2249D-E31E-4256-9528-0A0DE988E130}"/>
    <cellStyle name="Total 2 7 2 4 4 2" xfId="19157" xr:uid="{0C1976ED-D3FD-4AF5-B6F6-D56537F09552}"/>
    <cellStyle name="Total 2 7 2 4 4 3" xfId="36179" xr:uid="{DD665B4D-7A60-41EB-A445-DD4DD9F4B37A}"/>
    <cellStyle name="Total 2 7 2 4 40" xfId="12459" xr:uid="{35B2DAF4-C340-4779-A0D3-E4F1695276C4}"/>
    <cellStyle name="Total 2 7 2 4 40 2" xfId="29714" xr:uid="{DA3E4DF9-1D4C-4C4E-87F0-D8D08DB57327}"/>
    <cellStyle name="Total 2 7 2 4 40 3" xfId="46584" xr:uid="{78EDD573-CF43-4BCD-80BD-3242FD8E2304}"/>
    <cellStyle name="Total 2 7 2 4 41" xfId="13053" xr:uid="{7718768C-B294-408B-ADA6-6EB667857947}"/>
    <cellStyle name="Total 2 7 2 4 41 2" xfId="30308" xr:uid="{4A8CAD35-45C6-425C-9147-6296A490C37F}"/>
    <cellStyle name="Total 2 7 2 4 41 3" xfId="47178" xr:uid="{2C3AF2AC-E7B3-4E2F-BEC7-3865076EFF5B}"/>
    <cellStyle name="Total 2 7 2 4 42" xfId="13908" xr:uid="{81E25B6B-B02C-496E-A7A0-6FF41147619F}"/>
    <cellStyle name="Total 2 7 2 4 42 2" xfId="31163" xr:uid="{EF4DB5B2-3515-469F-A021-C3678B452D4F}"/>
    <cellStyle name="Total 2 7 2 4 42 3" xfId="48033" xr:uid="{2752D0B9-1169-4474-AD29-7F9FEA62457E}"/>
    <cellStyle name="Total 2 7 2 4 43" xfId="14218" xr:uid="{34F59C0E-11CE-4EB4-89DB-5CA2208085A3}"/>
    <cellStyle name="Total 2 7 2 4 43 2" xfId="31473" xr:uid="{3AABECFB-0FFD-4D6E-8C3F-458926433126}"/>
    <cellStyle name="Total 2 7 2 4 43 3" xfId="48343" xr:uid="{0327D42B-1186-419E-AACD-4AEF439243FA}"/>
    <cellStyle name="Total 2 7 2 4 44" xfId="13477" xr:uid="{FEC09579-66E4-4441-B0F4-CFDF173D474C}"/>
    <cellStyle name="Total 2 7 2 4 44 2" xfId="30732" xr:uid="{14BDC8C4-FAE9-4A5B-96C9-128B64BE0D7E}"/>
    <cellStyle name="Total 2 7 2 4 44 3" xfId="47602" xr:uid="{D8FDF674-E155-4E7E-87C0-6E681D96FCEC}"/>
    <cellStyle name="Total 2 7 2 4 45" xfId="14846" xr:uid="{E5822AE9-B18B-4152-B9A7-5852181821CF}"/>
    <cellStyle name="Total 2 7 2 4 45 2" xfId="32101" xr:uid="{3EF6F047-FA97-441D-9CC0-B48251D526DD}"/>
    <cellStyle name="Total 2 7 2 4 45 3" xfId="48971" xr:uid="{93986844-6084-4860-AB70-30ED6F927A9F}"/>
    <cellStyle name="Total 2 7 2 4 46" xfId="15108" xr:uid="{A46F2E25-E2CA-4936-934F-7D4E8E858D63}"/>
    <cellStyle name="Total 2 7 2 4 46 2" xfId="32363" xr:uid="{2057B29D-25B7-42CD-844A-4B338B9EEBDD}"/>
    <cellStyle name="Total 2 7 2 4 46 3" xfId="49233" xr:uid="{E7DEF725-50BB-43D2-8CA7-B7B8EB90F810}"/>
    <cellStyle name="Total 2 7 2 4 47" xfId="15417" xr:uid="{7FD83EEF-E8BB-40A0-8B3B-1528C22F41DE}"/>
    <cellStyle name="Total 2 7 2 4 47 2" xfId="32672" xr:uid="{287FF807-14CE-41E7-A2CC-BF81F59B0B85}"/>
    <cellStyle name="Total 2 7 2 4 47 3" xfId="49542" xr:uid="{6A814286-22C4-409E-B2CF-A9B69FD7271D}"/>
    <cellStyle name="Total 2 7 2 4 48" xfId="15722" xr:uid="{D19567DE-7FBC-486A-BF51-C7F2731224A7}"/>
    <cellStyle name="Total 2 7 2 4 48 2" xfId="32977" xr:uid="{F318BC25-F3E7-4CB9-A877-05F7E9E40338}"/>
    <cellStyle name="Total 2 7 2 4 48 3" xfId="49847" xr:uid="{56097840-866F-40F8-853A-1B743BECA344}"/>
    <cellStyle name="Total 2 7 2 4 49" xfId="16018" xr:uid="{2DA64940-684E-4820-BF16-BB01B1211F3C}"/>
    <cellStyle name="Total 2 7 2 4 49 2" xfId="33273" xr:uid="{E4830A19-DC90-4D2F-8028-4AD3164A62DA}"/>
    <cellStyle name="Total 2 7 2 4 49 3" xfId="50143" xr:uid="{D70199C0-B33C-4254-987B-A1D4EE17EA07}"/>
    <cellStyle name="Total 2 7 2 4 5" xfId="2215" xr:uid="{BFA5BBB9-9C82-4251-89AD-8E88B5C84233}"/>
    <cellStyle name="Total 2 7 2 4 5 2" xfId="19470" xr:uid="{C60AFC19-2E31-4A52-A068-6A26D98BA930}"/>
    <cellStyle name="Total 2 7 2 4 5 3" xfId="36492" xr:uid="{9E60A11D-CC27-428C-881C-06CE609FE1DE}"/>
    <cellStyle name="Total 2 7 2 4 50" xfId="16310" xr:uid="{1FF6EA2D-2665-4AD9-B922-1F20AC53D81F}"/>
    <cellStyle name="Total 2 7 2 4 50 2" xfId="33565" xr:uid="{88DBC159-33A0-44D0-BC23-2EAED3DBEEEE}"/>
    <cellStyle name="Total 2 7 2 4 50 3" xfId="50435" xr:uid="{989FEC0B-C1E3-4243-BB31-39C666ED89EE}"/>
    <cellStyle name="Total 2 7 2 4 51" xfId="16588" xr:uid="{B6BE1CAA-A633-4BE8-8D3B-4B9CBAD7CB4F}"/>
    <cellStyle name="Total 2 7 2 4 51 2" xfId="33843" xr:uid="{CBB7DE82-A54D-4F0A-BA3C-B8A096416DA9}"/>
    <cellStyle name="Total 2 7 2 4 51 3" xfId="50713" xr:uid="{14DC1B51-7E90-4125-87C6-524CF7D37A93}"/>
    <cellStyle name="Total 2 7 2 4 52" xfId="16856" xr:uid="{65469274-D8DF-41CD-BFD1-58A37E3C4F00}"/>
    <cellStyle name="Total 2 7 2 4 52 2" xfId="34111" xr:uid="{3DDB233D-9C2B-4B1F-B6DD-A626F362BAE8}"/>
    <cellStyle name="Total 2 7 2 4 52 3" xfId="50981" xr:uid="{ED1CE2F1-819F-4F3B-A2E1-F9B23E04A191}"/>
    <cellStyle name="Total 2 7 2 4 53" xfId="17108" xr:uid="{9CD785F1-433B-47DB-BDB1-A2804E63E31C}"/>
    <cellStyle name="Total 2 7 2 4 53 2" xfId="34363" xr:uid="{0A049F63-1E0B-4995-9DE4-883E2A5C908B}"/>
    <cellStyle name="Total 2 7 2 4 53 3" xfId="51233" xr:uid="{69282702-AAEA-4222-B9C7-7727DBEDC451}"/>
    <cellStyle name="Total 2 7 2 4 54" xfId="17345" xr:uid="{50CC2B95-73B5-40D2-A179-D04444936926}"/>
    <cellStyle name="Total 2 7 2 4 54 2" xfId="34600" xr:uid="{D38EEC44-D685-4CD7-921A-AC330F2CAA8D}"/>
    <cellStyle name="Total 2 7 2 4 54 3" xfId="51470" xr:uid="{47DC34EA-78D1-4303-90A2-829149D2B8FE}"/>
    <cellStyle name="Total 2 7 2 4 55" xfId="18051" xr:uid="{4293EA12-EFA3-41D2-B5C7-0CA579021127}"/>
    <cellStyle name="Total 2 7 2 4 56" xfId="35073" xr:uid="{58390604-5905-4159-8DD3-67293A8D579C}"/>
    <cellStyle name="Total 2 7 2 4 6" xfId="2525" xr:uid="{B9D7A78F-F620-445A-90AB-85295CB95F26}"/>
    <cellStyle name="Total 2 7 2 4 6 2" xfId="19780" xr:uid="{9964E94B-6EE7-4681-A2EA-35ECD746D99E}"/>
    <cellStyle name="Total 2 7 2 4 6 3" xfId="36802" xr:uid="{6781378A-E4D9-4F25-A97E-6F62738BD189}"/>
    <cellStyle name="Total 2 7 2 4 7" xfId="2834" xr:uid="{227AA413-15AB-42D0-AE14-AE4C5ABFD930}"/>
    <cellStyle name="Total 2 7 2 4 7 2" xfId="20089" xr:uid="{0090528A-A71A-4409-971C-B87F3D92192C}"/>
    <cellStyle name="Total 2 7 2 4 7 3" xfId="37111" xr:uid="{8C10DFB4-25D5-46E0-8CC5-0062783A0D86}"/>
    <cellStyle name="Total 2 7 2 4 8" xfId="3140" xr:uid="{8BF5FF3A-5573-478A-AE82-59A09E6C5905}"/>
    <cellStyle name="Total 2 7 2 4 8 2" xfId="20395" xr:uid="{F80A864C-964F-4050-8884-06CF3487A9A4}"/>
    <cellStyle name="Total 2 7 2 4 8 3" xfId="37417" xr:uid="{41F3BDDC-FB53-4863-9D44-99E2404157AE}"/>
    <cellStyle name="Total 2 7 2 4 9" xfId="3450" xr:uid="{CCD2E54D-962E-43F9-89E1-5258E5A16DB4}"/>
    <cellStyle name="Total 2 7 2 4 9 2" xfId="20705" xr:uid="{697F4A82-9745-4CF6-833A-BABC23583D1F}"/>
    <cellStyle name="Total 2 7 2 4 9 3" xfId="37727" xr:uid="{C73F0501-AABA-42D0-BAF8-C8031D5F92B0}"/>
    <cellStyle name="Total 2 7 2 40" xfId="10954" xr:uid="{38E5B5EF-7E3F-43A8-8EB3-7E8C8CF53F59}"/>
    <cellStyle name="Total 2 7 2 40 2" xfId="28209" xr:uid="{973120A7-5111-4865-8617-44BB20C44C42}"/>
    <cellStyle name="Total 2 7 2 40 3" xfId="45231" xr:uid="{74A4236C-6763-42BF-8940-EB61D3C12DB4}"/>
    <cellStyle name="Total 2 7 2 41" xfId="11872" xr:uid="{93E06F27-D142-4053-9A23-0EADD1C2B5D2}"/>
    <cellStyle name="Total 2 7 2 41 2" xfId="29127" xr:uid="{07CF3B68-D981-441D-8084-84D897377BFB}"/>
    <cellStyle name="Total 2 7 2 41 3" xfId="46081" xr:uid="{311BD8A7-4843-4257-8530-0E6660C9F480}"/>
    <cellStyle name="Total 2 7 2 42" xfId="12339" xr:uid="{F50043BC-C8FF-4B1E-9665-E5C3D10E969D}"/>
    <cellStyle name="Total 2 7 2 42 2" xfId="29594" xr:uid="{891558B4-CF75-4A9B-AB67-4AD9EFB0896B}"/>
    <cellStyle name="Total 2 7 2 42 3" xfId="46464" xr:uid="{77E8B8A3-7A90-4EF4-8759-CB3C28853688}"/>
    <cellStyle name="Total 2 7 2 43" xfId="11660" xr:uid="{950E0D5C-85D6-4E0D-B040-E350076EBC43}"/>
    <cellStyle name="Total 2 7 2 43 2" xfId="28915" xr:uid="{352898AE-817E-4529-BD82-73093308F773}"/>
    <cellStyle name="Total 2 7 2 43 3" xfId="45932" xr:uid="{29AE1AF9-73A0-4F3A-B946-89966B510757}"/>
    <cellStyle name="Total 2 7 2 44" xfId="13106" xr:uid="{772E75FD-D60A-4671-9552-9A6A8FB99F69}"/>
    <cellStyle name="Total 2 7 2 44 2" xfId="30361" xr:uid="{ED15C0A9-A199-4EC0-8048-0E7106CB5C7C}"/>
    <cellStyle name="Total 2 7 2 44 3" xfId="47231" xr:uid="{18BD8ACD-2870-42CC-86D0-D0A44135231A}"/>
    <cellStyle name="Total 2 7 2 45" xfId="13301" xr:uid="{6384521D-FC94-4277-B955-79D63F9F2AD4}"/>
    <cellStyle name="Total 2 7 2 45 2" xfId="30556" xr:uid="{2F408C65-06E6-4E38-93E5-2B2024D0940D}"/>
    <cellStyle name="Total 2 7 2 45 3" xfId="47426" xr:uid="{298198A1-FCDA-453F-957F-DB58AF374D69}"/>
    <cellStyle name="Total 2 7 2 46" xfId="12779" xr:uid="{86F14CD8-7FD9-4245-AA8D-6DF797422ABF}"/>
    <cellStyle name="Total 2 7 2 46 2" xfId="30034" xr:uid="{7190368D-3597-4467-A31F-B3F09B0A771B}"/>
    <cellStyle name="Total 2 7 2 46 3" xfId="46904" xr:uid="{B18C33B6-33EA-448E-A9E5-5CDFE1EB2E4D}"/>
    <cellStyle name="Total 2 7 2 47" xfId="13349" xr:uid="{94734D3E-C564-454E-800A-F717A53A454A}"/>
    <cellStyle name="Total 2 7 2 47 2" xfId="30604" xr:uid="{875B823F-A8F5-4E4F-8AF4-F91C016C463C}"/>
    <cellStyle name="Total 2 7 2 47 3" xfId="47474" xr:uid="{95B14E1E-6FBD-40A4-B83E-53B392A1E634}"/>
    <cellStyle name="Total 2 7 2 48" xfId="14236" xr:uid="{AAD25DF4-7275-4AE0-A7B0-6FF9316637A8}"/>
    <cellStyle name="Total 2 7 2 48 2" xfId="31491" xr:uid="{D37853AA-77F9-43D2-95F6-EF20FA933DB3}"/>
    <cellStyle name="Total 2 7 2 48 3" xfId="48361" xr:uid="{8330F4DC-D22B-46CF-98DA-14BF396ED979}"/>
    <cellStyle name="Total 2 7 2 49" xfId="14326" xr:uid="{EAD78A25-9DF1-4F89-8AD5-E3B7115A13FA}"/>
    <cellStyle name="Total 2 7 2 49 2" xfId="31581" xr:uid="{34B2B44A-28A6-408E-831A-55C921AA4115}"/>
    <cellStyle name="Total 2 7 2 49 3" xfId="48451" xr:uid="{D1CDBAB4-D1B8-40A9-AFCB-6A83A41BCDFD}"/>
    <cellStyle name="Total 2 7 2 5" xfId="477" xr:uid="{0846425F-286D-438A-A7D6-9885C28EE66A}"/>
    <cellStyle name="Total 2 7 2 5 2" xfId="17732" xr:uid="{0D8ECEB6-B337-40A9-9341-D0C0B5CA6E89}"/>
    <cellStyle name="Total 2 7 2 5 3" xfId="34838" xr:uid="{513C8EF7-95BE-458A-AD6A-E3C89A9C13C4}"/>
    <cellStyle name="Total 2 7 2 50" xfId="13542" xr:uid="{44A73901-AFE9-422D-A65C-38BD17F8F0ED}"/>
    <cellStyle name="Total 2 7 2 50 2" xfId="30797" xr:uid="{D7FA3AE9-523E-490A-BD00-47E54EB921BC}"/>
    <cellStyle name="Total 2 7 2 50 3" xfId="47667" xr:uid="{F49E7275-D256-4BA5-9DCE-E46E419047EF}"/>
    <cellStyle name="Total 2 7 2 51" xfId="14285" xr:uid="{62B40E7C-B362-4396-891A-F004964B19AA}"/>
    <cellStyle name="Total 2 7 2 51 2" xfId="31540" xr:uid="{50C62B8D-427A-45FE-B776-AE5376625D07}"/>
    <cellStyle name="Total 2 7 2 51 3" xfId="48410" xr:uid="{6C1EC6AB-5E85-4825-B5A7-A173F96578E7}"/>
    <cellStyle name="Total 2 7 2 52" xfId="14746" xr:uid="{6B2F7427-EADC-4CDC-BE78-E6BC46CF67D1}"/>
    <cellStyle name="Total 2 7 2 52 2" xfId="32001" xr:uid="{C2FBD8C2-5AB4-4A59-BE59-464EA86DA8CF}"/>
    <cellStyle name="Total 2 7 2 52 3" xfId="48871" xr:uid="{EC1462A7-C98D-4858-ADB5-76FC61082950}"/>
    <cellStyle name="Total 2 7 2 53" xfId="14603" xr:uid="{7A857CD2-E158-4E8B-9ABF-7A88F2E76CAC}"/>
    <cellStyle name="Total 2 7 2 53 2" xfId="31858" xr:uid="{7C94B010-23C3-4FEF-B369-69553F09F218}"/>
    <cellStyle name="Total 2 7 2 53 3" xfId="48728" xr:uid="{F5EDA84D-6DD3-4170-94BB-7F98039E0FEC}"/>
    <cellStyle name="Total 2 7 2 54" xfId="15252" xr:uid="{714E71AE-3E66-427B-B29D-0AA67615B8D4}"/>
    <cellStyle name="Total 2 7 2 54 2" xfId="32507" xr:uid="{41F831FE-563F-449C-98B0-988FDE7936D1}"/>
    <cellStyle name="Total 2 7 2 54 3" xfId="49377" xr:uid="{6D24B7DB-BDF3-4F4C-A25F-F75F02F7AA59}"/>
    <cellStyle name="Total 2 7 2 55" xfId="15483" xr:uid="{96E0AE17-BD04-4628-83D4-22A6E6A4F68E}"/>
    <cellStyle name="Total 2 7 2 55 2" xfId="32738" xr:uid="{931A8D3B-95FE-4713-81BB-78C29FF92C12}"/>
    <cellStyle name="Total 2 7 2 55 3" xfId="49608" xr:uid="{ACA7B58B-F382-4C3C-90CF-EE2316293CFF}"/>
    <cellStyle name="Total 2 7 2 56" xfId="15782" xr:uid="{9CCC687A-29A9-4C08-A2D4-9151FE1BB524}"/>
    <cellStyle name="Total 2 7 2 56 2" xfId="33037" xr:uid="{454DEEDE-70CE-41E1-8E2E-655A9FFE7366}"/>
    <cellStyle name="Total 2 7 2 56 3" xfId="49907" xr:uid="{1A619824-FBD5-479C-A191-71DE79DFA474}"/>
    <cellStyle name="Total 2 7 2 57" xfId="16078" xr:uid="{4AEF3BBB-3FAE-4678-845B-74639B80933A}"/>
    <cellStyle name="Total 2 7 2 57 2" xfId="33333" xr:uid="{7911D81D-652A-43C4-8BA4-FECB3472168F}"/>
    <cellStyle name="Total 2 7 2 57 3" xfId="50203" xr:uid="{81B9AB9F-37BD-44E3-83FE-2CD3A2CFE860}"/>
    <cellStyle name="Total 2 7 2 58" xfId="16675" xr:uid="{F7537324-B8E7-4AD2-B391-3A0D8383291D}"/>
    <cellStyle name="Total 2 7 2 58 2" xfId="33930" xr:uid="{84DE10F4-A51B-4ACB-855F-65BDF9803CB9}"/>
    <cellStyle name="Total 2 7 2 58 3" xfId="50800" xr:uid="{8A79CB50-6C1A-4A42-BF8C-F69FD482411D}"/>
    <cellStyle name="Total 2 7 2 59" xfId="17494" xr:uid="{665A66DA-7ADC-4C68-A974-E42419FAE965}"/>
    <cellStyle name="Total 2 7 2 6" xfId="936" xr:uid="{7DC7D318-9725-4508-9F32-11DDBFCE7EE4}"/>
    <cellStyle name="Total 2 7 2 6 2" xfId="18191" xr:uid="{ED23F1F5-308D-4E68-9FA1-845A8D7C8DBB}"/>
    <cellStyle name="Total 2 7 2 6 3" xfId="35213" xr:uid="{3AF954DC-CC87-4CED-A5E0-684F2697AB2E}"/>
    <cellStyle name="Total 2 7 2 60" xfId="34676" xr:uid="{08BD8058-D759-4896-9F8C-ABB037A02BD9}"/>
    <cellStyle name="Total 2 7 2 7" xfId="328" xr:uid="{63E990F8-6743-4981-90B4-62AA1AAF63BC}"/>
    <cellStyle name="Total 2 7 2 7 2" xfId="17583" xr:uid="{061DE93D-E046-491F-A3F1-050092295577}"/>
    <cellStyle name="Total 2 7 2 7 3" xfId="34747" xr:uid="{60F42D87-CBD1-4464-984B-DEBF2FC2AEFF}"/>
    <cellStyle name="Total 2 7 2 8" xfId="1583" xr:uid="{795B8C10-6ED6-4581-8D38-8401679B6EEB}"/>
    <cellStyle name="Total 2 7 2 8 2" xfId="18838" xr:uid="{B2776992-6E31-4574-9044-23ADD704D261}"/>
    <cellStyle name="Total 2 7 2 8 3" xfId="35860" xr:uid="{4F9C7A86-D847-4974-8255-F36423F0C370}"/>
    <cellStyle name="Total 2 7 2 9" xfId="1405" xr:uid="{F3F49891-F158-4280-9F38-A4D4A2EBEDE4}"/>
    <cellStyle name="Total 2 7 2 9 2" xfId="18660" xr:uid="{BE2ADFCB-A485-4DED-A34E-39365A88F0CA}"/>
    <cellStyle name="Total 2 7 2 9 3" xfId="35682" xr:uid="{9C4B9AE0-2EA0-413C-9B38-662C57C90F23}"/>
    <cellStyle name="Total 2 7 20" xfId="4408" xr:uid="{821923A9-0D6F-4E38-AE0E-15ACFDF056C8}"/>
    <cellStyle name="Total 2 7 20 2" xfId="21663" xr:uid="{8D7C8CFB-A80A-4ABF-832D-924BCBE77BD5}"/>
    <cellStyle name="Total 2 7 20 3" xfId="38685" xr:uid="{25C00FCD-D873-4EE4-9646-8DEDED91953C}"/>
    <cellStyle name="Total 2 7 21" xfId="2869" xr:uid="{2F0E0395-C419-4777-9C93-83AC995A520A}"/>
    <cellStyle name="Total 2 7 21 2" xfId="20124" xr:uid="{D84C3C64-5350-4D30-80AD-3970BB25ABBF}"/>
    <cellStyle name="Total 2 7 21 3" xfId="37146" xr:uid="{434A4392-1CD6-4492-AD68-61CC8D474F10}"/>
    <cellStyle name="Total 2 7 22" xfId="5486" xr:uid="{FF1C2A37-5C67-4452-9A68-5CF6141E9DF5}"/>
    <cellStyle name="Total 2 7 22 2" xfId="22741" xr:uid="{043DBA11-C87B-4A17-A181-67C0561319E2}"/>
    <cellStyle name="Total 2 7 22 3" xfId="39763" xr:uid="{DCC2AB05-5525-494B-970A-2409E7BC33C3}"/>
    <cellStyle name="Total 2 7 23" xfId="5303" xr:uid="{BDBEA5C1-8925-467D-8BF1-CF8A252BE9B7}"/>
    <cellStyle name="Total 2 7 23 2" xfId="22558" xr:uid="{DE1E9A5D-604B-4DF0-87B7-697E83759F9A}"/>
    <cellStyle name="Total 2 7 23 3" xfId="39580" xr:uid="{5484EF03-17AD-4328-A0EF-C7F5D880028F}"/>
    <cellStyle name="Total 2 7 24" xfId="5657" xr:uid="{54FC031A-C82D-4128-A630-2F94B36FED79}"/>
    <cellStyle name="Total 2 7 24 2" xfId="22912" xr:uid="{2F4E8B41-B7D8-42B7-BF8F-CA1DC875BF69}"/>
    <cellStyle name="Total 2 7 24 3" xfId="39934" xr:uid="{960E28D1-A576-4BB4-A5C4-0C95C55A555D}"/>
    <cellStyle name="Total 2 7 25" xfId="6044" xr:uid="{33C33571-D3A8-4133-8240-7C43C2CAA593}"/>
    <cellStyle name="Total 2 7 25 2" xfId="23299" xr:uid="{65A11E54-B64A-4866-B3FA-AEF366F50F1A}"/>
    <cellStyle name="Total 2 7 25 3" xfId="40321" xr:uid="{8EF2F9C2-E13D-411D-95B2-624814849B8C}"/>
    <cellStyle name="Total 2 7 26" xfId="6708" xr:uid="{2E9682A3-C574-421B-82FB-8CF426186F6B}"/>
    <cellStyle name="Total 2 7 26 2" xfId="23963" xr:uid="{759B1CF3-1021-43EB-83DD-E3F4944E6DC5}"/>
    <cellStyle name="Total 2 7 26 3" xfId="40985" xr:uid="{D6C3296A-AAE9-4E90-9C33-9ACCC7F23F60}"/>
    <cellStyle name="Total 2 7 27" xfId="5117" xr:uid="{D61EE669-E635-4426-B2A4-3E01DF64C3EC}"/>
    <cellStyle name="Total 2 7 27 2" xfId="22372" xr:uid="{ECEF387D-D734-44E6-8C2F-EFD67C5DA9F4}"/>
    <cellStyle name="Total 2 7 27 3" xfId="39394" xr:uid="{71CBC9B6-96E9-42E7-A8A9-FAD3569DEB80}"/>
    <cellStyle name="Total 2 7 28" xfId="6652" xr:uid="{D86BB414-11DF-4C29-9C1A-F19C28A5A913}"/>
    <cellStyle name="Total 2 7 28 2" xfId="23907" xr:uid="{817F662B-795E-4EE5-AA2A-006EF3EB008F}"/>
    <cellStyle name="Total 2 7 28 3" xfId="40929" xr:uid="{B5401A39-B946-401D-ABB1-9F373ED2CE7C}"/>
    <cellStyle name="Total 2 7 29" xfId="6964" xr:uid="{04B5CF53-F9BB-449C-BAE3-A5F925A05102}"/>
    <cellStyle name="Total 2 7 29 2" xfId="24219" xr:uid="{F044C170-773C-47AC-BA22-CB8D7F7E46C2}"/>
    <cellStyle name="Total 2 7 29 3" xfId="41241" xr:uid="{DF4043DD-0326-44AB-87F8-617F3EA2D00E}"/>
    <cellStyle name="Total 2 7 3" xfId="587" xr:uid="{CC6F18F3-D8BA-4E65-81CD-CB3F29ADB343}"/>
    <cellStyle name="Total 2 7 3 10" xfId="3551" xr:uid="{FC8C2FCA-B48C-4218-A95B-C4B0A374576A}"/>
    <cellStyle name="Total 2 7 3 10 2" xfId="20806" xr:uid="{CC4283EB-317A-4D91-9174-3E6C66C79692}"/>
    <cellStyle name="Total 2 7 3 10 3" xfId="37828" xr:uid="{D70528B5-5716-48CA-B0DE-B06879D927A6}"/>
    <cellStyle name="Total 2 7 3 11" xfId="3857" xr:uid="{6023047A-6D7C-4E9D-9FEA-18F01A89CCD9}"/>
    <cellStyle name="Total 2 7 3 11 2" xfId="21112" xr:uid="{5445BAB6-346F-434C-873C-382FBEFB0F43}"/>
    <cellStyle name="Total 2 7 3 11 3" xfId="38134" xr:uid="{7ACAE270-7060-4333-ABEC-22B1F58D6BBB}"/>
    <cellStyle name="Total 2 7 3 12" xfId="4161" xr:uid="{71620E22-E592-48E5-B38D-125A10AD5DCD}"/>
    <cellStyle name="Total 2 7 3 12 2" xfId="21416" xr:uid="{327DD4F6-13BC-4A4B-A38D-A1B908CA66D8}"/>
    <cellStyle name="Total 2 7 3 12 3" xfId="38438" xr:uid="{BD865716-FA8A-4D17-AA20-A5AA537F901F}"/>
    <cellStyle name="Total 2 7 3 13" xfId="4463" xr:uid="{119EE08F-F669-4E88-B0F9-581D85ECA9DF}"/>
    <cellStyle name="Total 2 7 3 13 2" xfId="21718" xr:uid="{4FF75574-B929-4586-9854-0F34EEE8681A}"/>
    <cellStyle name="Total 2 7 3 13 3" xfId="38740" xr:uid="{B1BA3F9E-7856-4524-A008-5A7D8172D509}"/>
    <cellStyle name="Total 2 7 3 14" xfId="4760" xr:uid="{188C763C-0C9C-4254-8F9A-62B3B8448504}"/>
    <cellStyle name="Total 2 7 3 14 2" xfId="22015" xr:uid="{F067DCF0-FAC2-4CAF-94AB-E6C8D5191A24}"/>
    <cellStyle name="Total 2 7 3 14 3" xfId="39037" xr:uid="{9441FBC5-08BB-4E77-B336-5436F6D37770}"/>
    <cellStyle name="Total 2 7 3 15" xfId="5055" xr:uid="{AB29E6C0-7ED2-4CE7-85B7-B5E8771DAAFC}"/>
    <cellStyle name="Total 2 7 3 15 2" xfId="22310" xr:uid="{89384EF8-4E6F-4C81-BBB7-77316EDDCD09}"/>
    <cellStyle name="Total 2 7 3 15 3" xfId="39332" xr:uid="{7DA43F31-C5BB-4B04-94A5-BF023DCDEA7A}"/>
    <cellStyle name="Total 2 7 3 16" xfId="5423" xr:uid="{426FE762-1F58-4628-8190-147A6E4B0174}"/>
    <cellStyle name="Total 2 7 3 16 2" xfId="22678" xr:uid="{62A4DC53-1E69-497B-B042-E9EDDB646359}"/>
    <cellStyle name="Total 2 7 3 16 3" xfId="39700" xr:uid="{2D429D2A-4D95-4A61-B276-735D687CDA05}"/>
    <cellStyle name="Total 2 7 3 17" xfId="4701" xr:uid="{873A4CF6-71B5-444C-AAF8-B5FA902C1FCE}"/>
    <cellStyle name="Total 2 7 3 17 2" xfId="21956" xr:uid="{219EB4F2-7C82-4B2E-B724-CAE43B412E2B}"/>
    <cellStyle name="Total 2 7 3 17 3" xfId="38978" xr:uid="{BA120FE5-38C8-4097-8845-DFB5FB59850E}"/>
    <cellStyle name="Total 2 7 3 18" xfId="6054" xr:uid="{9260725F-247B-4688-BAD0-C9DC848247CD}"/>
    <cellStyle name="Total 2 7 3 18 2" xfId="23309" xr:uid="{F27F98D8-05B6-4E3D-887D-F632C1A01722}"/>
    <cellStyle name="Total 2 7 3 18 3" xfId="40331" xr:uid="{9AAD1B17-D55B-4F81-A512-0B5680D51884}"/>
    <cellStyle name="Total 2 7 3 19" xfId="6369" xr:uid="{5B90A718-7847-47D8-B06C-AE21C8FBD823}"/>
    <cellStyle name="Total 2 7 3 19 2" xfId="23624" xr:uid="{688BF20D-DBB9-4A64-8821-C1BA90C04703}"/>
    <cellStyle name="Total 2 7 3 19 3" xfId="40646" xr:uid="{3E812A72-A3E8-41E1-B71E-0B8A04268529}"/>
    <cellStyle name="Total 2 7 3 2" xfId="1042" xr:uid="{9DC833BD-E903-4324-B43B-9EBD0BFB6448}"/>
    <cellStyle name="Total 2 7 3 2 2" xfId="18297" xr:uid="{88F7AB62-276C-45BC-927E-AE7CFB58C4EC}"/>
    <cellStyle name="Total 2 7 3 2 3" xfId="35319" xr:uid="{0C17AAC4-185D-4B12-8EE7-146E2AB75937}"/>
    <cellStyle name="Total 2 7 3 20" xfId="6684" xr:uid="{96B23B25-7392-48B1-AFB4-E45DF53C64F5}"/>
    <cellStyle name="Total 2 7 3 20 2" xfId="23939" xr:uid="{D8688E93-6D8B-430E-94E8-92D176487D63}"/>
    <cellStyle name="Total 2 7 3 20 3" xfId="40961" xr:uid="{45CFD012-638B-4265-BF3E-15D682BCB6C8}"/>
    <cellStyle name="Total 2 7 3 21" xfId="6996" xr:uid="{44B362DA-62EA-41CB-A2B3-8AB23F79053D}"/>
    <cellStyle name="Total 2 7 3 21 2" xfId="24251" xr:uid="{E62214B9-2DE5-4961-914A-6FE969416FD5}"/>
    <cellStyle name="Total 2 7 3 21 3" xfId="41273" xr:uid="{9D637822-B417-427A-9BD8-E416513AF74B}"/>
    <cellStyle name="Total 2 7 3 22" xfId="7305" xr:uid="{6EBE2318-6877-41E3-AFD5-D2CFD62965D9}"/>
    <cellStyle name="Total 2 7 3 22 2" xfId="24560" xr:uid="{D983E732-5D69-40DB-B5BA-E7E8DEB1A519}"/>
    <cellStyle name="Total 2 7 3 22 3" xfId="41582" xr:uid="{C3E1E7EF-6ACD-4866-92EC-75E4A47BACC3}"/>
    <cellStyle name="Total 2 7 3 23" xfId="7615" xr:uid="{4AC482D7-59CA-49A9-822D-E43BB531B1EC}"/>
    <cellStyle name="Total 2 7 3 23 2" xfId="24870" xr:uid="{9BD851D5-80B0-402F-8043-6B501A8FE4B7}"/>
    <cellStyle name="Total 2 7 3 23 3" xfId="41892" xr:uid="{0C4CB663-C1FB-43B1-92A4-3353841C6917}"/>
    <cellStyle name="Total 2 7 3 24" xfId="7925" xr:uid="{31703852-5E2A-4081-9E59-77972DB39FC6}"/>
    <cellStyle name="Total 2 7 3 24 2" xfId="25180" xr:uid="{2A659163-5C40-4AEA-9D18-7440C3D203FB}"/>
    <cellStyle name="Total 2 7 3 24 3" xfId="42202" xr:uid="{05E7ED0D-1E44-408A-923D-43B02351F2A0}"/>
    <cellStyle name="Total 2 7 3 25" xfId="8238" xr:uid="{5E007EA1-36CB-4156-840D-13345559C529}"/>
    <cellStyle name="Total 2 7 3 25 2" xfId="25493" xr:uid="{D2582507-614B-4676-9300-8BEC29643CE0}"/>
    <cellStyle name="Total 2 7 3 25 3" xfId="42515" xr:uid="{C4C5019B-C52B-4FBC-A107-483E52430169}"/>
    <cellStyle name="Total 2 7 3 26" xfId="8548" xr:uid="{771A799F-1583-4703-8455-DED58D16C0A8}"/>
    <cellStyle name="Total 2 7 3 26 2" xfId="25803" xr:uid="{70639BA6-6174-43E9-93E4-E59489CA16D4}"/>
    <cellStyle name="Total 2 7 3 26 3" xfId="42825" xr:uid="{465E7106-7870-447F-8200-73EAD53B18C4}"/>
    <cellStyle name="Total 2 7 3 27" xfId="8856" xr:uid="{38895E83-CF2A-446D-8671-D003D408BE91}"/>
    <cellStyle name="Total 2 7 3 27 2" xfId="26111" xr:uid="{7A6EB483-6326-4571-A05F-B562B7959D83}"/>
    <cellStyle name="Total 2 7 3 27 3" xfId="43133" xr:uid="{B7E792A6-7D22-42BD-AF25-879C099607F5}"/>
    <cellStyle name="Total 2 7 3 28" xfId="9139" xr:uid="{2FFA5AB8-8392-448F-AE09-E5F4EFAC5286}"/>
    <cellStyle name="Total 2 7 3 28 2" xfId="26394" xr:uid="{74EEC90D-43FB-48A2-AF1B-18117073EC94}"/>
    <cellStyle name="Total 2 7 3 28 3" xfId="43416" xr:uid="{6DF844CF-0731-400B-B521-9A0C6F7B677A}"/>
    <cellStyle name="Total 2 7 3 29" xfId="9480" xr:uid="{88991DF1-0704-4DD6-852D-110E8041D76F}"/>
    <cellStyle name="Total 2 7 3 29 2" xfId="26735" xr:uid="{BF0FB836-403F-412C-957D-1F6DCADC8A50}"/>
    <cellStyle name="Total 2 7 3 29 3" xfId="43757" xr:uid="{3B7146EC-54AA-4403-BAC2-C99201986C29}"/>
    <cellStyle name="Total 2 7 3 3" xfId="1342" xr:uid="{EF7F029B-924D-4A0F-9BC1-5292F6170DE5}"/>
    <cellStyle name="Total 2 7 3 3 2" xfId="18597" xr:uid="{669493F5-1036-4C98-82A9-F8691129EA94}"/>
    <cellStyle name="Total 2 7 3 3 3" xfId="35619" xr:uid="{C8D254DB-CDD5-42FF-BCA3-E13376BB75CD}"/>
    <cellStyle name="Total 2 7 3 30" xfId="9780" xr:uid="{8948AF80-99E0-4A18-AFF2-E9FCADC4EBE5}"/>
    <cellStyle name="Total 2 7 3 30 2" xfId="27035" xr:uid="{523D707D-2674-453C-9469-D8C5D2BE7581}"/>
    <cellStyle name="Total 2 7 3 30 3" xfId="44057" xr:uid="{2E37630E-C1D3-47EA-AECA-6AA510019DFD}"/>
    <cellStyle name="Total 2 7 3 31" xfId="10078" xr:uid="{DA03EE02-6ED4-467B-8051-216362FD0A7D}"/>
    <cellStyle name="Total 2 7 3 31 2" xfId="27333" xr:uid="{A18FA62E-B6AC-45E4-87DF-41909D37914B}"/>
    <cellStyle name="Total 2 7 3 31 3" xfId="44355" xr:uid="{9F221B89-C7B6-47F6-B24F-BBE502E16257}"/>
    <cellStyle name="Total 2 7 3 32" xfId="10372" xr:uid="{31A16FAF-23F1-4DA0-9B6E-9AE64FA6DB85}"/>
    <cellStyle name="Total 2 7 3 32 2" xfId="27627" xr:uid="{ED14414F-C3A3-4EF4-9891-5791BAC2FC29}"/>
    <cellStyle name="Total 2 7 3 32 3" xfId="44649" xr:uid="{BC8C5877-E0F2-48B1-AAE8-D36914EF060C}"/>
    <cellStyle name="Total 2 7 3 33" xfId="10663" xr:uid="{6CF7288C-8F20-424A-8599-8B6A826A16F9}"/>
    <cellStyle name="Total 2 7 3 33 2" xfId="27918" xr:uid="{69E8952C-C8E8-4B77-979E-5D18D7D75026}"/>
    <cellStyle name="Total 2 7 3 33 3" xfId="44940" xr:uid="{1BB5319F-5F89-4529-99BB-2B1B379E5366}"/>
    <cellStyle name="Total 2 7 3 34" xfId="10948" xr:uid="{87307451-ED51-41B3-91C8-A041DEB24E0D}"/>
    <cellStyle name="Total 2 7 3 34 2" xfId="28203" xr:uid="{2A204308-8726-4033-9AB5-7AD4B81C7F2F}"/>
    <cellStyle name="Total 2 7 3 34 3" xfId="45225" xr:uid="{AA7F035E-3075-49A7-91A3-19A74987FC4C}"/>
    <cellStyle name="Total 2 7 3 35" xfId="11216" xr:uid="{491AD0DA-9DBE-404E-BD30-47C67A397D70}"/>
    <cellStyle name="Total 2 7 3 35 2" xfId="28471" xr:uid="{E74E34DC-39D8-432B-AC54-7A2617268297}"/>
    <cellStyle name="Total 2 7 3 35 3" xfId="45493" xr:uid="{3C6CA689-8C13-490E-BD82-6DAE64C552B7}"/>
    <cellStyle name="Total 2 7 3 36" xfId="11465" xr:uid="{EAB5CAE4-5061-425E-ADCA-82DA0967F90A}"/>
    <cellStyle name="Total 2 7 3 36 2" xfId="28720" xr:uid="{CB8FAA0B-42E7-401E-94C1-25A6767E0EAF}"/>
    <cellStyle name="Total 2 7 3 36 3" xfId="45742" xr:uid="{E7088259-5D98-48FD-B3E8-A2AF3AEC08DB}"/>
    <cellStyle name="Total 2 7 3 37" xfId="11982" xr:uid="{A231739A-CC37-475C-A1B9-27C1AB2FAE42}"/>
    <cellStyle name="Total 2 7 3 37 2" xfId="29237" xr:uid="{CA7B6F5F-CC4A-4451-A873-2325351B6BBA}"/>
    <cellStyle name="Total 2 7 3 37 3" xfId="46153" xr:uid="{0136CD91-7053-42AF-B974-222813EDAAAA}"/>
    <cellStyle name="Total 2 7 3 38" xfId="12449" xr:uid="{16464643-FFC9-4BC8-B26C-32F44B5F327B}"/>
    <cellStyle name="Total 2 7 3 38 2" xfId="29704" xr:uid="{1E5D857B-2D7C-47E0-B9D7-B3F5F4D8071E}"/>
    <cellStyle name="Total 2 7 3 38 3" xfId="46574" xr:uid="{E7FDFAFE-D067-4005-AFBF-28482E3C58B0}"/>
    <cellStyle name="Total 2 7 3 39" xfId="12759" xr:uid="{DA32F3AC-96B6-4649-B7B9-56C61EDB9B62}"/>
    <cellStyle name="Total 2 7 3 39 2" xfId="30014" xr:uid="{F5E979AE-DB35-4474-8FEF-BFCB9CFA48C0}"/>
    <cellStyle name="Total 2 7 3 39 3" xfId="46884" xr:uid="{0B9715F9-C660-4EF2-8EAC-278096FCCF75}"/>
    <cellStyle name="Total 2 7 3 4" xfId="1693" xr:uid="{AF821152-B37F-48E9-ADA3-EA1ACFA1C259}"/>
    <cellStyle name="Total 2 7 3 4 2" xfId="18948" xr:uid="{48A6E018-50ED-40EE-A0FE-CD29EF8EF219}"/>
    <cellStyle name="Total 2 7 3 4 3" xfId="35970" xr:uid="{0DC481D2-C344-4205-ACC1-0596B5316B38}"/>
    <cellStyle name="Total 2 7 3 40" xfId="13098" xr:uid="{921CF28C-D52D-4EB5-A5ED-6709BA99234A}"/>
    <cellStyle name="Total 2 7 3 40 2" xfId="30353" xr:uid="{84B60C3A-E476-418E-BA0C-B4BBD5BB67EE}"/>
    <cellStyle name="Total 2 7 3 40 3" xfId="47223" xr:uid="{66E9FF96-23B2-42D7-A442-08D7E35A5B56}"/>
    <cellStyle name="Total 2 7 3 41" xfId="13432" xr:uid="{CF978D28-914E-4DBF-9E4E-AFACA834C6A4}"/>
    <cellStyle name="Total 2 7 3 41 2" xfId="30687" xr:uid="{61BB9AFF-920A-4998-AB97-CCBC9FFAE77C}"/>
    <cellStyle name="Total 2 7 3 41 3" xfId="47557" xr:uid="{9F90E8FB-42F4-4284-9A5E-41C6A9D499DD}"/>
    <cellStyle name="Total 2 7 3 42" xfId="13699" xr:uid="{6860ABCD-3318-44EA-803E-1AD259C26A85}"/>
    <cellStyle name="Total 2 7 3 42 2" xfId="30954" xr:uid="{612F9149-B234-4CB6-9D32-9C99FB1B9E51}"/>
    <cellStyle name="Total 2 7 3 42 3" xfId="47824" xr:uid="{8113E21A-AAF7-46E8-AF4B-9BC9A42B1B8F}"/>
    <cellStyle name="Total 2 7 3 43" xfId="14009" xr:uid="{0F2881B3-B6CA-4577-8B69-260CF8958978}"/>
    <cellStyle name="Total 2 7 3 43 2" xfId="31264" xr:uid="{F0C73055-0EEA-46AF-8784-D82E50407271}"/>
    <cellStyle name="Total 2 7 3 43 3" xfId="48134" xr:uid="{0D0781BE-5DCD-4CA7-BAE8-9C6883B11730}"/>
    <cellStyle name="Total 2 7 3 44" xfId="14365" xr:uid="{631A2F6A-AFCE-4887-A760-48C2DA304B58}"/>
    <cellStyle name="Total 2 7 3 44 2" xfId="31620" xr:uid="{A28D8222-E880-4395-A4BE-39D4297730AA}"/>
    <cellStyle name="Total 2 7 3 44 3" xfId="48490" xr:uid="{7F47FB50-A89E-4F63-81B4-EFB83264B4D0}"/>
    <cellStyle name="Total 2 7 3 45" xfId="14637" xr:uid="{1E0FE097-130C-4829-8BEC-9FD140C7B301}"/>
    <cellStyle name="Total 2 7 3 45 2" xfId="31892" xr:uid="{82C5E5D7-340D-4D2F-89AE-09D20C554E46}"/>
    <cellStyle name="Total 2 7 3 45 3" xfId="48762" xr:uid="{DBD0F7CD-34CA-4741-B3E8-94C3E7612C13}"/>
    <cellStyle name="Total 2 7 3 46" xfId="14899" xr:uid="{D26E6DF6-DA86-45FE-B648-54050B5CD8A8}"/>
    <cellStyle name="Total 2 7 3 46 2" xfId="32154" xr:uid="{9522BC21-2F49-41EF-9A2C-336B813F4ECF}"/>
    <cellStyle name="Total 2 7 3 46 3" xfId="49024" xr:uid="{49D439B5-5EA3-4B9B-A94C-EBF754A4AE82}"/>
    <cellStyle name="Total 2 7 3 47" xfId="15211" xr:uid="{52131F5F-7C4B-4A32-906D-81BF49BBE303}"/>
    <cellStyle name="Total 2 7 3 47 2" xfId="32466" xr:uid="{78250024-B0E9-4A68-A2DA-8BA5A14B9606}"/>
    <cellStyle name="Total 2 7 3 47 3" xfId="49336" xr:uid="{F9E63B71-47F0-4CC3-A82D-E93E240FBA7E}"/>
    <cellStyle name="Total 2 7 3 48" xfId="15517" xr:uid="{3396BA64-9097-48EE-A913-D0B64265A53B}"/>
    <cellStyle name="Total 2 7 3 48 2" xfId="32772" xr:uid="{494A65C3-A9A1-40E6-A1B8-44F4137B3A74}"/>
    <cellStyle name="Total 2 7 3 48 3" xfId="49642" xr:uid="{297C4472-7E2F-4038-A7B1-247C7E40DF37}"/>
    <cellStyle name="Total 2 7 3 49" xfId="15815" xr:uid="{73E1F3BE-7C14-478D-B3E8-ED300ED5B23C}"/>
    <cellStyle name="Total 2 7 3 49 2" xfId="33070" xr:uid="{F5D419EE-C125-4C0D-8B97-133562BC4184}"/>
    <cellStyle name="Total 2 7 3 49 3" xfId="49940" xr:uid="{689CF227-384E-4B97-83F6-A613D02B9724}"/>
    <cellStyle name="Total 2 7 3 5" xfId="2006" xr:uid="{A63A1DDB-453F-478D-BAAE-DEA298522D2B}"/>
    <cellStyle name="Total 2 7 3 5 2" xfId="19261" xr:uid="{67418263-76FD-4BF5-9574-9ED28E7BA5DD}"/>
    <cellStyle name="Total 2 7 3 5 3" xfId="36283" xr:uid="{6DC2FD8D-0EA9-48AF-A5F0-6D890F0CF9F8}"/>
    <cellStyle name="Total 2 7 3 50" xfId="16110" xr:uid="{AB1548E9-7AA9-4BD9-938F-360B93CE6CF9}"/>
    <cellStyle name="Total 2 7 3 50 2" xfId="33365" xr:uid="{40F65FC4-547F-415B-BAC8-DEF1CB831C71}"/>
    <cellStyle name="Total 2 7 3 50 3" xfId="50235" xr:uid="{C6C96E70-275B-4BD9-A024-DECBFAC1E06D}"/>
    <cellStyle name="Total 2 7 3 51" xfId="16396" xr:uid="{8E7D6862-9B4A-4CA1-B71C-7C3EC55E0EE4}"/>
    <cellStyle name="Total 2 7 3 51 2" xfId="33651" xr:uid="{036DFD54-E8BF-4FEC-838E-0C82A5C975BD}"/>
    <cellStyle name="Total 2 7 3 51 3" xfId="50521" xr:uid="{422C44B2-6A29-480E-8C86-C20DB167453E}"/>
    <cellStyle name="Total 2 7 3 52" xfId="16669" xr:uid="{032963A9-9BD4-4170-90D9-9EEF20A6D45E}"/>
    <cellStyle name="Total 2 7 3 52 2" xfId="33924" xr:uid="{37CFC67D-4DE3-4109-83D4-797C4C9C7CBF}"/>
    <cellStyle name="Total 2 7 3 52 3" xfId="50794" xr:uid="{1E7ED13E-5306-4DEE-86D9-1D95D3161F9E}"/>
    <cellStyle name="Total 2 7 3 53" xfId="16933" xr:uid="{8EEA356D-4E6A-4019-A9F8-55AA33027AFD}"/>
    <cellStyle name="Total 2 7 3 53 2" xfId="34188" xr:uid="{E28CD703-AFD5-491E-9AB7-A41EECDBCFF5}"/>
    <cellStyle name="Total 2 7 3 53 3" xfId="51058" xr:uid="{701B4F5E-F29B-4B80-B7EF-938D18F5F4DC}"/>
    <cellStyle name="Total 2 7 3 54" xfId="17182" xr:uid="{D12ABEA2-77E8-4168-B9DE-182922A98347}"/>
    <cellStyle name="Total 2 7 3 54 2" xfId="34437" xr:uid="{8F231A86-6DD3-4500-B412-00D6711BE869}"/>
    <cellStyle name="Total 2 7 3 54 3" xfId="51307" xr:uid="{EA453A15-ACCB-440E-81F0-4E0B2794B05C}"/>
    <cellStyle name="Total 2 7 3 55" xfId="17842" xr:uid="{71A2AD77-3B54-45AA-935A-0C3CE8CDE5ED}"/>
    <cellStyle name="Total 2 7 3 56" xfId="34910" xr:uid="{305DEFEB-AE09-41D6-8D76-F440C2FD2C82}"/>
    <cellStyle name="Total 2 7 3 6" xfId="2316" xr:uid="{8691937B-7E0A-411D-B1E0-8110C2C86349}"/>
    <cellStyle name="Total 2 7 3 6 2" xfId="19571" xr:uid="{E1DB4BBA-DFDE-4D8F-88FC-B45CED2EB842}"/>
    <cellStyle name="Total 2 7 3 6 3" xfId="36593" xr:uid="{08E3E77A-B72A-47FB-8C05-171059E14983}"/>
    <cellStyle name="Total 2 7 3 7" xfId="2625" xr:uid="{522D03C1-49A1-4D0C-9430-CD55BF782833}"/>
    <cellStyle name="Total 2 7 3 7 2" xfId="19880" xr:uid="{702A75E5-010F-4E6C-B853-1FBCB67C07D9}"/>
    <cellStyle name="Total 2 7 3 7 3" xfId="36902" xr:uid="{04BE7FEF-F4B0-45C8-989E-2ACAABF8DFCF}"/>
    <cellStyle name="Total 2 7 3 8" xfId="2933" xr:uid="{6BFA0C82-909A-4B8B-A1D0-ED1BBA70A8A3}"/>
    <cellStyle name="Total 2 7 3 8 2" xfId="20188" xr:uid="{43148CB4-1F44-4419-ABA7-6F4A90196AC3}"/>
    <cellStyle name="Total 2 7 3 8 3" xfId="37210" xr:uid="{B82269F8-95E5-482B-BD15-3182822818B9}"/>
    <cellStyle name="Total 2 7 3 9" xfId="3241" xr:uid="{4185F6D3-A870-4A97-9309-FE58FAF9CDD2}"/>
    <cellStyle name="Total 2 7 3 9 2" xfId="20496" xr:uid="{D9C652CC-0A8A-410C-B5C6-E2E6BA72351B}"/>
    <cellStyle name="Total 2 7 3 9 3" xfId="37518" xr:uid="{E588207C-2F56-4C36-9C25-B89DEEB82A63}"/>
    <cellStyle name="Total 2 7 30" xfId="7554" xr:uid="{1376989C-E9FE-46FF-AB40-E70AE8B9A4ED}"/>
    <cellStyle name="Total 2 7 30 2" xfId="24809" xr:uid="{23D075DA-1CC8-413A-AEBE-95FDD581E0F8}"/>
    <cellStyle name="Total 2 7 30 3" xfId="41831" xr:uid="{DB50769E-5F78-460C-88FB-BCA032933D95}"/>
    <cellStyle name="Total 2 7 31" xfId="7613" xr:uid="{DB276027-E550-427E-8F55-C334C5F80D1A}"/>
    <cellStyle name="Total 2 7 31 2" xfId="24868" xr:uid="{BBA9C755-8EF0-47F7-BD7D-5631A63ABAD5}"/>
    <cellStyle name="Total 2 7 31 3" xfId="41890" xr:uid="{9E6D9240-B64F-4A22-BA8C-47EB25ED0AA6}"/>
    <cellStyle name="Total 2 7 32" xfId="7893" xr:uid="{F7C9517A-A543-4351-8876-69D44875B637}"/>
    <cellStyle name="Total 2 7 32 2" xfId="25148" xr:uid="{175C9F3C-3BC0-452F-9034-A8E4DADA5AF1}"/>
    <cellStyle name="Total 2 7 32 3" xfId="42170" xr:uid="{DF3306A5-3EDE-48CE-B518-720374434662}"/>
    <cellStyle name="Total 2 7 33" xfId="9165" xr:uid="{27620139-6EEF-4D35-8A1D-378E0ECB284E}"/>
    <cellStyle name="Total 2 7 33 2" xfId="26420" xr:uid="{3D3A8E36-3402-468B-8043-E9C4B2433E10}"/>
    <cellStyle name="Total 2 7 33 3" xfId="43442" xr:uid="{E05C4914-A2EC-4453-B59F-B0D64F713CCD}"/>
    <cellStyle name="Total 2 7 34" xfId="9236" xr:uid="{0DFFA70F-E387-4054-8819-3F5547F69AC3}"/>
    <cellStyle name="Total 2 7 34 2" xfId="26491" xr:uid="{60C835F2-6FBD-4B05-9B56-F0FD7BC7A0B6}"/>
    <cellStyle name="Total 2 7 34 3" xfId="43513" xr:uid="{BAAA6FD9-C41B-4B70-A7B4-559F252B3260}"/>
    <cellStyle name="Total 2 7 35" xfId="9218" xr:uid="{A5932AAA-C06E-4610-BABE-0E097064522A}"/>
    <cellStyle name="Total 2 7 35 2" xfId="26473" xr:uid="{69F598DB-E5E5-43D3-BBF3-57DFC1D05B61}"/>
    <cellStyle name="Total 2 7 35 3" xfId="43495" xr:uid="{8B3EA517-1AC5-4A86-ACA1-298CAB73C03C}"/>
    <cellStyle name="Total 2 7 36" xfId="8244" xr:uid="{2A172FC8-04B9-4C4A-B4EE-A5D3C0A89F3E}"/>
    <cellStyle name="Total 2 7 36 2" xfId="25499" xr:uid="{9222D49A-02CE-40E0-9862-A94FD3115807}"/>
    <cellStyle name="Total 2 7 36 3" xfId="42521" xr:uid="{F06FF05D-0C6B-466A-AE80-A50E9C516855}"/>
    <cellStyle name="Total 2 7 37" xfId="9448" xr:uid="{57F49957-6253-480D-AE65-C971E2132ADB}"/>
    <cellStyle name="Total 2 7 37 2" xfId="26703" xr:uid="{711AB803-0B34-4783-BEF2-7B9C5D5430EE}"/>
    <cellStyle name="Total 2 7 37 3" xfId="43725" xr:uid="{5F80FBF6-A9A1-42E8-B6BF-8DC3FD777AC0}"/>
    <cellStyle name="Total 2 7 38" xfId="10022" xr:uid="{D48B8C0F-A9CE-4AF0-A9E0-C1BB663E28A5}"/>
    <cellStyle name="Total 2 7 38 2" xfId="27277" xr:uid="{6FD2350F-35AC-473B-8746-95948F4AE122}"/>
    <cellStyle name="Total 2 7 38 3" xfId="44299" xr:uid="{D7559BBE-E309-4541-B3D5-261F63871E05}"/>
    <cellStyle name="Total 2 7 39" xfId="10683" xr:uid="{5AB92405-3041-4D16-8CA5-A331DFE29DB8}"/>
    <cellStyle name="Total 2 7 39 2" xfId="27938" xr:uid="{970C18A4-88E9-4FC6-938D-BCE62170ADD9}"/>
    <cellStyle name="Total 2 7 39 3" xfId="44960" xr:uid="{636CF3DF-173B-48FC-9D3F-E06BE4495B16}"/>
    <cellStyle name="Total 2 7 4" xfId="710" xr:uid="{9338CD70-F787-4590-BC73-3AA78F7F8F1C}"/>
    <cellStyle name="Total 2 7 4 10" xfId="3672" xr:uid="{94B05373-6437-47A5-A38B-6A796A719541}"/>
    <cellStyle name="Total 2 7 4 10 2" xfId="20927" xr:uid="{B970FA0F-5524-4787-8E55-ED7037BCA08C}"/>
    <cellStyle name="Total 2 7 4 10 3" xfId="37949" xr:uid="{6DED74B1-E71D-4733-BED3-6ECF80093DE2}"/>
    <cellStyle name="Total 2 7 4 11" xfId="3979" xr:uid="{CC5E5700-2CC1-4EB9-AD14-4A7EE8FF0B13}"/>
    <cellStyle name="Total 2 7 4 11 2" xfId="21234" xr:uid="{AE91DDC3-46F1-4740-8637-83F9E7BC4079}"/>
    <cellStyle name="Total 2 7 4 11 3" xfId="38256" xr:uid="{CBCBF955-575B-4980-9DFB-BDA5C74DAB23}"/>
    <cellStyle name="Total 2 7 4 12" xfId="4280" xr:uid="{5600AA3A-8B35-4EB0-9D35-C1FB87EDB4D4}"/>
    <cellStyle name="Total 2 7 4 12 2" xfId="21535" xr:uid="{4311892E-7029-41C0-96C4-6EF2BB42225E}"/>
    <cellStyle name="Total 2 7 4 12 3" xfId="38557" xr:uid="{EA42D45C-5505-46CA-BB35-7681C3D9E4BC}"/>
    <cellStyle name="Total 2 7 4 13" xfId="4578" xr:uid="{EADCA904-1387-4765-A1FF-916F707EA8CF}"/>
    <cellStyle name="Total 2 7 4 13 2" xfId="21833" xr:uid="{62F0965A-1364-41CC-B0A9-8F6616DD47BD}"/>
    <cellStyle name="Total 2 7 4 13 3" xfId="38855" xr:uid="{6F799456-3491-4637-A89A-0D4AECF54FFE}"/>
    <cellStyle name="Total 2 7 4 14" xfId="4877" xr:uid="{048F35B4-C62A-44D5-8B95-99B618B4FD14}"/>
    <cellStyle name="Total 2 7 4 14 2" xfId="22132" xr:uid="{3D0815F6-1EB5-4EB8-AA42-CD505A9FB5D9}"/>
    <cellStyle name="Total 2 7 4 14 3" xfId="39154" xr:uid="{AD2D03C7-8C85-41C3-92DB-171D7F283A1B}"/>
    <cellStyle name="Total 2 7 4 15" xfId="5159" xr:uid="{A0E93608-C314-4B36-A383-4421CDA0C07E}"/>
    <cellStyle name="Total 2 7 4 15 2" xfId="22414" xr:uid="{6F4F7F10-DCD6-4A0A-B54E-73766FAFBA37}"/>
    <cellStyle name="Total 2 7 4 15 3" xfId="39436" xr:uid="{E829726C-65AC-469F-9CD6-3E7B7184B167}"/>
    <cellStyle name="Total 2 7 4 16" xfId="5546" xr:uid="{B348F2FE-D257-4534-BF55-D09D4895E6DE}"/>
    <cellStyle name="Total 2 7 4 16 2" xfId="22801" xr:uid="{F032B8AE-94DE-412A-9EB3-8D0B961C8E2D}"/>
    <cellStyle name="Total 2 7 4 16 3" xfId="39823" xr:uid="{752C0682-9CAE-4769-99D3-37E532B19F80}"/>
    <cellStyle name="Total 2 7 4 17" xfId="5681" xr:uid="{FD18DFE8-9A49-4123-ACAD-D0588B641BCC}"/>
    <cellStyle name="Total 2 7 4 17 2" xfId="22936" xr:uid="{10A25E72-F1E4-4335-8FBE-4527E3462D30}"/>
    <cellStyle name="Total 2 7 4 17 3" xfId="39958" xr:uid="{C3CB6712-1B32-48CA-BC33-218E2862D401}"/>
    <cellStyle name="Total 2 7 4 18" xfId="6177" xr:uid="{2EE201C0-AB98-49A4-8AA9-1FB545CA8B8D}"/>
    <cellStyle name="Total 2 7 4 18 2" xfId="23432" xr:uid="{DF91BB30-0EB0-4A34-B09E-C11EF3171CED}"/>
    <cellStyle name="Total 2 7 4 18 3" xfId="40454" xr:uid="{B32189F3-9138-4308-81DF-0162C5C4DF25}"/>
    <cellStyle name="Total 2 7 4 19" xfId="6492" xr:uid="{C31C5CFC-848F-455E-9208-43FB9E42A561}"/>
    <cellStyle name="Total 2 7 4 19 2" xfId="23747" xr:uid="{952DDD58-5581-465E-8112-E85BF6AD91DD}"/>
    <cellStyle name="Total 2 7 4 19 3" xfId="40769" xr:uid="{F71F1BF3-4DFD-43DB-A100-083D578029AF}"/>
    <cellStyle name="Total 2 7 4 2" xfId="1159" xr:uid="{DA0DD6EF-561B-486E-89B6-8B9325E88BAE}"/>
    <cellStyle name="Total 2 7 4 2 2" xfId="18414" xr:uid="{1A4138D2-79D1-4D71-B101-78DE9F8A99FE}"/>
    <cellStyle name="Total 2 7 4 2 3" xfId="35436" xr:uid="{0A1CD124-EA36-4ECE-A3F8-674AE532CC37}"/>
    <cellStyle name="Total 2 7 4 20" xfId="6807" xr:uid="{B9BCD9AC-9E77-450E-BDB7-7B7FB85748C4}"/>
    <cellStyle name="Total 2 7 4 20 2" xfId="24062" xr:uid="{B05C9A44-C77F-4F3A-B2B6-CCADC49BBD5D}"/>
    <cellStyle name="Total 2 7 4 20 3" xfId="41084" xr:uid="{7D5FF6F8-F7F9-4D4C-B2F9-61A875294B47}"/>
    <cellStyle name="Total 2 7 4 21" xfId="7118" xr:uid="{A1D5A6D8-C91B-42CE-AF0A-2D2E2C574C64}"/>
    <cellStyle name="Total 2 7 4 21 2" xfId="24373" xr:uid="{3CA27FBE-CD9A-47B4-8539-FD78F77DAAF1}"/>
    <cellStyle name="Total 2 7 4 21 3" xfId="41395" xr:uid="{AA51C193-BD31-4CB1-B079-F8906387AEB4}"/>
    <cellStyle name="Total 2 7 4 22" xfId="7428" xr:uid="{F1FCE5FD-F7D8-4ACE-9394-C5DAF2513053}"/>
    <cellStyle name="Total 2 7 4 22 2" xfId="24683" xr:uid="{515968D7-B786-433D-BD8C-3B37FA3B16E9}"/>
    <cellStyle name="Total 2 7 4 22 3" xfId="41705" xr:uid="{B9E9BD77-5D89-495A-837C-5E40D3F6C41D}"/>
    <cellStyle name="Total 2 7 4 23" xfId="7738" xr:uid="{C5FA3435-E304-4A5C-A23A-89CF9726D991}"/>
    <cellStyle name="Total 2 7 4 23 2" xfId="24993" xr:uid="{067E8ED8-479A-4976-9213-62EA2CB45D21}"/>
    <cellStyle name="Total 2 7 4 23 3" xfId="42015" xr:uid="{6903FF82-197C-4E11-8FCD-B18CBE4B6982}"/>
    <cellStyle name="Total 2 7 4 24" xfId="8048" xr:uid="{2322CBD2-2D0E-4DA0-AC89-50953F98F86E}"/>
    <cellStyle name="Total 2 7 4 24 2" xfId="25303" xr:uid="{B9E195C3-FCD0-4C0A-AC17-B7DAD9F0AA68}"/>
    <cellStyle name="Total 2 7 4 24 3" xfId="42325" xr:uid="{E2DFB8B4-BDCD-4B03-99A0-3906C1225C6C}"/>
    <cellStyle name="Total 2 7 4 25" xfId="8361" xr:uid="{723461D8-3F55-4027-8F32-F9E960FE0FFA}"/>
    <cellStyle name="Total 2 7 4 25 2" xfId="25616" xr:uid="{B118370B-D4FB-4DAF-A7C8-6DE84CDD4087}"/>
    <cellStyle name="Total 2 7 4 25 3" xfId="42638" xr:uid="{350C2290-D2CD-4582-8E36-946C0B90F701}"/>
    <cellStyle name="Total 2 7 4 26" xfId="8669" xr:uid="{E57B6805-676C-44E6-9EA9-8320AD9F6EDD}"/>
    <cellStyle name="Total 2 7 4 26 2" xfId="25924" xr:uid="{53074340-0B49-4471-BA8D-928AF89833DA}"/>
    <cellStyle name="Total 2 7 4 26 3" xfId="42946" xr:uid="{26D828C4-400F-4254-8325-C05DE2BA43DD}"/>
    <cellStyle name="Total 2 7 4 27" xfId="8979" xr:uid="{3F7B46FD-ECDE-4329-A8CF-B320F932B7BA}"/>
    <cellStyle name="Total 2 7 4 27 2" xfId="26234" xr:uid="{896E9D66-7FC9-4CF7-B001-4DE5AE64EDC7}"/>
    <cellStyle name="Total 2 7 4 27 3" xfId="43256" xr:uid="{F16D0E94-3C65-4EED-8CB0-4BA116072827}"/>
    <cellStyle name="Total 2 7 4 28" xfId="9228" xr:uid="{BD3BBC87-D660-4831-9D34-BB2D7E3C6583}"/>
    <cellStyle name="Total 2 7 4 28 2" xfId="26483" xr:uid="{D530981A-85C3-42BC-8EB5-042EFE8DD01E}"/>
    <cellStyle name="Total 2 7 4 28 3" xfId="43505" xr:uid="{A1EB7DCB-95AB-4F4C-B416-71F1A434AC0B}"/>
    <cellStyle name="Total 2 7 4 29" xfId="9601" xr:uid="{F0191DBC-C25F-4ED6-8D11-91C2D528BEC6}"/>
    <cellStyle name="Total 2 7 4 29 2" xfId="26856" xr:uid="{0E17CB95-F56C-4EB9-B040-5A227EF347D0}"/>
    <cellStyle name="Total 2 7 4 29 3" xfId="43878" xr:uid="{65B7E406-668E-4061-A7CE-4BFF83CA10AB}"/>
    <cellStyle name="Total 2 7 4 3" xfId="1450" xr:uid="{8A4C63A8-27E8-4C2E-972D-36ED413D8C42}"/>
    <cellStyle name="Total 2 7 4 3 2" xfId="18705" xr:uid="{95E91D00-9889-4051-A916-9AED3A820ADF}"/>
    <cellStyle name="Total 2 7 4 3 3" xfId="35727" xr:uid="{8A8F767B-5113-4AB1-8D23-D251E87689C3}"/>
    <cellStyle name="Total 2 7 4 30" xfId="9896" xr:uid="{D9F2C62C-C67A-48CB-B017-7746C3D31429}"/>
    <cellStyle name="Total 2 7 4 30 2" xfId="27151" xr:uid="{A6BF4E96-9424-4FD7-891F-3EA57554BA62}"/>
    <cellStyle name="Total 2 7 4 30 3" xfId="44173" xr:uid="{CB0ABF51-42EB-4311-BA0A-D4A0A22BDE4C}"/>
    <cellStyle name="Total 2 7 4 31" xfId="10196" xr:uid="{617E36EF-400A-4997-A519-EB8B31B6C699}"/>
    <cellStyle name="Total 2 7 4 31 2" xfId="27451" xr:uid="{88C40CFE-1D40-4EA2-89F4-9B4BF64D4964}"/>
    <cellStyle name="Total 2 7 4 31 3" xfId="44473" xr:uid="{43404CFC-118C-4CD0-AC07-36235DC569FE}"/>
    <cellStyle name="Total 2 7 4 32" xfId="10484" xr:uid="{48980E50-D631-4960-827C-6C2C36BCFD45}"/>
    <cellStyle name="Total 2 7 4 32 2" xfId="27739" xr:uid="{8523B9F0-0C60-4F91-901C-531913C63CC8}"/>
    <cellStyle name="Total 2 7 4 32 3" xfId="44761" xr:uid="{6DE39F84-BD0C-4F51-A387-582ADFA3B0E0}"/>
    <cellStyle name="Total 2 7 4 33" xfId="10774" xr:uid="{989E4977-5F81-4F88-9BC0-4233C0EDE843}"/>
    <cellStyle name="Total 2 7 4 33 2" xfId="28029" xr:uid="{2F414597-DF00-4678-A3D0-89609F1E55CD}"/>
    <cellStyle name="Total 2 7 4 33 3" xfId="45051" xr:uid="{24F62726-B1FF-44BF-B312-F0C16A03CA84}"/>
    <cellStyle name="Total 2 7 4 34" xfId="11048" xr:uid="{FBC1C61D-0F52-419B-B5A4-34D0754945E1}"/>
    <cellStyle name="Total 2 7 4 34 2" xfId="28303" xr:uid="{EF6DD3C2-33E5-48A1-B3D3-9170F3996AB0}"/>
    <cellStyle name="Total 2 7 4 34 3" xfId="45325" xr:uid="{EDD77D0E-EBF6-44ED-A994-2026D708A8BE}"/>
    <cellStyle name="Total 2 7 4 35" xfId="11305" xr:uid="{ADE520D0-99F4-44AE-8806-F0DC0C9041BC}"/>
    <cellStyle name="Total 2 7 4 35 2" xfId="28560" xr:uid="{C6B76F09-ADB6-4310-9980-72AFACDF5870}"/>
    <cellStyle name="Total 2 7 4 35 3" xfId="45582" xr:uid="{14E76A8E-8E01-4044-9064-1756B36AA76B}"/>
    <cellStyle name="Total 2 7 4 36" xfId="11542" xr:uid="{D0E50235-26AF-4106-81BA-052F27C2CF4D}"/>
    <cellStyle name="Total 2 7 4 36 2" xfId="28797" xr:uid="{1E2351F0-ECA4-48D2-B7BC-63A6E17BD5E3}"/>
    <cellStyle name="Total 2 7 4 36 3" xfId="45819" xr:uid="{D5667923-EE61-48EB-8340-B406340D5840}"/>
    <cellStyle name="Total 2 7 4 37" xfId="12105" xr:uid="{23CE8E50-D10D-4ADF-A64C-AD8DDDF8AFF8}"/>
    <cellStyle name="Total 2 7 4 37 2" xfId="29360" xr:uid="{312DF2DE-914A-4F19-81FB-E812504CA1E3}"/>
    <cellStyle name="Total 2 7 4 37 3" xfId="46230" xr:uid="{50670016-E581-4671-A97F-981C389D6E1E}"/>
    <cellStyle name="Total 2 7 4 38" xfId="12572" xr:uid="{0DFE6DCD-0CF9-418C-B921-F3616C268214}"/>
    <cellStyle name="Total 2 7 4 38 2" xfId="29827" xr:uid="{B15EC291-0198-4DEA-8D28-AFC32B010C64}"/>
    <cellStyle name="Total 2 7 4 38 3" xfId="46697" xr:uid="{E728510A-807B-42A5-8D85-CB1CCBCF06C1}"/>
    <cellStyle name="Total 2 7 4 39" xfId="12882" xr:uid="{228A8979-2708-42FC-B3E3-500301A7AA2D}"/>
    <cellStyle name="Total 2 7 4 39 2" xfId="30137" xr:uid="{4C0CF0B8-A6AD-4246-B17F-2AB4258AF50D}"/>
    <cellStyle name="Total 2 7 4 39 3" xfId="47007" xr:uid="{8873E182-3CB9-4569-A607-C3A80BDC5650}"/>
    <cellStyle name="Total 2 7 4 4" xfId="1816" xr:uid="{795658D9-4955-4D41-A51A-53AF72549AD4}"/>
    <cellStyle name="Total 2 7 4 4 2" xfId="19071" xr:uid="{C62395DA-F322-4A0E-9C27-DB26431A4DE6}"/>
    <cellStyle name="Total 2 7 4 4 3" xfId="36093" xr:uid="{2D244F8C-96CD-45A0-8F96-BE9D2D767460}"/>
    <cellStyle name="Total 2 7 4 40" xfId="13273" xr:uid="{031BC351-9FC4-4626-9B0D-81B7EC0151D2}"/>
    <cellStyle name="Total 2 7 4 40 2" xfId="30528" xr:uid="{65D0081C-63FC-4809-947E-55942B989D79}"/>
    <cellStyle name="Total 2 7 4 40 3" xfId="47398" xr:uid="{B1E13B9B-1EFF-4B4C-9C7D-0D3CB63A6C52}"/>
    <cellStyle name="Total 2 7 4 41" xfId="13198" xr:uid="{06071485-CF35-47BB-B940-8AA412253E0D}"/>
    <cellStyle name="Total 2 7 4 41 2" xfId="30453" xr:uid="{4A9D149B-2C3A-4AFA-9009-8B6AA429D48D}"/>
    <cellStyle name="Total 2 7 4 41 3" xfId="47323" xr:uid="{E2450410-7421-452F-9432-34222406D2F6}"/>
    <cellStyle name="Total 2 7 4 42" xfId="13822" xr:uid="{EF1E46B2-10E8-4462-9FD0-6A12A56E922B}"/>
    <cellStyle name="Total 2 7 4 42 2" xfId="31077" xr:uid="{27AF12E3-2E63-48B4-9C04-4CEF84740E6D}"/>
    <cellStyle name="Total 2 7 4 42 3" xfId="47947" xr:uid="{CEE457E9-327D-42F9-B31E-E8423AE4CBA9}"/>
    <cellStyle name="Total 2 7 4 43" xfId="14132" xr:uid="{3B2606EF-7A69-4426-84AF-1918476B609A}"/>
    <cellStyle name="Total 2 7 4 43 2" xfId="31387" xr:uid="{E8DCE196-6CD4-4A48-B5FB-245C7AF52DDD}"/>
    <cellStyle name="Total 2 7 4 43 3" xfId="48257" xr:uid="{AE11BEF2-2553-4157-A1D7-B28B85016211}"/>
    <cellStyle name="Total 2 7 4 44" xfId="13472" xr:uid="{A825C6F7-27E6-4773-BBD1-F343EA186159}"/>
    <cellStyle name="Total 2 7 4 44 2" xfId="30727" xr:uid="{B4A23FEB-B037-4BCC-9F97-DC1AA770C859}"/>
    <cellStyle name="Total 2 7 4 44 3" xfId="47597" xr:uid="{9D74FA24-A2E7-4846-BD8F-9B050D73F458}"/>
    <cellStyle name="Total 2 7 4 45" xfId="14760" xr:uid="{DF1A22FF-2DE8-4BC2-90A6-E14317A7988B}"/>
    <cellStyle name="Total 2 7 4 45 2" xfId="32015" xr:uid="{DD44BF43-AC87-47AB-94AD-9A1788A570E3}"/>
    <cellStyle name="Total 2 7 4 45 3" xfId="48885" xr:uid="{4098B4F7-6C30-43B4-9555-0D1ADD9A058D}"/>
    <cellStyle name="Total 2 7 4 46" xfId="15022" xr:uid="{8A8C6535-9B53-4425-80E0-F4103149BB39}"/>
    <cellStyle name="Total 2 7 4 46 2" xfId="32277" xr:uid="{B4082249-9473-4A44-B32E-529C901D5D1D}"/>
    <cellStyle name="Total 2 7 4 46 3" xfId="49147" xr:uid="{7DFAD895-216B-4437-A60E-1A661B6E1C0B}"/>
    <cellStyle name="Total 2 7 4 47" xfId="15331" xr:uid="{D7B80D34-31BC-410B-94CA-149D94C659C9}"/>
    <cellStyle name="Total 2 7 4 47 2" xfId="32586" xr:uid="{AD6B0962-4E26-48D3-8324-5854B099E5EE}"/>
    <cellStyle name="Total 2 7 4 47 3" xfId="49456" xr:uid="{EEFE31F4-066E-4474-934B-BFE1B998F8AB}"/>
    <cellStyle name="Total 2 7 4 48" xfId="15636" xr:uid="{949D1EEB-731E-4E79-8630-E0A3C33DEFFC}"/>
    <cellStyle name="Total 2 7 4 48 2" xfId="32891" xr:uid="{C2EC3924-F47D-48B1-B056-D6F7AF8F11EB}"/>
    <cellStyle name="Total 2 7 4 48 3" xfId="49761" xr:uid="{7FCB259B-03A1-4C33-B8F3-F51F23E50E95}"/>
    <cellStyle name="Total 2 7 4 49" xfId="15932" xr:uid="{8A632E47-A65C-4110-94B8-E0D3D0159E3F}"/>
    <cellStyle name="Total 2 7 4 49 2" xfId="33187" xr:uid="{E966E81E-1B4C-4F3A-B61C-BD2878CDD446}"/>
    <cellStyle name="Total 2 7 4 49 3" xfId="50057" xr:uid="{4F54A5C2-2BEA-4A9B-B820-25C304991D16}"/>
    <cellStyle name="Total 2 7 4 5" xfId="2129" xr:uid="{EB473974-41C7-4FA2-A651-CE85688D6F4F}"/>
    <cellStyle name="Total 2 7 4 5 2" xfId="19384" xr:uid="{9B267714-6432-4248-BCF0-ED061A01F158}"/>
    <cellStyle name="Total 2 7 4 5 3" xfId="36406" xr:uid="{A5F9EC77-983D-43D1-949F-EF5D0871EC1B}"/>
    <cellStyle name="Total 2 7 4 50" xfId="16224" xr:uid="{DA537C12-BFC0-4AE7-AE10-D4953F8D21AB}"/>
    <cellStyle name="Total 2 7 4 50 2" xfId="33479" xr:uid="{A9BA76ED-6BB6-4BBD-B2D1-65C9134668CA}"/>
    <cellStyle name="Total 2 7 4 50 3" xfId="50349" xr:uid="{2DE6C74E-9AAA-4941-AE19-93A635B6B785}"/>
    <cellStyle name="Total 2 7 4 51" xfId="16502" xr:uid="{95B91B8E-E058-433D-9D30-505D482410C3}"/>
    <cellStyle name="Total 2 7 4 51 2" xfId="33757" xr:uid="{DDBF7B57-5465-4BD0-B204-B7A1E730B27B}"/>
    <cellStyle name="Total 2 7 4 51 3" xfId="50627" xr:uid="{96DDB344-88A1-4B24-8CEE-361D75F42B93}"/>
    <cellStyle name="Total 2 7 4 52" xfId="16770" xr:uid="{4C0DCC57-21E7-45ED-B851-D7C4B3028FF5}"/>
    <cellStyle name="Total 2 7 4 52 2" xfId="34025" xr:uid="{2E106D31-2832-46CF-8331-D3CBD1B4E2AC}"/>
    <cellStyle name="Total 2 7 4 52 3" xfId="50895" xr:uid="{9E9D950D-5E91-4F8B-9635-74DC9110A1AF}"/>
    <cellStyle name="Total 2 7 4 53" xfId="17022" xr:uid="{E655E374-B244-4414-B37A-AEDEE7A2CD5F}"/>
    <cellStyle name="Total 2 7 4 53 2" xfId="34277" xr:uid="{A5024208-110B-4C8A-8D0A-F1E7F9FCAD21}"/>
    <cellStyle name="Total 2 7 4 53 3" xfId="51147" xr:uid="{65235E93-BB62-48DD-A5C5-D34A7916D541}"/>
    <cellStyle name="Total 2 7 4 54" xfId="17259" xr:uid="{6F1D6DDA-575A-40B9-9748-645C63BE5713}"/>
    <cellStyle name="Total 2 7 4 54 2" xfId="34514" xr:uid="{EFED6CD0-290E-42B6-A6AC-4E0264B702CF}"/>
    <cellStyle name="Total 2 7 4 54 3" xfId="51384" xr:uid="{4728EFA1-DA14-46C5-9902-E07C00DD2F37}"/>
    <cellStyle name="Total 2 7 4 55" xfId="17965" xr:uid="{783E6396-F6EF-420E-A77D-0536AC3AB4FF}"/>
    <cellStyle name="Total 2 7 4 56" xfId="34987" xr:uid="{9417AD63-A421-4E04-9F3D-D797614C17B9}"/>
    <cellStyle name="Total 2 7 4 6" xfId="2439" xr:uid="{0F0D5BC5-DEAC-4F1A-A1E0-F143C86072AE}"/>
    <cellStyle name="Total 2 7 4 6 2" xfId="19694" xr:uid="{35AF5077-C437-4282-B23D-D71166E7C385}"/>
    <cellStyle name="Total 2 7 4 6 3" xfId="36716" xr:uid="{1FF71DA7-841C-4775-AB9E-7DC5319D5E36}"/>
    <cellStyle name="Total 2 7 4 7" xfId="2748" xr:uid="{43497DA8-BE9D-44AF-B8BB-9AFE81E28724}"/>
    <cellStyle name="Total 2 7 4 7 2" xfId="20003" xr:uid="{53354FC9-48EA-48EA-A18F-9486A49BD1EE}"/>
    <cellStyle name="Total 2 7 4 7 3" xfId="37025" xr:uid="{8DB26F5C-1E91-4B18-AE32-190D0448AA21}"/>
    <cellStyle name="Total 2 7 4 8" xfId="3054" xr:uid="{B33CBD60-9029-4F92-95CD-2BCA606BBBE7}"/>
    <cellStyle name="Total 2 7 4 8 2" xfId="20309" xr:uid="{D83082F9-18D0-4F95-9FC1-395CB49C1B3C}"/>
    <cellStyle name="Total 2 7 4 8 3" xfId="37331" xr:uid="{F2331472-FFE5-4FBF-A04A-20AD08C7C202}"/>
    <cellStyle name="Total 2 7 4 9" xfId="3364" xr:uid="{54B1E6B2-C702-43C0-90E9-A54775C787BA}"/>
    <cellStyle name="Total 2 7 4 9 2" xfId="20619" xr:uid="{8FBFE71D-7F13-4B4E-9781-BEE20FAF096A}"/>
    <cellStyle name="Total 2 7 4 9 3" xfId="37641" xr:uid="{59441ADE-F08B-4288-B18E-206DFCA59C9B}"/>
    <cellStyle name="Total 2 7 40" xfId="10396" xr:uid="{EA883A71-EC37-4143-805B-529E3B8AB741}"/>
    <cellStyle name="Total 2 7 40 2" xfId="27651" xr:uid="{CD4E50CE-DD55-4E0A-8766-27E1ECF9F602}"/>
    <cellStyle name="Total 2 7 40 3" xfId="44673" xr:uid="{044F3A09-50BD-4322-A765-722D9D8CA165}"/>
    <cellStyle name="Total 2 7 41" xfId="10940" xr:uid="{F7F5475D-6929-4F49-84C9-E44E2C1071CC}"/>
    <cellStyle name="Total 2 7 41 2" xfId="28195" xr:uid="{2D750EE2-4E6B-414C-90DF-EBC8B26677C5}"/>
    <cellStyle name="Total 2 7 41 3" xfId="45217" xr:uid="{E08F12FC-941E-4D81-9618-C3981222B762}"/>
    <cellStyle name="Total 2 7 42" xfId="11794" xr:uid="{998485F8-D059-4012-8A75-5FC496369963}"/>
    <cellStyle name="Total 2 7 42 2" xfId="29049" xr:uid="{B511FBBC-A9A3-47D2-A7D7-265673251718}"/>
    <cellStyle name="Total 2 7 42 3" xfId="46041" xr:uid="{05926A2B-04B4-4421-931A-7FC5CBF5D1E6}"/>
    <cellStyle name="Total 2 7 43" xfId="12261" xr:uid="{1B21AB6D-83CD-4AF2-8C98-BEDB811C674D}"/>
    <cellStyle name="Total 2 7 43 2" xfId="29516" xr:uid="{A45F7CA6-F953-4F28-B7DA-482AB619015A}"/>
    <cellStyle name="Total 2 7 43 3" xfId="46386" xr:uid="{0D14F5C7-0ECA-4C7A-9FE4-76FDCA1A28B2}"/>
    <cellStyle name="Total 2 7 44" xfId="12227" xr:uid="{34DE6D34-167B-45AB-863A-7F0E9C3A59C1}"/>
    <cellStyle name="Total 2 7 44 2" xfId="29482" xr:uid="{0D0546C7-591B-4A6D-B915-5F830A5FCB0E}"/>
    <cellStyle name="Total 2 7 44 3" xfId="46352" xr:uid="{957CAA04-5D2C-4538-8F75-F846ABA3DCB4}"/>
    <cellStyle name="Total 2 7 45" xfId="12825" xr:uid="{B678B361-EC69-4AC0-964E-F73302F07520}"/>
    <cellStyle name="Total 2 7 45 2" xfId="30080" xr:uid="{7DFFC1A7-039B-451A-ACAC-AFE38F23ED4B}"/>
    <cellStyle name="Total 2 7 45 3" xfId="46950" xr:uid="{60B9F643-CD6F-4E05-9431-247E88286C72}"/>
    <cellStyle name="Total 2 7 46" xfId="13381" xr:uid="{E49C6DAE-AF5D-42A0-A3B4-D0EA18B96346}"/>
    <cellStyle name="Total 2 7 46 2" xfId="30636" xr:uid="{64B35C98-2C73-4F0D-B9B9-5B1CBF409C6A}"/>
    <cellStyle name="Total 2 7 46 3" xfId="47506" xr:uid="{BB1E3E10-8182-4269-9F70-74EE54285740}"/>
    <cellStyle name="Total 2 7 47" xfId="13208" xr:uid="{2D6E50B2-376C-45D5-AE59-87A218FEF441}"/>
    <cellStyle name="Total 2 7 47 2" xfId="30463" xr:uid="{7A8EEEE3-31DB-4EF3-A2F3-16FB544E0710}"/>
    <cellStyle name="Total 2 7 47 3" xfId="47333" xr:uid="{17B5D66C-B4C6-4A85-B31B-EA1559EE98DC}"/>
    <cellStyle name="Total 2 7 48" xfId="13352" xr:uid="{5B7976E7-8948-43F4-9074-34A413227851}"/>
    <cellStyle name="Total 2 7 48 2" xfId="30607" xr:uid="{334B9E6C-186B-45B2-A058-A17E26CEDC6C}"/>
    <cellStyle name="Total 2 7 48 3" xfId="47477" xr:uid="{2D58F57B-02A1-4F46-A5FE-81774CAEA673}"/>
    <cellStyle name="Total 2 7 49" xfId="14315" xr:uid="{9C7B753F-37D1-4A3C-B623-276F486CB67A}"/>
    <cellStyle name="Total 2 7 49 2" xfId="31570" xr:uid="{47267156-8678-4D71-B4F3-A238716EA7FA}"/>
    <cellStyle name="Total 2 7 49 3" xfId="48440" xr:uid="{A1811503-4637-42EA-8E54-93C79329B4D4}"/>
    <cellStyle name="Total 2 7 5" xfId="509" xr:uid="{C67D065A-CE35-43A3-BFD0-96F5C000C6AC}"/>
    <cellStyle name="Total 2 7 5 10" xfId="3473" xr:uid="{29D4D9C8-B0D4-4E6A-8F46-7BE33670EB30}"/>
    <cellStyle name="Total 2 7 5 10 2" xfId="20728" xr:uid="{D5BBC707-74B7-41C6-BEE1-6032596D8004}"/>
    <cellStyle name="Total 2 7 5 10 3" xfId="37750" xr:uid="{7BB4E012-F45C-45D5-8CCE-A99C71DD26F1}"/>
    <cellStyle name="Total 2 7 5 11" xfId="3781" xr:uid="{388AE3CE-C4C7-43C5-A8F2-3EEF20EDBC7D}"/>
    <cellStyle name="Total 2 7 5 11 2" xfId="21036" xr:uid="{8BFCE93D-C8D9-4171-A9C1-18B69BC1BC47}"/>
    <cellStyle name="Total 2 7 5 11 3" xfId="38058" xr:uid="{0FE690E7-3711-4C91-9DAE-C28D1ED66E1C}"/>
    <cellStyle name="Total 2 7 5 12" xfId="4087" xr:uid="{C666C92A-7608-477B-947E-A4FE2A11B849}"/>
    <cellStyle name="Total 2 7 5 12 2" xfId="21342" xr:uid="{D77D0DDA-3E6C-4836-ABD6-AB15CE149C4F}"/>
    <cellStyle name="Total 2 7 5 12 3" xfId="38364" xr:uid="{F4853638-80FE-470F-BF19-FFA635298991}"/>
    <cellStyle name="Total 2 7 5 13" xfId="4392" xr:uid="{0045898A-8794-4822-9034-0204559B4DB8}"/>
    <cellStyle name="Total 2 7 5 13 2" xfId="21647" xr:uid="{850373E7-A3ED-4656-B67E-751A1664FC70}"/>
    <cellStyle name="Total 2 7 5 13 3" xfId="38669" xr:uid="{F0238BA1-C334-42CB-B5A5-F462F5A3C265}"/>
    <cellStyle name="Total 2 7 5 14" xfId="4687" xr:uid="{A44C5767-07E8-4BBE-B968-A572CCF04D24}"/>
    <cellStyle name="Total 2 7 5 14 2" xfId="21942" xr:uid="{E7DE39D7-419B-4BC7-9A44-E2919BB3D2BD}"/>
    <cellStyle name="Total 2 7 5 14 3" xfId="38964" xr:uid="{ECCA7C40-2CBF-4279-9142-764AFEBE588A}"/>
    <cellStyle name="Total 2 7 5 15" xfId="4985" xr:uid="{8E6C32A5-70C5-4D7D-8BA6-9A070D0F09CF}"/>
    <cellStyle name="Total 2 7 5 15 2" xfId="22240" xr:uid="{C97C9BE7-79A7-4ACD-B62E-A55472D2F11F}"/>
    <cellStyle name="Total 2 7 5 15 3" xfId="39262" xr:uid="{63B168F5-A011-4270-9B0F-D84D8831D3AC}"/>
    <cellStyle name="Total 2 7 5 16" xfId="5345" xr:uid="{5A061040-A033-4DE7-A32C-BBBE6D25884A}"/>
    <cellStyle name="Total 2 7 5 16 2" xfId="22600" xr:uid="{625600BF-D1F6-4FE4-BF6B-8F2E0B466601}"/>
    <cellStyle name="Total 2 7 5 16 3" xfId="39622" xr:uid="{64E567C7-A985-446C-A588-B3C60BBADC3E}"/>
    <cellStyle name="Total 2 7 5 17" xfId="5785" xr:uid="{E410D461-3A61-464C-8BEA-41B0F67FC8BD}"/>
    <cellStyle name="Total 2 7 5 17 2" xfId="23040" xr:uid="{2FDE0658-D4CC-4D40-829C-8C450882080D}"/>
    <cellStyle name="Total 2 7 5 17 3" xfId="40062" xr:uid="{E9E517A0-E834-47E5-B572-84420394A63D}"/>
    <cellStyle name="Total 2 7 5 18" xfId="5976" xr:uid="{1DB019DA-C6BD-43A2-A806-436CD4A5E4A0}"/>
    <cellStyle name="Total 2 7 5 18 2" xfId="23231" xr:uid="{3A57A6FD-D58D-4322-8C7F-8E0CF825D6A6}"/>
    <cellStyle name="Total 2 7 5 18 3" xfId="40253" xr:uid="{2A24FB4C-A7B7-46DE-8573-37163D4997C1}"/>
    <cellStyle name="Total 2 7 5 19" xfId="6291" xr:uid="{6BBAF973-5F0C-4241-A787-A57AB9B28FC7}"/>
    <cellStyle name="Total 2 7 5 19 2" xfId="23546" xr:uid="{FE831B6C-1C10-4350-B0B6-0041088FEB6B}"/>
    <cellStyle name="Total 2 7 5 19 3" xfId="40568" xr:uid="{52352C4F-3538-423B-BF3C-7A19FC6B9F1B}"/>
    <cellStyle name="Total 2 7 5 2" xfId="968" xr:uid="{EDA50CBE-F15F-427E-9C93-A5CDCC0C4BAF}"/>
    <cellStyle name="Total 2 7 5 2 2" xfId="18223" xr:uid="{0C5E746B-FEE6-486C-A91C-B563B67BBA7E}"/>
    <cellStyle name="Total 2 7 5 2 3" xfId="35245" xr:uid="{85D7D333-8C71-43C4-9288-BB6A2F2D3E9E}"/>
    <cellStyle name="Total 2 7 5 20" xfId="6606" xr:uid="{021D4452-37D9-48E9-87B9-3E99DBE81D0D}"/>
    <cellStyle name="Total 2 7 5 20 2" xfId="23861" xr:uid="{0AE633F6-58E6-4C5E-94B7-3E36185B606F}"/>
    <cellStyle name="Total 2 7 5 20 3" xfId="40883" xr:uid="{554B870D-916C-4F95-8EE9-7BC48A5270B5}"/>
    <cellStyle name="Total 2 7 5 21" xfId="6918" xr:uid="{CA39DDCF-B4CD-4EF0-A728-9BFD42BC5C16}"/>
    <cellStyle name="Total 2 7 5 21 2" xfId="24173" xr:uid="{4AD65451-3562-4453-A9EB-D5555E9ECD51}"/>
    <cellStyle name="Total 2 7 5 21 3" xfId="41195" xr:uid="{DDF4780D-742E-48C8-AE34-D60FBB4E6A07}"/>
    <cellStyle name="Total 2 7 5 22" xfId="7227" xr:uid="{41A7CEA5-373A-4452-8050-D4B04F690799}"/>
    <cellStyle name="Total 2 7 5 22 2" xfId="24482" xr:uid="{5F453029-7D45-42FE-98A9-17898F8D8075}"/>
    <cellStyle name="Total 2 7 5 22 3" xfId="41504" xr:uid="{40AF88DB-081E-45DA-A590-7EAEEFFB5A3A}"/>
    <cellStyle name="Total 2 7 5 23" xfId="7537" xr:uid="{0E2EE9A9-E203-41F0-9DC8-803148CA4657}"/>
    <cellStyle name="Total 2 7 5 23 2" xfId="24792" xr:uid="{02CCC10D-BCD2-4862-AFB2-4A718D6B4618}"/>
    <cellStyle name="Total 2 7 5 23 3" xfId="41814" xr:uid="{D64168BE-A947-4582-B6EB-AC2485AED3D1}"/>
    <cellStyle name="Total 2 7 5 24" xfId="7847" xr:uid="{97DAE45D-178C-4DD8-A5EB-3B8C9EC00B79}"/>
    <cellStyle name="Total 2 7 5 24 2" xfId="25102" xr:uid="{91F3D057-9163-4CCE-BF32-B33B385C28DC}"/>
    <cellStyle name="Total 2 7 5 24 3" xfId="42124" xr:uid="{2DCEA6E5-6BA5-4330-8303-03F27844494C}"/>
    <cellStyle name="Total 2 7 5 25" xfId="8160" xr:uid="{7410CA2F-B684-47C2-8C2E-E46FF3C9FA9A}"/>
    <cellStyle name="Total 2 7 5 25 2" xfId="25415" xr:uid="{D8E9AFCD-C05D-409D-AA75-75887BF0504A}"/>
    <cellStyle name="Total 2 7 5 25 3" xfId="42437" xr:uid="{D7A9C257-33C3-4917-8E86-6F8F33E47782}"/>
    <cellStyle name="Total 2 7 5 26" xfId="8470" xr:uid="{230790D6-E4EE-48D2-A927-1B78C04EB744}"/>
    <cellStyle name="Total 2 7 5 26 2" xfId="25725" xr:uid="{9101DD49-09CF-47F7-8C32-58214EA2ECA4}"/>
    <cellStyle name="Total 2 7 5 26 3" xfId="42747" xr:uid="{A6FAFA2A-57C9-4FEB-9519-4C0732C068D1}"/>
    <cellStyle name="Total 2 7 5 27" xfId="8778" xr:uid="{CD704942-08C5-4E1C-A39B-296D5BBE6303}"/>
    <cellStyle name="Total 2 7 5 27 2" xfId="26033" xr:uid="{25568BF1-3B76-4DF6-8BA4-1740FA2F0343}"/>
    <cellStyle name="Total 2 7 5 27 3" xfId="43055" xr:uid="{045A3778-41CE-4A10-B6B9-E3AA85FF24FF}"/>
    <cellStyle name="Total 2 7 5 28" xfId="9098" xr:uid="{BD86BB33-16EA-4D59-9DE7-C2E7F9926F7F}"/>
    <cellStyle name="Total 2 7 5 28 2" xfId="26353" xr:uid="{AF66852E-DAE5-43AE-B641-F28DA7DCB816}"/>
    <cellStyle name="Total 2 7 5 28 3" xfId="43375" xr:uid="{584D0273-7BE1-45B3-8EA6-DEAC663A40FF}"/>
    <cellStyle name="Total 2 7 5 29" xfId="9402" xr:uid="{2C9EC5C1-745F-4026-96C6-F776E3AD2267}"/>
    <cellStyle name="Total 2 7 5 29 2" xfId="26657" xr:uid="{A8445220-5039-4504-9FAB-68FFDF7E28A8}"/>
    <cellStyle name="Total 2 7 5 29 3" xfId="43679" xr:uid="{6ECDE0AD-ABBB-4C85-8762-04868FC795E2}"/>
    <cellStyle name="Total 2 7 5 3" xfId="1270" xr:uid="{49C2D294-8434-4970-AC7E-ABAFF0F5E6FE}"/>
    <cellStyle name="Total 2 7 5 3 2" xfId="18525" xr:uid="{CD24FD07-682F-4338-8674-4A4D6659D549}"/>
    <cellStyle name="Total 2 7 5 3 3" xfId="35547" xr:uid="{9A3DB64B-3B49-4D9A-8076-CC4389CA5C0C}"/>
    <cellStyle name="Total 2 7 5 30" xfId="9710" xr:uid="{94E5C52E-9703-4751-BBBD-AD8790CC62D8}"/>
    <cellStyle name="Total 2 7 5 30 2" xfId="26965" xr:uid="{1F47B503-63E8-40C7-97D8-5F3145739EF1}"/>
    <cellStyle name="Total 2 7 5 30 3" xfId="43987" xr:uid="{107D1C51-3449-4FC1-94BC-3A1FDA87160E}"/>
    <cellStyle name="Total 2 7 5 31" xfId="10005" xr:uid="{D8F6D699-02F5-46BF-BD32-28AC96DC03D7}"/>
    <cellStyle name="Total 2 7 5 31 2" xfId="27260" xr:uid="{64499983-9092-4ABA-A932-7B639C4C8B1C}"/>
    <cellStyle name="Total 2 7 5 31 3" xfId="44282" xr:uid="{8D840CE1-F893-44DA-B110-C27D4C42E440}"/>
    <cellStyle name="Total 2 7 5 32" xfId="10303" xr:uid="{A0FA6F53-41B2-4956-AAD7-50009F8BDB60}"/>
    <cellStyle name="Total 2 7 5 32 2" xfId="27558" xr:uid="{CEBEFC3A-B7A1-4A9A-9C6F-79C50E260071}"/>
    <cellStyle name="Total 2 7 5 32 3" xfId="44580" xr:uid="{1899E871-D616-4A39-B054-B96D12613396}"/>
    <cellStyle name="Total 2 7 5 33" xfId="10593" xr:uid="{4A72CD91-FF23-4BF8-8CFF-A4668853CFCA}"/>
    <cellStyle name="Total 2 7 5 33 2" xfId="27848" xr:uid="{AA5744A4-9E6C-41B2-BD11-6195917DFCAB}"/>
    <cellStyle name="Total 2 7 5 33 3" xfId="44870" xr:uid="{5157A353-3B0B-4D30-8E5D-0CFE6336B579}"/>
    <cellStyle name="Total 2 7 5 34" xfId="10883" xr:uid="{94C5F429-F225-411E-AFC6-1ABB5C10C8CD}"/>
    <cellStyle name="Total 2 7 5 34 2" xfId="28138" xr:uid="{C34453B3-A139-40CD-BDA7-A04AFB1836B1}"/>
    <cellStyle name="Total 2 7 5 34 3" xfId="45160" xr:uid="{ECEB0CD3-6C28-40A6-900F-E406EA8FB13D}"/>
    <cellStyle name="Total 2 7 5 35" xfId="11158" xr:uid="{70214B72-0B7B-4E16-B0B5-F2C8616CD9F0}"/>
    <cellStyle name="Total 2 7 5 35 2" xfId="28413" xr:uid="{8CF020A6-1675-49CF-A68F-961B5B04B246}"/>
    <cellStyle name="Total 2 7 5 35 3" xfId="45435" xr:uid="{23DA5808-5C53-41B9-A73D-3E1DD4511D0A}"/>
    <cellStyle name="Total 2 7 5 36" xfId="11412" xr:uid="{1393DADB-E2E5-4D21-9D43-FB666E9F5EDD}"/>
    <cellStyle name="Total 2 7 5 36 2" xfId="28667" xr:uid="{9A4EC058-7D17-40A3-8B3B-D226D6F6CEB8}"/>
    <cellStyle name="Total 2 7 5 36 3" xfId="45689" xr:uid="{03030EC9-9191-42B4-B970-7DF8CED412E7}"/>
    <cellStyle name="Total 2 7 5 37" xfId="11904" xr:uid="{E2992D2B-A2C2-4C64-9F33-BD376E8F57FE}"/>
    <cellStyle name="Total 2 7 5 37 2" xfId="29159" xr:uid="{19CB813E-BE78-4E5C-B0B8-6C57EDD743B9}"/>
    <cellStyle name="Total 2 7 5 37 3" xfId="46100" xr:uid="{62C44299-988F-413F-9EB4-7C5E2407FF09}"/>
    <cellStyle name="Total 2 7 5 38" xfId="12371" xr:uid="{0EBC49DC-E0E7-4236-B1B5-A00DFF69C497}"/>
    <cellStyle name="Total 2 7 5 38 2" xfId="29626" xr:uid="{797F1975-DC8F-4761-912C-F4AE8F4DF623}"/>
    <cellStyle name="Total 2 7 5 38 3" xfId="46496" xr:uid="{8144D9C9-C807-4E18-8477-48A077466567}"/>
    <cellStyle name="Total 2 7 5 39" xfId="12681" xr:uid="{78BA749C-C090-4F85-BE97-BA0ADCB1A5B9}"/>
    <cellStyle name="Total 2 7 5 39 2" xfId="29936" xr:uid="{F24C6294-E986-4E98-ACCE-6B69E56ED92E}"/>
    <cellStyle name="Total 2 7 5 39 3" xfId="46806" xr:uid="{34CFCB4E-F0CB-4525-8706-458621089B80}"/>
    <cellStyle name="Total 2 7 5 4" xfId="1615" xr:uid="{83B25BF5-7F96-4819-8975-B4E56203FB7A}"/>
    <cellStyle name="Total 2 7 5 4 2" xfId="18870" xr:uid="{DAD7EECD-B92D-4164-B1CE-5D6B6420C981}"/>
    <cellStyle name="Total 2 7 5 4 3" xfId="35892" xr:uid="{C7D9CB4B-E93C-453D-9FE0-B2C1EBBEF537}"/>
    <cellStyle name="Total 2 7 5 40" xfId="12363" xr:uid="{B89704C5-EFC7-4C6C-A366-895F7C321D48}"/>
    <cellStyle name="Total 2 7 5 40 2" xfId="29618" xr:uid="{7FDB2075-25E1-42BE-8035-BCD7065A5135}"/>
    <cellStyle name="Total 2 7 5 40 3" xfId="46488" xr:uid="{533C6B24-218E-4D39-AD79-49ACD33ABCD9}"/>
    <cellStyle name="Total 2 7 5 41" xfId="13313" xr:uid="{04133AB4-DEA0-4260-BBD4-DF6575E9A594}"/>
    <cellStyle name="Total 2 7 5 41 2" xfId="30568" xr:uid="{28D990C7-B76D-49CD-9451-5B79EBAE5CFC}"/>
    <cellStyle name="Total 2 7 5 41 3" xfId="47438" xr:uid="{937D27B0-ECB1-4187-B707-8BF77F4C0C69}"/>
    <cellStyle name="Total 2 7 5 42" xfId="13621" xr:uid="{DB9A4E45-19F1-4556-8958-BFBD8983C08D}"/>
    <cellStyle name="Total 2 7 5 42 2" xfId="30876" xr:uid="{ECF58C9E-D690-4099-8F71-8D8B316069FD}"/>
    <cellStyle name="Total 2 7 5 42 3" xfId="47746" xr:uid="{DE0084D1-F27E-4061-BA01-677534B86A5B}"/>
    <cellStyle name="Total 2 7 5 43" xfId="13931" xr:uid="{72A488EB-332E-4C43-9020-D987707F6572}"/>
    <cellStyle name="Total 2 7 5 43 2" xfId="31186" xr:uid="{4ED48B68-420A-4114-AFE2-BDFEE846E437}"/>
    <cellStyle name="Total 2 7 5 43 3" xfId="48056" xr:uid="{9E07454E-F5A6-4D2D-B87B-140AAC840A6D}"/>
    <cellStyle name="Total 2 7 5 44" xfId="14247" xr:uid="{E5DF1C72-117C-4E98-8950-71E7B7C3A4F4}"/>
    <cellStyle name="Total 2 7 5 44 2" xfId="31502" xr:uid="{E64415E7-8D3D-4FDB-9834-D9CB899DD0FD}"/>
    <cellStyle name="Total 2 7 5 44 3" xfId="48372" xr:uid="{29AF0882-BFFB-4FB8-86E5-610B465470C4}"/>
    <cellStyle name="Total 2 7 5 45" xfId="14559" xr:uid="{1330FDB3-6A8A-4FF5-B38D-1673752CA623}"/>
    <cellStyle name="Total 2 7 5 45 2" xfId="31814" xr:uid="{5AC3ABD4-8583-4DEE-92D4-EAE6AF3261AF}"/>
    <cellStyle name="Total 2 7 5 45 3" xfId="48684" xr:uid="{FDD955A5-A645-450C-A0CE-B7E29EBD8FB1}"/>
    <cellStyle name="Total 2 7 5 46" xfId="14475" xr:uid="{0171AFC8-4F20-4C75-8EAB-AF80A2578608}"/>
    <cellStyle name="Total 2 7 5 46 2" xfId="31730" xr:uid="{18C8D1AF-2CA8-40A5-A4D2-F51FB0ADD3AC}"/>
    <cellStyle name="Total 2 7 5 46 3" xfId="48600" xr:uid="{09C9D60A-924F-4F7F-A492-0A1A6C456C83}"/>
    <cellStyle name="Total 2 7 5 47" xfId="15133" xr:uid="{18E74F94-1785-4075-A374-F7CB53D2FFA9}"/>
    <cellStyle name="Total 2 7 5 47 2" xfId="32388" xr:uid="{C74F934A-D8E7-4E81-B31B-7AFE14CAE884}"/>
    <cellStyle name="Total 2 7 5 47 3" xfId="49258" xr:uid="{72663AAD-FEB9-473E-B85B-EED0B5786B86}"/>
    <cellStyle name="Total 2 7 5 48" xfId="15441" xr:uid="{9803A522-F34D-4DEA-A80B-722802175900}"/>
    <cellStyle name="Total 2 7 5 48 2" xfId="32696" xr:uid="{8633462D-F780-49A3-AD52-0D00AF8E36F6}"/>
    <cellStyle name="Total 2 7 5 48 3" xfId="49566" xr:uid="{ADD31A74-0026-4DBF-A520-BE21EB71206A}"/>
    <cellStyle name="Total 2 7 5 49" xfId="15744" xr:uid="{63ECCB81-A4EB-4574-95C5-D88541BE4E0B}"/>
    <cellStyle name="Total 2 7 5 49 2" xfId="32999" xr:uid="{561893E7-014F-4466-9D0C-0B9E099A9445}"/>
    <cellStyle name="Total 2 7 5 49 3" xfId="49869" xr:uid="{776509CC-998C-471F-A2FE-3113DDB1C9F5}"/>
    <cellStyle name="Total 2 7 5 5" xfId="1928" xr:uid="{05C5D20B-A4CD-4051-B073-F415E13DFF25}"/>
    <cellStyle name="Total 2 7 5 5 2" xfId="19183" xr:uid="{295FC34B-4D07-4D06-9041-63CF638D80DB}"/>
    <cellStyle name="Total 2 7 5 5 3" xfId="36205" xr:uid="{CA9EEE74-E0F7-47FF-9A65-11265E9FD7B8}"/>
    <cellStyle name="Total 2 7 5 50" xfId="16040" xr:uid="{1FF6797A-FA07-46D9-9866-8DF5FF1DD1DD}"/>
    <cellStyle name="Total 2 7 5 50 2" xfId="33295" xr:uid="{C904F13B-7C17-4B58-AB44-A6F7753ACCF8}"/>
    <cellStyle name="Total 2 7 5 50 3" xfId="50165" xr:uid="{6F5EC071-3E78-447A-9B8A-A8B84D318DB2}"/>
    <cellStyle name="Total 2 7 5 51" xfId="16332" xr:uid="{EA4F5DE7-4B69-42B4-8217-39FAE43ADD35}"/>
    <cellStyle name="Total 2 7 5 51 2" xfId="33587" xr:uid="{56EAF4F0-62F8-4C5E-8D8A-8C59BBCC58E1}"/>
    <cellStyle name="Total 2 7 5 51 3" xfId="50457" xr:uid="{5BEED45B-DD54-4F2B-9612-C27610FD395D}"/>
    <cellStyle name="Total 2 7 5 52" xfId="16609" xr:uid="{1B88FC56-BDF7-4439-98E1-DF6807ACB151}"/>
    <cellStyle name="Total 2 7 5 52 2" xfId="33864" xr:uid="{F5B8072F-A4F3-486F-87A3-E58C8796F9A6}"/>
    <cellStyle name="Total 2 7 5 52 3" xfId="50734" xr:uid="{505A82D8-F157-4520-9C1C-A47BB26A4211}"/>
    <cellStyle name="Total 2 7 5 53" xfId="16875" xr:uid="{B95E5A80-B6EF-4F0F-A38B-3FFEFE62D20F}"/>
    <cellStyle name="Total 2 7 5 53 2" xfId="34130" xr:uid="{E4AA33DB-87D4-4F44-8F91-97CF2B2DDD65}"/>
    <cellStyle name="Total 2 7 5 53 3" xfId="51000" xr:uid="{4CBF6BB8-EC1E-42FB-A44A-8F35F121D320}"/>
    <cellStyle name="Total 2 7 5 54" xfId="17129" xr:uid="{F66C584F-1751-45E0-843A-AF39FA2C9104}"/>
    <cellStyle name="Total 2 7 5 54 2" xfId="34384" xr:uid="{97EB5591-6BBB-4113-9AE1-521E13282C9D}"/>
    <cellStyle name="Total 2 7 5 54 3" xfId="51254" xr:uid="{4F1B3905-66D2-4443-923E-4E0214576070}"/>
    <cellStyle name="Total 2 7 5 55" xfId="17764" xr:uid="{40A644A4-3AA6-4DA4-819D-32AB462A8954}"/>
    <cellStyle name="Total 2 7 5 56" xfId="34857" xr:uid="{8D9C0673-BE79-4AE1-8510-26420D40E7CC}"/>
    <cellStyle name="Total 2 7 5 6" xfId="2238" xr:uid="{C9DCE47C-1617-4609-A533-27E3F0E60376}"/>
    <cellStyle name="Total 2 7 5 6 2" xfId="19493" xr:uid="{9DB0BD24-22D1-4F5A-A02A-D0BCA0DB273D}"/>
    <cellStyle name="Total 2 7 5 6 3" xfId="36515" xr:uid="{B033D6DC-F168-4DD2-9284-0B1D03DE2034}"/>
    <cellStyle name="Total 2 7 5 7" xfId="2548" xr:uid="{5A95788F-33F0-443A-8A0B-6ED36583068A}"/>
    <cellStyle name="Total 2 7 5 7 2" xfId="19803" xr:uid="{5B913A2E-D575-45D3-BDEF-20B450F6EF80}"/>
    <cellStyle name="Total 2 7 5 7 3" xfId="36825" xr:uid="{9C232BD1-831F-4F11-8400-AB153642F96B}"/>
    <cellStyle name="Total 2 7 5 8" xfId="2857" xr:uid="{61927EB2-7631-4272-A897-2982B9E09368}"/>
    <cellStyle name="Total 2 7 5 8 2" xfId="20112" xr:uid="{A2B98D26-C33D-4660-8B91-961C4A207909}"/>
    <cellStyle name="Total 2 7 5 8 3" xfId="37134" xr:uid="{7B08F026-7FD1-406D-BCAE-76B055D0FD0C}"/>
    <cellStyle name="Total 2 7 5 9" xfId="3163" xr:uid="{2862E0BD-1F8E-427C-AA8B-FE8998BF2FA8}"/>
    <cellStyle name="Total 2 7 5 9 2" xfId="20418" xr:uid="{DD9B50DB-0E71-438C-B0B5-10AF2EE5C0D8}"/>
    <cellStyle name="Total 2 7 5 9 3" xfId="37440" xr:uid="{DC01A611-D698-4B26-ACA6-2444AA38F6BB}"/>
    <cellStyle name="Total 2 7 50" xfId="14374" xr:uid="{9997C497-E8CC-431F-A6FE-EFE27902939E}"/>
    <cellStyle name="Total 2 7 50 2" xfId="31629" xr:uid="{ABB57F7D-DABC-425D-87BC-643F67F0B9A3}"/>
    <cellStyle name="Total 2 7 50 3" xfId="48499" xr:uid="{CF94B44F-340F-44B6-9653-617B2A5B602B}"/>
    <cellStyle name="Total 2 7 51" xfId="13522" xr:uid="{DEC9659B-792B-4738-A0EF-6F77ABE33AE5}"/>
    <cellStyle name="Total 2 7 51 2" xfId="30777" xr:uid="{245C70EC-D0B8-4F64-9E30-A80C691EF435}"/>
    <cellStyle name="Total 2 7 51 3" xfId="47647" xr:uid="{F30AF221-3D03-45F0-8C67-042BE3F74474}"/>
    <cellStyle name="Total 2 7 52" xfId="14332" xr:uid="{F6082A8A-A972-40AC-A8DA-2079C7867A43}"/>
    <cellStyle name="Total 2 7 52 2" xfId="31587" xr:uid="{E53E3454-6E3B-4FF9-8EE4-2A6B5342663C}"/>
    <cellStyle name="Total 2 7 52 3" xfId="48457" xr:uid="{80D91598-2D18-493B-B99B-71DE59593B96}"/>
    <cellStyle name="Total 2 7 53" xfId="15130" xr:uid="{DE35118E-C25F-43CE-A91A-F3109B1CE0B0}"/>
    <cellStyle name="Total 2 7 53 2" xfId="32385" xr:uid="{05F383B0-3B64-4CD3-8C35-73EE40F2DFA4}"/>
    <cellStyle name="Total 2 7 53 3" xfId="49255" xr:uid="{BEA58BD7-6D5D-42E0-8D3A-E8E67D24CE4A}"/>
    <cellStyle name="Total 2 7 54" xfId="14919" xr:uid="{15A1FFDA-2C9B-44F8-B92E-E8B6CE2C68D8}"/>
    <cellStyle name="Total 2 7 54 2" xfId="32174" xr:uid="{52B3CAA6-6C58-4F22-8CCE-2FACCCB39ACF}"/>
    <cellStyle name="Total 2 7 54 3" xfId="49044" xr:uid="{EB766702-6F32-412E-BD76-8BE1A952A946}"/>
    <cellStyle name="Total 2 7 55" xfId="15255" xr:uid="{4E9A2CFE-A974-4801-8E76-93755AFEF8C5}"/>
    <cellStyle name="Total 2 7 55 2" xfId="32510" xr:uid="{601BA5B9-B4D9-4A3A-A343-9B127C4E3D54}"/>
    <cellStyle name="Total 2 7 55 3" xfId="49380" xr:uid="{501F0DD6-E05E-4066-AC73-2AC7145A0CFF}"/>
    <cellStyle name="Total 2 7 56" xfId="15486" xr:uid="{F56610DE-12E9-44B1-84A5-2F345A27DD10}"/>
    <cellStyle name="Total 2 7 56 2" xfId="32741" xr:uid="{19EE6124-6D2E-485B-B2E4-4EE87FA14D73}"/>
    <cellStyle name="Total 2 7 56 3" xfId="49611" xr:uid="{89D110E5-0C75-40CF-8221-C2912FB7592F}"/>
    <cellStyle name="Total 2 7 57" xfId="15785" xr:uid="{B4A0CA2F-0181-43F5-83FB-BA32AD249B71}"/>
    <cellStyle name="Total 2 7 57 2" xfId="33040" xr:uid="{45D9C0D7-E63C-43BE-9758-F84A7ED9D028}"/>
    <cellStyle name="Total 2 7 57 3" xfId="49910" xr:uid="{8E9C7D0E-EFCE-4E19-902E-6892F6F31712}"/>
    <cellStyle name="Total 2 7 58" xfId="16081" xr:uid="{224E1FF9-2A9F-41C9-8AAF-470EE26DE472}"/>
    <cellStyle name="Total 2 7 58 2" xfId="33336" xr:uid="{0689C20E-DEEA-442A-99B1-54ADA5ACEB98}"/>
    <cellStyle name="Total 2 7 58 3" xfId="50206" xr:uid="{B954D818-9974-4073-BBBE-5D6CC932E271}"/>
    <cellStyle name="Total 2 7 59" xfId="16624" xr:uid="{106BB625-FDCA-4848-A0D3-56882222311A}"/>
    <cellStyle name="Total 2 7 59 2" xfId="33879" xr:uid="{7C5D9238-5443-4C0D-82BF-3657B261E426}"/>
    <cellStyle name="Total 2 7 59 3" xfId="50749" xr:uid="{08E7836C-A82A-406E-852A-943A99E92257}"/>
    <cellStyle name="Total 2 7 6" xfId="399" xr:uid="{53A0FAF7-4FBF-442D-98E3-85B0C3A52016}"/>
    <cellStyle name="Total 2 7 6 2" xfId="17654" xr:uid="{31410B8A-C592-42C7-99A8-E92E4820ADA1}"/>
    <cellStyle name="Total 2 7 6 3" xfId="34798" xr:uid="{63FFC2A6-6765-4915-9CCE-4BED66AE1BAC}"/>
    <cellStyle name="Total 2 7 60" xfId="17416" xr:uid="{8FAF22C7-FD20-4205-B389-DCDA8D1DF118}"/>
    <cellStyle name="Total 2 7 61" xfId="34636" xr:uid="{0764C5A3-A329-41C6-A15A-51919BB3AAE7}"/>
    <cellStyle name="Total 2 7 7" xfId="861" xr:uid="{331F9696-C8E4-4F9E-8DEC-5C2EA1C81C40}"/>
    <cellStyle name="Total 2 7 7 2" xfId="18116" xr:uid="{2372426A-9F9D-4CDC-A4BE-1476601DBBE1}"/>
    <cellStyle name="Total 2 7 7 3" xfId="35138" xr:uid="{A19FEB43-41C1-4B0B-8C4C-EBA40B75BC2D}"/>
    <cellStyle name="Total 2 7 8" xfId="885" xr:uid="{FC1FFCEB-64DE-4250-AE40-4B3C6AF45D5D}"/>
    <cellStyle name="Total 2 7 8 2" xfId="18140" xr:uid="{720C8043-5B4D-4255-859A-366317205C3E}"/>
    <cellStyle name="Total 2 7 8 3" xfId="35162" xr:uid="{55842AAD-0E32-46C4-AC02-C20C3FFB8B2B}"/>
    <cellStyle name="Total 2 7 9" xfId="1359" xr:uid="{BB02398A-2001-4299-A3E2-AC11080FDAD4}"/>
    <cellStyle name="Total 2 7 9 2" xfId="18614" xr:uid="{DFEA9DBA-AF4D-411E-BD63-710480E53C42}"/>
    <cellStyle name="Total 2 7 9 3" xfId="35636" xr:uid="{A382069F-3716-4F35-92AF-27E4270B95A9}"/>
    <cellStyle name="Total 2 8" xfId="176" xr:uid="{84CB07D6-CADC-4F2E-A205-0189BC425C91}"/>
    <cellStyle name="Total 2 8 10" xfId="1723" xr:uid="{0E177FF7-87F1-40AC-8B48-820F30C9B0F1}"/>
    <cellStyle name="Total 2 8 10 2" xfId="18978" xr:uid="{D2DA3B7D-0194-4C09-B85A-717DA4BFB8D8}"/>
    <cellStyle name="Total 2 8 10 3" xfId="36000" xr:uid="{FA57C375-22A8-4134-9607-0606727BC1ED}"/>
    <cellStyle name="Total 2 8 11" xfId="290" xr:uid="{922D6F69-6F59-4DAD-94B7-080119C37C51}"/>
    <cellStyle name="Total 2 8 11 2" xfId="17545" xr:uid="{675A4C0B-E5BC-439B-A617-B3B8F6EAC08F}"/>
    <cellStyle name="Total 2 8 11 3" xfId="34714" xr:uid="{0B8C807C-ACE8-4EE9-BC96-DA3DB3FEE65E}"/>
    <cellStyle name="Total 2 8 12" xfId="1696" xr:uid="{22E6012B-C26C-463D-9B5F-4A86C9922E09}"/>
    <cellStyle name="Total 2 8 12 2" xfId="18951" xr:uid="{E8D6BFD8-470D-4555-BA84-D0B440B27A4B}"/>
    <cellStyle name="Total 2 8 12 3" xfId="35973" xr:uid="{74D286E1-A390-483F-B633-41FE77F189DB}"/>
    <cellStyle name="Total 2 8 13" xfId="282" xr:uid="{8AEA62BA-5954-438B-8414-3DFBA87A2351}"/>
    <cellStyle name="Total 2 8 13 2" xfId="17537" xr:uid="{7D51DF12-828E-4987-AE1B-E7F1B0DA1870}"/>
    <cellStyle name="Total 2 8 13 3" xfId="34706" xr:uid="{029BFC69-2483-4918-A914-CB98E5C7870C}"/>
    <cellStyle name="Total 2 8 14" xfId="860" xr:uid="{17CEE73B-19DD-44D6-A6CA-88C7F8A7F05C}"/>
    <cellStyle name="Total 2 8 14 2" xfId="18115" xr:uid="{C9D992A7-EC11-48E9-B3BF-0C79B599C281}"/>
    <cellStyle name="Total 2 8 14 3" xfId="35137" xr:uid="{377A684C-81C5-48E8-8256-52032EDAC163}"/>
    <cellStyle name="Total 2 8 15" xfId="999" xr:uid="{57F3C24C-C834-479B-A844-F86EC5C3811D}"/>
    <cellStyle name="Total 2 8 15 2" xfId="18254" xr:uid="{3462FE5F-3DAF-4B55-B1F3-4EE4F9E6F158}"/>
    <cellStyle name="Total 2 8 15 3" xfId="35276" xr:uid="{EC6396C6-9780-4E15-8C7A-39F901EAF56F}"/>
    <cellStyle name="Total 2 8 16" xfId="1648" xr:uid="{54ED7EFC-1303-4059-BA03-C91FF69F4016}"/>
    <cellStyle name="Total 2 8 16 2" xfId="18903" xr:uid="{B468A608-1C84-4218-A209-D096CD931084}"/>
    <cellStyle name="Total 2 8 16 3" xfId="35925" xr:uid="{0C707FE3-DCAE-40D3-953B-9E18C5A67AF0}"/>
    <cellStyle name="Total 2 8 17" xfId="1690" xr:uid="{EA4E6BA9-5A99-4974-992E-9FBDEDE281CC}"/>
    <cellStyle name="Total 2 8 17 2" xfId="18945" xr:uid="{D83CE879-4001-412D-8291-F2E4F3B4D66D}"/>
    <cellStyle name="Total 2 8 17 3" xfId="35967" xr:uid="{BA7A75D4-65A8-4F1C-B4F1-74CEDBF75767}"/>
    <cellStyle name="Total 2 8 18" xfId="4189" xr:uid="{901FA104-A242-401A-9863-94A41F97F3D1}"/>
    <cellStyle name="Total 2 8 18 2" xfId="21444" xr:uid="{F57EADB6-BCA4-43EA-A40E-15777940C059}"/>
    <cellStyle name="Total 2 8 18 3" xfId="38466" xr:uid="{6AEE96A9-0997-42BF-BE28-B22FD88B43DB}"/>
    <cellStyle name="Total 2 8 19" xfId="3815" xr:uid="{47EF344F-2FFC-4F3B-A75A-D965D344B86E}"/>
    <cellStyle name="Total 2 8 19 2" xfId="21070" xr:uid="{AAF051D0-F22D-435D-AC57-0B14106820C6}"/>
    <cellStyle name="Total 2 8 19 3" xfId="38092" xr:uid="{16BA14D8-1ED2-45E9-9EA5-9DE5284D4CA0}"/>
    <cellStyle name="Total 2 8 2" xfId="254" xr:uid="{8C124171-AE74-4B02-8190-075D2B3736F4}"/>
    <cellStyle name="Total 2 8 2 10" xfId="1715" xr:uid="{63080C42-8134-4A89-9528-F7A83CDBC8F0}"/>
    <cellStyle name="Total 2 8 2 10 2" xfId="18970" xr:uid="{5DACC00F-A206-4453-BCCC-CB3E4EF5E8A3}"/>
    <cellStyle name="Total 2 8 2 10 3" xfId="35992" xr:uid="{A2AB235F-0A27-4FF7-811B-E37629139DE8}"/>
    <cellStyle name="Total 2 8 2 11" xfId="2028" xr:uid="{77B6C4A3-5D73-47F2-8090-C8B519F740D7}"/>
    <cellStyle name="Total 2 8 2 11 2" xfId="19283" xr:uid="{88054861-C409-4F0A-9E19-8B0C94F692EB}"/>
    <cellStyle name="Total 2 8 2 11 3" xfId="36305" xr:uid="{ECE4E891-D6AD-4ADA-BA60-26109A772F43}"/>
    <cellStyle name="Total 2 8 2 12" xfId="2338" xr:uid="{B9D483DF-1AAB-4EB1-BAF4-F59FCB2BA0AD}"/>
    <cellStyle name="Total 2 8 2 12 2" xfId="19593" xr:uid="{E05CCB5C-A928-489F-B307-AFDE2934BA9F}"/>
    <cellStyle name="Total 2 8 2 12 3" xfId="36615" xr:uid="{EDE10372-DCAF-466D-A5F5-57B95B2977E6}"/>
    <cellStyle name="Total 2 8 2 13" xfId="2647" xr:uid="{5B5A9811-E92D-4274-9B20-871687814541}"/>
    <cellStyle name="Total 2 8 2 13 2" xfId="19902" xr:uid="{AB9B1056-2739-4A82-90C2-0DFEC7E70ADD}"/>
    <cellStyle name="Total 2 8 2 13 3" xfId="36924" xr:uid="{FA518A84-FCFC-4002-AB79-36F4D0A2D19E}"/>
    <cellStyle name="Total 2 8 2 14" xfId="2955" xr:uid="{11DD0B11-79BC-4CA4-88FF-21ABC6E60A73}"/>
    <cellStyle name="Total 2 8 2 14 2" xfId="20210" xr:uid="{3553F3A9-34A8-4966-9729-FD55BAF8E9D0}"/>
    <cellStyle name="Total 2 8 2 14 3" xfId="37232" xr:uid="{9C79A751-604F-49C3-B872-47655C24F392}"/>
    <cellStyle name="Total 2 8 2 15" xfId="3263" xr:uid="{477ECCFD-80D6-4FE2-93DF-5AD7C7CA36E4}"/>
    <cellStyle name="Total 2 8 2 15 2" xfId="20518" xr:uid="{AA92EE1E-8751-4F97-9845-E1BEFC609AB2}"/>
    <cellStyle name="Total 2 8 2 15 3" xfId="37540" xr:uid="{92409F75-9A38-406B-9AD3-F68C71BA35A7}"/>
    <cellStyle name="Total 2 8 2 16" xfId="3573" xr:uid="{ED17112A-60FC-4076-BF39-02C3BCE6AB7B}"/>
    <cellStyle name="Total 2 8 2 16 2" xfId="20828" xr:uid="{ECB59363-F84E-42D6-AB81-61412A78C6BA}"/>
    <cellStyle name="Total 2 8 2 16 3" xfId="37850" xr:uid="{0591CE60-3318-448F-94A2-ABD7A0862DDD}"/>
    <cellStyle name="Total 2 8 2 17" xfId="3593" xr:uid="{8F768554-3F83-4D3F-88D8-E2106292CF30}"/>
    <cellStyle name="Total 2 8 2 17 2" xfId="20848" xr:uid="{BDA7B716-72B1-47C7-B667-3503275EE83D}"/>
    <cellStyle name="Total 2 8 2 17 3" xfId="37870" xr:uid="{24829086-9A61-46A8-936D-AB4526F34F44}"/>
    <cellStyle name="Total 2 8 2 18" xfId="4183" xr:uid="{15CDD93E-FACA-4494-A917-A1AD13E6A1C9}"/>
    <cellStyle name="Total 2 8 2 18 2" xfId="21438" xr:uid="{DFF7F2BC-392A-46A7-ACF6-23F3321404D0}"/>
    <cellStyle name="Total 2 8 2 18 3" xfId="38460" xr:uid="{A2EDD39E-45D7-44CC-8DEC-AAD44CCBC545}"/>
    <cellStyle name="Total 2 8 2 19" xfId="4201" xr:uid="{82AE8B5A-53A9-4F59-8A98-444410695658}"/>
    <cellStyle name="Total 2 8 2 19 2" xfId="21456" xr:uid="{8A8B74E9-0D03-4D01-BD23-3E6238C80A51}"/>
    <cellStyle name="Total 2 8 2 19 3" xfId="38478" xr:uid="{957E5B59-5218-4F53-B882-D778FB0CD073}"/>
    <cellStyle name="Total 2 8 2 2" xfId="680" xr:uid="{E6F8746D-7BD9-4546-BA59-33B1DA2C31BB}"/>
    <cellStyle name="Total 2 8 2 2 10" xfId="3642" xr:uid="{D2218EF8-FC06-41F6-B1A4-6CF58A707D93}"/>
    <cellStyle name="Total 2 8 2 2 10 2" xfId="20897" xr:uid="{0DA6D4FE-A9F4-4F97-B8D1-7406260EB525}"/>
    <cellStyle name="Total 2 8 2 2 10 3" xfId="37919" xr:uid="{F2D6B298-5322-4B21-A200-48D12CF407CF}"/>
    <cellStyle name="Total 2 8 2 2 11" xfId="3949" xr:uid="{C1BD8AF7-F73B-4B2C-A9D3-A4A7CE98385A}"/>
    <cellStyle name="Total 2 8 2 2 11 2" xfId="21204" xr:uid="{0C8B9A94-A8C8-465F-A7CF-F9E86A3AE1C4}"/>
    <cellStyle name="Total 2 8 2 2 11 3" xfId="38226" xr:uid="{418B7468-6FFC-480D-8880-D544B8B74359}"/>
    <cellStyle name="Total 2 8 2 2 12" xfId="4250" xr:uid="{1C640762-7817-487A-88A6-446B134AAF21}"/>
    <cellStyle name="Total 2 8 2 2 12 2" xfId="21505" xr:uid="{A5597FD1-49CB-4F2E-B690-5545002F2E2D}"/>
    <cellStyle name="Total 2 8 2 2 12 3" xfId="38527" xr:uid="{F002DC96-FC0E-4975-9AD2-1DF0CD2A6CAF}"/>
    <cellStyle name="Total 2 8 2 2 13" xfId="4548" xr:uid="{2B1249E3-EBA7-48BB-A683-E7676BAEC30F}"/>
    <cellStyle name="Total 2 8 2 2 13 2" xfId="21803" xr:uid="{B98E7378-4A5E-4346-ABB5-1C660DA319DB}"/>
    <cellStyle name="Total 2 8 2 2 13 3" xfId="38825" xr:uid="{8ADAB765-6B3A-42E4-B135-2791AC0C04B3}"/>
    <cellStyle name="Total 2 8 2 2 14" xfId="4847" xr:uid="{C9903F77-1AB3-4F86-AC32-A65BDC279952}"/>
    <cellStyle name="Total 2 8 2 2 14 2" xfId="22102" xr:uid="{A87E1D9F-31F5-4BB5-B9D3-694763230DD4}"/>
    <cellStyle name="Total 2 8 2 2 14 3" xfId="39124" xr:uid="{7D90FE2F-51CE-4F15-B386-18CE8C303D81}"/>
    <cellStyle name="Total 2 8 2 2 15" xfId="5129" xr:uid="{565244BB-4523-4D79-B2AA-C5F3F724B91D}"/>
    <cellStyle name="Total 2 8 2 2 15 2" xfId="22384" xr:uid="{6B2FBE8F-9AB3-477F-84CD-E0F027599C3B}"/>
    <cellStyle name="Total 2 8 2 2 15 3" xfId="39406" xr:uid="{61A50746-B55B-4710-BCA5-FCDC55EFCA17}"/>
    <cellStyle name="Total 2 8 2 2 16" xfId="5516" xr:uid="{0395E8E7-086A-41AC-9B06-013F9D364981}"/>
    <cellStyle name="Total 2 8 2 2 16 2" xfId="22771" xr:uid="{600DC554-03E0-42D7-97BC-C6D580B08A32}"/>
    <cellStyle name="Total 2 8 2 2 16 3" xfId="39793" xr:uid="{9A40B733-6A22-4714-ACA3-E29DB38F3269}"/>
    <cellStyle name="Total 2 8 2 2 17" xfId="5738" xr:uid="{DC97AE28-EC06-47F1-9512-3F1761BB3C12}"/>
    <cellStyle name="Total 2 8 2 2 17 2" xfId="22993" xr:uid="{3236A9CA-13B7-4480-9FDA-01FF86B2506C}"/>
    <cellStyle name="Total 2 8 2 2 17 3" xfId="40015" xr:uid="{9B4E5A54-A225-4428-8A74-9686B7DE2BC3}"/>
    <cellStyle name="Total 2 8 2 2 18" xfId="6147" xr:uid="{8CE7DEB2-F2E1-43FD-BDB0-A80D0FF01DDC}"/>
    <cellStyle name="Total 2 8 2 2 18 2" xfId="23402" xr:uid="{A9AC30B5-2FDF-4EB2-AE55-FDF35D6B767D}"/>
    <cellStyle name="Total 2 8 2 2 18 3" xfId="40424" xr:uid="{4610C18C-BBDC-49CC-8AAA-81A302E2076C}"/>
    <cellStyle name="Total 2 8 2 2 19" xfId="6462" xr:uid="{D83A05BA-9950-429D-B1ED-03F65F261CF2}"/>
    <cellStyle name="Total 2 8 2 2 19 2" xfId="23717" xr:uid="{53A6E719-D0F6-4F77-96D4-AB2BA1B6227C}"/>
    <cellStyle name="Total 2 8 2 2 19 3" xfId="40739" xr:uid="{1A423E26-5252-415C-9776-AEAE47D42211}"/>
    <cellStyle name="Total 2 8 2 2 2" xfId="1129" xr:uid="{6FC48886-8613-48ED-94D4-A2B666844CFB}"/>
    <cellStyle name="Total 2 8 2 2 2 2" xfId="18384" xr:uid="{81774B69-9B8A-4718-8527-39CE7DCE454C}"/>
    <cellStyle name="Total 2 8 2 2 2 3" xfId="35406" xr:uid="{65041E23-0EE4-4CBF-9E97-40910FB6DE79}"/>
    <cellStyle name="Total 2 8 2 2 20" xfId="6777" xr:uid="{5B4B8008-D068-4EF5-A00F-5DAC5D2A68E0}"/>
    <cellStyle name="Total 2 8 2 2 20 2" xfId="24032" xr:uid="{37229F27-CDFE-4E26-9E32-AAF1BE41D6BD}"/>
    <cellStyle name="Total 2 8 2 2 20 3" xfId="41054" xr:uid="{8B04192E-979E-4BC7-BF71-68E3F65A3E8B}"/>
    <cellStyle name="Total 2 8 2 2 21" xfId="7088" xr:uid="{5C57B924-B630-4CE7-8E03-19E66F5980C9}"/>
    <cellStyle name="Total 2 8 2 2 21 2" xfId="24343" xr:uid="{C0DBA13D-C9B6-467A-9B74-BFA0A8D8F20F}"/>
    <cellStyle name="Total 2 8 2 2 21 3" xfId="41365" xr:uid="{70FB0A37-8F11-4AD0-9F02-D67062AA34CD}"/>
    <cellStyle name="Total 2 8 2 2 22" xfId="7398" xr:uid="{5AAE51B2-4BDD-40F1-B3E5-5F09C7654609}"/>
    <cellStyle name="Total 2 8 2 2 22 2" xfId="24653" xr:uid="{64FF9B5B-38C4-4093-ACF7-6486FF2011DF}"/>
    <cellStyle name="Total 2 8 2 2 22 3" xfId="41675" xr:uid="{1B48256B-98BC-4DE1-ACE1-274CBFEED9FE}"/>
    <cellStyle name="Total 2 8 2 2 23" xfId="7708" xr:uid="{A915F82C-3A3E-4385-BA06-63ABE49BCFAF}"/>
    <cellStyle name="Total 2 8 2 2 23 2" xfId="24963" xr:uid="{7FB0D812-AECB-4C95-A4B8-C69A1DC211FD}"/>
    <cellStyle name="Total 2 8 2 2 23 3" xfId="41985" xr:uid="{BED9098D-C1D3-462E-9615-970848E6E812}"/>
    <cellStyle name="Total 2 8 2 2 24" xfId="8018" xr:uid="{5AEBD5AC-E0C9-4CCF-93BC-2E1598364736}"/>
    <cellStyle name="Total 2 8 2 2 24 2" xfId="25273" xr:uid="{C2F1A752-DA2E-4144-BECD-D993802A4EB9}"/>
    <cellStyle name="Total 2 8 2 2 24 3" xfId="42295" xr:uid="{96DD5324-B61B-424E-993A-5F9ACD922D43}"/>
    <cellStyle name="Total 2 8 2 2 25" xfId="8331" xr:uid="{BDC4F112-D34D-4B2E-83CA-59908557579C}"/>
    <cellStyle name="Total 2 8 2 2 25 2" xfId="25586" xr:uid="{DDA78C5B-6C2F-4801-8EA3-A1582D0743BD}"/>
    <cellStyle name="Total 2 8 2 2 25 3" xfId="42608" xr:uid="{81CD30DE-3117-4EDF-AC59-F63D3334D9E4}"/>
    <cellStyle name="Total 2 8 2 2 26" xfId="8639" xr:uid="{D87C6216-7476-4544-931B-DAFF5552FF09}"/>
    <cellStyle name="Total 2 8 2 2 26 2" xfId="25894" xr:uid="{EC05ECDF-C118-43EA-A0A7-58578A50B123}"/>
    <cellStyle name="Total 2 8 2 2 26 3" xfId="42916" xr:uid="{A8480AF3-485C-432A-BD15-BCDF1EE014F5}"/>
    <cellStyle name="Total 2 8 2 2 27" xfId="8949" xr:uid="{61F198E0-07BE-4965-A712-71F4E05E9186}"/>
    <cellStyle name="Total 2 8 2 2 27 2" xfId="26204" xr:uid="{DC42C13F-943E-4F0B-89CD-73AC941269D5}"/>
    <cellStyle name="Total 2 8 2 2 27 3" xfId="43226" xr:uid="{4CD49163-A2EC-4AA2-A4F2-93E319AB72D7}"/>
    <cellStyle name="Total 2 8 2 2 28" xfId="8459" xr:uid="{9F5D9B5C-DB17-4C4B-9CAB-D736EB7ED99A}"/>
    <cellStyle name="Total 2 8 2 2 28 2" xfId="25714" xr:uid="{0BAAC92C-BA57-4B12-8357-F5BAA95481D8}"/>
    <cellStyle name="Total 2 8 2 2 28 3" xfId="42736" xr:uid="{A29661B3-0F34-4F14-83BD-28BEBB722248}"/>
    <cellStyle name="Total 2 8 2 2 29" xfId="9571" xr:uid="{E444FC3F-E342-4F3E-8AEC-464574A24061}"/>
    <cellStyle name="Total 2 8 2 2 29 2" xfId="26826" xr:uid="{95BDF3C9-0849-40FC-95CF-97EB9AD85042}"/>
    <cellStyle name="Total 2 8 2 2 29 3" xfId="43848" xr:uid="{43E76537-BB3B-4F9D-9CB4-231D1EE83987}"/>
    <cellStyle name="Total 2 8 2 2 3" xfId="1420" xr:uid="{667A4D6B-2350-41D4-98E1-7C3B26C7F4F0}"/>
    <cellStyle name="Total 2 8 2 2 3 2" xfId="18675" xr:uid="{51F190A2-FE9D-4021-AC18-E9D7F6257F9E}"/>
    <cellStyle name="Total 2 8 2 2 3 3" xfId="35697" xr:uid="{7D0579BA-7E58-4B24-8C79-2A6CE09966E9}"/>
    <cellStyle name="Total 2 8 2 2 30" xfId="9866" xr:uid="{F7E62D2C-E25E-409F-AD00-C406570D591B}"/>
    <cellStyle name="Total 2 8 2 2 30 2" xfId="27121" xr:uid="{6102D883-A286-4233-9CE0-B6137B3D3E83}"/>
    <cellStyle name="Total 2 8 2 2 30 3" xfId="44143" xr:uid="{00F03981-75B6-4991-8444-1EDC5CDBC5E1}"/>
    <cellStyle name="Total 2 8 2 2 31" xfId="10166" xr:uid="{C5A2F4F8-4ECF-4568-85A9-E14748D973A3}"/>
    <cellStyle name="Total 2 8 2 2 31 2" xfId="27421" xr:uid="{472680CC-943E-4AC8-9186-B830B9E70D95}"/>
    <cellStyle name="Total 2 8 2 2 31 3" xfId="44443" xr:uid="{5AEDB15A-F3B8-444E-9381-4F7BEA5DA558}"/>
    <cellStyle name="Total 2 8 2 2 32" xfId="10454" xr:uid="{3097D3B8-720A-49D5-9618-2164E62B5392}"/>
    <cellStyle name="Total 2 8 2 2 32 2" xfId="27709" xr:uid="{7FCBC06A-49E1-4DF4-ABB8-E1D6CC398FF5}"/>
    <cellStyle name="Total 2 8 2 2 32 3" xfId="44731" xr:uid="{654F7191-8C60-46D0-9C65-ABD8748686FE}"/>
    <cellStyle name="Total 2 8 2 2 33" xfId="10744" xr:uid="{399E6494-6870-4BA0-91CF-0852207A8391}"/>
    <cellStyle name="Total 2 8 2 2 33 2" xfId="27999" xr:uid="{840B984B-BDC3-49DB-96F2-3EE2086FAF88}"/>
    <cellStyle name="Total 2 8 2 2 33 3" xfId="45021" xr:uid="{4798A698-EA13-48A3-84B8-3CA519AD232E}"/>
    <cellStyle name="Total 2 8 2 2 34" xfId="11018" xr:uid="{829F784D-9997-4E45-979D-E626DFB4E175}"/>
    <cellStyle name="Total 2 8 2 2 34 2" xfId="28273" xr:uid="{D6131E98-8061-44C5-88CC-34DAE4A63A0F}"/>
    <cellStyle name="Total 2 8 2 2 34 3" xfId="45295" xr:uid="{86511E70-B966-41CC-BE9B-D0F6775EB042}"/>
    <cellStyle name="Total 2 8 2 2 35" xfId="11275" xr:uid="{6C94BCFE-9E06-49D7-A155-7656F3120555}"/>
    <cellStyle name="Total 2 8 2 2 35 2" xfId="28530" xr:uid="{DEF57527-CA66-402C-992F-479B8580F72A}"/>
    <cellStyle name="Total 2 8 2 2 35 3" xfId="45552" xr:uid="{85449CAB-65F1-4F85-AC16-AFFA9CB9C79D}"/>
    <cellStyle name="Total 2 8 2 2 36" xfId="11514" xr:uid="{3D178B50-FF50-4764-83F8-4B027B647C06}"/>
    <cellStyle name="Total 2 8 2 2 36 2" xfId="28769" xr:uid="{670CE8A0-2790-4C0A-9846-C229380AF6DD}"/>
    <cellStyle name="Total 2 8 2 2 36 3" xfId="45791" xr:uid="{634F77BF-D2D2-4728-A502-14418C434E46}"/>
    <cellStyle name="Total 2 8 2 2 37" xfId="12075" xr:uid="{BD775FA2-9BDF-47A7-8213-55DA8392259F}"/>
    <cellStyle name="Total 2 8 2 2 37 2" xfId="29330" xr:uid="{B55B5F57-944C-4631-A146-AA4200038599}"/>
    <cellStyle name="Total 2 8 2 2 37 3" xfId="46202" xr:uid="{7000CE31-3548-4E7D-95C4-20411853E52F}"/>
    <cellStyle name="Total 2 8 2 2 38" xfId="12542" xr:uid="{72D4C62A-7A0E-480A-A542-7AA06E90E3CA}"/>
    <cellStyle name="Total 2 8 2 2 38 2" xfId="29797" xr:uid="{1C5BB382-ABD7-4959-BA66-025D7C8B9367}"/>
    <cellStyle name="Total 2 8 2 2 38 3" xfId="46667" xr:uid="{0248FA7B-C3F9-450A-AEB0-CADB39FBF217}"/>
    <cellStyle name="Total 2 8 2 2 39" xfId="12852" xr:uid="{BA7BF7EB-6985-4669-A97E-563AD3A32EFD}"/>
    <cellStyle name="Total 2 8 2 2 39 2" xfId="30107" xr:uid="{D4A20061-1802-4450-B11A-6D64F4A72EFA}"/>
    <cellStyle name="Total 2 8 2 2 39 3" xfId="46977" xr:uid="{F832EE61-FDD0-46CE-A0A9-9FA52A2629D8}"/>
    <cellStyle name="Total 2 8 2 2 4" xfId="1786" xr:uid="{BB3BA89C-19E1-48A7-91F9-89600F6F9EB1}"/>
    <cellStyle name="Total 2 8 2 2 4 2" xfId="19041" xr:uid="{256C9BCA-6ED0-40D6-B3C7-6924AAD04FA4}"/>
    <cellStyle name="Total 2 8 2 2 4 3" xfId="36063" xr:uid="{71CF3DDD-01AD-4109-8A0F-FD377CDE24DB}"/>
    <cellStyle name="Total 2 8 2 2 40" xfId="13132" xr:uid="{2BE10A80-B268-48F8-83E5-13473164B448}"/>
    <cellStyle name="Total 2 8 2 2 40 2" xfId="30387" xr:uid="{FB0385DB-8190-4D96-AA25-69DED78F71A0}"/>
    <cellStyle name="Total 2 8 2 2 40 3" xfId="47257" xr:uid="{7E16E63C-27A0-492F-A4C4-78A3D9E5CF76}"/>
    <cellStyle name="Total 2 8 2 2 41" xfId="12490" xr:uid="{D8A2F956-9FE0-418B-AD91-6CD4CD5CCCCE}"/>
    <cellStyle name="Total 2 8 2 2 41 2" xfId="29745" xr:uid="{164174C0-BC29-4A20-8B65-4D524774938C}"/>
    <cellStyle name="Total 2 8 2 2 41 3" xfId="46615" xr:uid="{DE892332-DF94-46B0-86BD-865F74536A7D}"/>
    <cellStyle name="Total 2 8 2 2 42" xfId="13792" xr:uid="{BCF0EAB4-C35F-4C07-9DC2-F24CC6649A67}"/>
    <cellStyle name="Total 2 8 2 2 42 2" xfId="31047" xr:uid="{117FE414-7A26-4733-8ED6-1824A4409E07}"/>
    <cellStyle name="Total 2 8 2 2 42 3" xfId="47917" xr:uid="{7A9CFEB3-5DA7-4749-84B1-E27791404941}"/>
    <cellStyle name="Total 2 8 2 2 43" xfId="14102" xr:uid="{E965BF4E-F293-4985-918E-52077B58EB8C}"/>
    <cellStyle name="Total 2 8 2 2 43 2" xfId="31357" xr:uid="{1A2914B9-F2B7-4D8B-A757-E4E750BB006C}"/>
    <cellStyle name="Total 2 8 2 2 43 3" xfId="48227" xr:uid="{8409C714-13FC-4409-8C07-666C9C1D6475}"/>
    <cellStyle name="Total 2 8 2 2 44" xfId="13434" xr:uid="{C785E4F7-A6A3-4ADA-93EC-4CCA301B1DE0}"/>
    <cellStyle name="Total 2 8 2 2 44 2" xfId="30689" xr:uid="{5D02D1B1-DFB9-4830-A7D8-0AAC5AF09B3E}"/>
    <cellStyle name="Total 2 8 2 2 44 3" xfId="47559" xr:uid="{CF3C5735-E08C-43EB-8823-D83D1E6BC677}"/>
    <cellStyle name="Total 2 8 2 2 45" xfId="14730" xr:uid="{14272E1D-1B26-44AC-A2E5-77D4F3666276}"/>
    <cellStyle name="Total 2 8 2 2 45 2" xfId="31985" xr:uid="{E1200C1C-231B-43E0-905F-62AC7E59D3DC}"/>
    <cellStyle name="Total 2 8 2 2 45 3" xfId="48855" xr:uid="{CD4C0B9E-0B14-43E9-998A-BCA653CD8B1D}"/>
    <cellStyle name="Total 2 8 2 2 46" xfId="14992" xr:uid="{7F38E2EA-3A32-48E3-B684-5088E9C66CDB}"/>
    <cellStyle name="Total 2 8 2 2 46 2" xfId="32247" xr:uid="{D341EBEC-5F53-418C-829C-88276B1EBD44}"/>
    <cellStyle name="Total 2 8 2 2 46 3" xfId="49117" xr:uid="{FC54030C-E302-4842-A69B-EF27A89CAF08}"/>
    <cellStyle name="Total 2 8 2 2 47" xfId="15301" xr:uid="{F2E12D04-E53D-4E81-A002-D28B3D20A49E}"/>
    <cellStyle name="Total 2 8 2 2 47 2" xfId="32556" xr:uid="{196CA204-1D7F-436D-81D1-FBE04CCE069D}"/>
    <cellStyle name="Total 2 8 2 2 47 3" xfId="49426" xr:uid="{1F9EE6E4-1A24-4793-85C9-CC9FA835B1E5}"/>
    <cellStyle name="Total 2 8 2 2 48" xfId="15606" xr:uid="{0942A6F2-9E79-48EE-82C6-5A0B80F81392}"/>
    <cellStyle name="Total 2 8 2 2 48 2" xfId="32861" xr:uid="{DCE4A681-D926-41BD-9091-CAADCD6280AA}"/>
    <cellStyle name="Total 2 8 2 2 48 3" xfId="49731" xr:uid="{5CAF3BB6-A225-48CE-9330-E7F9E09136A1}"/>
    <cellStyle name="Total 2 8 2 2 49" xfId="15902" xr:uid="{00DF42C7-FFE5-44F6-A395-83C589A53F86}"/>
    <cellStyle name="Total 2 8 2 2 49 2" xfId="33157" xr:uid="{7655F72E-FA7F-4CB5-8778-C6A9CB9F5770}"/>
    <cellStyle name="Total 2 8 2 2 49 3" xfId="50027" xr:uid="{676BDF32-B55E-47E8-84C8-F6923A05B7E7}"/>
    <cellStyle name="Total 2 8 2 2 5" xfId="2099" xr:uid="{16CCC92C-D936-4F91-AC7A-BD4C6432BEE2}"/>
    <cellStyle name="Total 2 8 2 2 5 2" xfId="19354" xr:uid="{084834DC-88B9-4D8A-ADE0-130A97C49886}"/>
    <cellStyle name="Total 2 8 2 2 5 3" xfId="36376" xr:uid="{54F54270-923A-44F0-B84B-E35C5BF16CF0}"/>
    <cellStyle name="Total 2 8 2 2 50" xfId="16194" xr:uid="{290AA958-3E7A-46AC-8103-5AC0535C2196}"/>
    <cellStyle name="Total 2 8 2 2 50 2" xfId="33449" xr:uid="{BB370D0B-32ED-4DD7-8E17-E497DF3F7087}"/>
    <cellStyle name="Total 2 8 2 2 50 3" xfId="50319" xr:uid="{39F20A44-AFE2-407F-BD8D-2FEA38625D74}"/>
    <cellStyle name="Total 2 8 2 2 51" xfId="16472" xr:uid="{BCE973F0-2E96-4536-9BCD-349B183FDD04}"/>
    <cellStyle name="Total 2 8 2 2 51 2" xfId="33727" xr:uid="{37788415-2AA5-4373-8249-543AA8535FAF}"/>
    <cellStyle name="Total 2 8 2 2 51 3" xfId="50597" xr:uid="{309AADB6-D17B-4C09-B915-8883188A926A}"/>
    <cellStyle name="Total 2 8 2 2 52" xfId="16740" xr:uid="{AEB392CB-5E5F-4133-A8EF-A7E6C2684E01}"/>
    <cellStyle name="Total 2 8 2 2 52 2" xfId="33995" xr:uid="{94FF3147-DFAD-4021-9058-0B8D8879D84A}"/>
    <cellStyle name="Total 2 8 2 2 52 3" xfId="50865" xr:uid="{E6D54E8C-D4F1-4B5C-AB28-0270C1564CFE}"/>
    <cellStyle name="Total 2 8 2 2 53" xfId="16992" xr:uid="{514CA81D-DAA0-4A25-9CCE-C043B5523765}"/>
    <cellStyle name="Total 2 8 2 2 53 2" xfId="34247" xr:uid="{0618D81D-7F06-48FF-B507-283522FCC8A7}"/>
    <cellStyle name="Total 2 8 2 2 53 3" xfId="51117" xr:uid="{8BED1322-FA18-46A3-8BAB-595AACFE3EF9}"/>
    <cellStyle name="Total 2 8 2 2 54" xfId="17231" xr:uid="{9290C971-5303-4D31-B213-FCC317B50742}"/>
    <cellStyle name="Total 2 8 2 2 54 2" xfId="34486" xr:uid="{C5A9C6BF-E5A1-420C-9FC7-670DD22CFF70}"/>
    <cellStyle name="Total 2 8 2 2 54 3" xfId="51356" xr:uid="{86365DD1-CA35-4EB1-968E-498DF4BFFA3C}"/>
    <cellStyle name="Total 2 8 2 2 55" xfId="17935" xr:uid="{FBC67C79-6AB8-497B-AAD0-FDD3A30E5D0E}"/>
    <cellStyle name="Total 2 8 2 2 56" xfId="34959" xr:uid="{B0238FA2-A2CB-48ED-8D36-98AA98032B51}"/>
    <cellStyle name="Total 2 8 2 2 6" xfId="2409" xr:uid="{878BAF50-9807-4E7A-9472-3BCD312E9E95}"/>
    <cellStyle name="Total 2 8 2 2 6 2" xfId="19664" xr:uid="{AA2EDAEA-B25F-4B7D-A857-CC0B5517FDD2}"/>
    <cellStyle name="Total 2 8 2 2 6 3" xfId="36686" xr:uid="{9511A7E3-A75A-45C3-84CA-3322769B664C}"/>
    <cellStyle name="Total 2 8 2 2 7" xfId="2718" xr:uid="{29511881-9E10-4C45-BFFC-93FDD406B2AC}"/>
    <cellStyle name="Total 2 8 2 2 7 2" xfId="19973" xr:uid="{46C2219F-D9E0-4374-A6C4-698C919E24CF}"/>
    <cellStyle name="Total 2 8 2 2 7 3" xfId="36995" xr:uid="{D18B0974-6D2B-4C81-9211-5B1BDD588F3F}"/>
    <cellStyle name="Total 2 8 2 2 8" xfId="3024" xr:uid="{5F0C5813-A8C0-46C1-968D-FC29D2092727}"/>
    <cellStyle name="Total 2 8 2 2 8 2" xfId="20279" xr:uid="{CE15F470-6C86-479F-88E1-D80F747DC520}"/>
    <cellStyle name="Total 2 8 2 2 8 3" xfId="37301" xr:uid="{CF24526E-6166-4B0A-B227-3FEFF1000012}"/>
    <cellStyle name="Total 2 8 2 2 9" xfId="3334" xr:uid="{31DBD3B2-52AA-4E8B-B2DD-9B61FEE4307F}"/>
    <cellStyle name="Total 2 8 2 2 9 2" xfId="20589" xr:uid="{7EAF8EA8-7642-4B6F-ABC8-FCB3905FDB54}"/>
    <cellStyle name="Total 2 8 2 2 9 3" xfId="37611" xr:uid="{F60A99B7-1B3B-4DE7-BF56-A59CF042DF24}"/>
    <cellStyle name="Total 2 8 2 20" xfId="5328" xr:uid="{12A01EC9-1DB4-40F7-BD05-73955DBB9573}"/>
    <cellStyle name="Total 2 8 2 20 2" xfId="22583" xr:uid="{A78BE2E7-64A3-431F-B5BE-862D7022CC62}"/>
    <cellStyle name="Total 2 8 2 20 3" xfId="39605" xr:uid="{47A226FB-E55F-4880-A5EA-0956E63901C6}"/>
    <cellStyle name="Total 2 8 2 21" xfId="5720" xr:uid="{26DE7414-2F99-41DC-BA20-B52C9CE78104}"/>
    <cellStyle name="Total 2 8 2 21 2" xfId="22975" xr:uid="{7F87D4E2-9F53-4A4B-B8A8-C0829632D3FB}"/>
    <cellStyle name="Total 2 8 2 21 3" xfId="39997" xr:uid="{5EB3871E-FA11-4C25-8BA6-4A358EAC8A19}"/>
    <cellStyle name="Total 2 8 2 22" xfId="5959" xr:uid="{F9D2A55E-6641-4A6D-8FB5-EA3727440909}"/>
    <cellStyle name="Total 2 8 2 22 2" xfId="23214" xr:uid="{4A63A4A4-3924-41F0-B4F3-F828E0D0714B}"/>
    <cellStyle name="Total 2 8 2 22 3" xfId="40236" xr:uid="{51E90719-0BFF-422E-B387-746F2A658421}"/>
    <cellStyle name="Total 2 8 2 23" xfId="5791" xr:uid="{055DE80F-2BBD-472F-ADEC-7A12B7EF26F6}"/>
    <cellStyle name="Total 2 8 2 23 2" xfId="23046" xr:uid="{2FC511A3-1946-4CB6-A3F9-A30E3C589C94}"/>
    <cellStyle name="Total 2 8 2 23 3" xfId="40068" xr:uid="{AC7C245D-FABC-4E2D-A53F-79698ACFE5FC}"/>
    <cellStyle name="Total 2 8 2 24" xfId="4224" xr:uid="{5FEDAB27-DCEA-4C8D-AA44-F18BB4F97942}"/>
    <cellStyle name="Total 2 8 2 24 2" xfId="21479" xr:uid="{6723F4C1-DAB8-4843-82C2-D3410BD8F672}"/>
    <cellStyle name="Total 2 8 2 24 3" xfId="38501" xr:uid="{81AD7CA3-AF9B-4025-8610-563A23694EE0}"/>
    <cellStyle name="Total 2 8 2 25" xfId="5896" xr:uid="{3560C133-1BBC-4325-A20C-56A70B3F6103}"/>
    <cellStyle name="Total 2 8 2 25 2" xfId="23151" xr:uid="{9F8CB830-FA91-4AE4-9BFE-5D5980E82C67}"/>
    <cellStyle name="Total 2 8 2 25 3" xfId="40173" xr:uid="{B1E336C3-7E97-4285-8F0A-B6AE5DBBA116}"/>
    <cellStyle name="Total 2 8 2 26" xfId="6706" xr:uid="{FB85CAA7-4F02-48D8-AF5C-8BFBC49AD921}"/>
    <cellStyle name="Total 2 8 2 26 2" xfId="23961" xr:uid="{9DDDB274-BB1A-41DA-9A0B-F00A5799C264}"/>
    <cellStyle name="Total 2 8 2 26 3" xfId="40983" xr:uid="{0C79E1B9-669E-4F37-ACA8-56D1A4382418}"/>
    <cellStyle name="Total 2 8 2 27" xfId="7018" xr:uid="{BAA62AC3-7CBB-4FC6-8C6B-75D6C3C9E228}"/>
    <cellStyle name="Total 2 8 2 27 2" xfId="24273" xr:uid="{22AB67FA-DD02-49EF-B4B7-7F83EF7AA038}"/>
    <cellStyle name="Total 2 8 2 27 3" xfId="41295" xr:uid="{02DEFFB8-BA13-4388-B9C6-7FA571B06D50}"/>
    <cellStyle name="Total 2 8 2 28" xfId="7327" xr:uid="{73B98DC9-4337-4C88-946A-797F025E908C}"/>
    <cellStyle name="Total 2 8 2 28 2" xfId="24582" xr:uid="{810851AE-86BF-4A68-B7A8-CAFC6137F8AE}"/>
    <cellStyle name="Total 2 8 2 28 3" xfId="41604" xr:uid="{AB7766CA-01C5-4EBE-ADB5-09C5C5E7185A}"/>
    <cellStyle name="Total 2 8 2 29" xfId="7348" xr:uid="{2F39A790-D2B7-422E-AF73-9AD1E360C732}"/>
    <cellStyle name="Total 2 8 2 29 2" xfId="24603" xr:uid="{1C6C0815-089E-44BA-BF8E-B5D02DA0EFBC}"/>
    <cellStyle name="Total 2 8 2 29 3" xfId="41625" xr:uid="{11A2C770-3E8D-4791-A688-594622C7E810}"/>
    <cellStyle name="Total 2 8 2 3" xfId="764" xr:uid="{F06EF53D-191B-404C-AB32-C918A21A8547}"/>
    <cellStyle name="Total 2 8 2 3 10" xfId="3726" xr:uid="{A9133BAE-0CBB-4BF3-A13C-DB7ABFC0345C}"/>
    <cellStyle name="Total 2 8 2 3 10 2" xfId="20981" xr:uid="{B4EE07C2-6117-4414-93E4-7F826160A4BC}"/>
    <cellStyle name="Total 2 8 2 3 10 3" xfId="38003" xr:uid="{1762B623-9BE7-447D-93DF-CEC495B43894}"/>
    <cellStyle name="Total 2 8 2 3 11" xfId="4033" xr:uid="{978579CD-59FD-45D5-85D9-A71C1AD77AC0}"/>
    <cellStyle name="Total 2 8 2 3 11 2" xfId="21288" xr:uid="{83557D56-8805-4147-B758-1917C932DE96}"/>
    <cellStyle name="Total 2 8 2 3 11 3" xfId="38310" xr:uid="{48D1D5DA-2DCC-4AA9-8C69-3F9BC4C28D96}"/>
    <cellStyle name="Total 2 8 2 3 12" xfId="4334" xr:uid="{563189DE-9C55-4B85-86B6-025886C18940}"/>
    <cellStyle name="Total 2 8 2 3 12 2" xfId="21589" xr:uid="{92591BE3-A886-4FE1-A84C-BDC22383406B}"/>
    <cellStyle name="Total 2 8 2 3 12 3" xfId="38611" xr:uid="{5A6C7808-5B44-4FEA-AE6D-C7F74C89878F}"/>
    <cellStyle name="Total 2 8 2 3 13" xfId="4632" xr:uid="{97E2C2E3-04CE-4B3B-A66C-A5BDF56837E9}"/>
    <cellStyle name="Total 2 8 2 3 13 2" xfId="21887" xr:uid="{20169E07-5526-4C00-8DCD-986DEECEA69F}"/>
    <cellStyle name="Total 2 8 2 3 13 3" xfId="38909" xr:uid="{648B4888-E83F-4727-A0D4-B245F5BD03AF}"/>
    <cellStyle name="Total 2 8 2 3 14" xfId="4931" xr:uid="{7AB23F1A-1BD5-42AA-8A42-39F1BF803075}"/>
    <cellStyle name="Total 2 8 2 3 14 2" xfId="22186" xr:uid="{1D9D058A-5299-4C20-B5FD-FC7E90606B38}"/>
    <cellStyle name="Total 2 8 2 3 14 3" xfId="39208" xr:uid="{5D0EA0D0-3533-4EAD-AF00-E9F801B35B34}"/>
    <cellStyle name="Total 2 8 2 3 15" xfId="5213" xr:uid="{4A978225-620B-4155-B63A-92B890F3E572}"/>
    <cellStyle name="Total 2 8 2 3 15 2" xfId="22468" xr:uid="{E1961158-B0A1-4AFA-AC85-04BA674A7CFA}"/>
    <cellStyle name="Total 2 8 2 3 15 3" xfId="39490" xr:uid="{1EE08BE5-B4C1-48E5-949C-C0BF890780A8}"/>
    <cellStyle name="Total 2 8 2 3 16" xfId="5600" xr:uid="{AD4AB41D-CAEC-41F8-9E00-1A02974918B6}"/>
    <cellStyle name="Total 2 8 2 3 16 2" xfId="22855" xr:uid="{26F1DC0B-7175-4875-94F1-DDFE5F70F124}"/>
    <cellStyle name="Total 2 8 2 3 16 3" xfId="39877" xr:uid="{9BF19AB1-CE18-4C5D-ABD0-CE9961E5DE70}"/>
    <cellStyle name="Total 2 8 2 3 17" xfId="5837" xr:uid="{371204DE-A51F-4D13-8E87-3F17A94EE91C}"/>
    <cellStyle name="Total 2 8 2 3 17 2" xfId="23092" xr:uid="{4469010B-0C5F-45A5-B30C-F98451E323D1}"/>
    <cellStyle name="Total 2 8 2 3 17 3" xfId="40114" xr:uid="{F2832706-B7D8-4CA3-B87A-BD5A88ACBD16}"/>
    <cellStyle name="Total 2 8 2 3 18" xfId="6231" xr:uid="{1DB83923-E7FD-4182-8009-28343B60F16E}"/>
    <cellStyle name="Total 2 8 2 3 18 2" xfId="23486" xr:uid="{06D3E834-4A1B-404A-910F-91E0E7FDC815}"/>
    <cellStyle name="Total 2 8 2 3 18 3" xfId="40508" xr:uid="{38BA5AB6-7599-4B56-98DD-242AC75DB964}"/>
    <cellStyle name="Total 2 8 2 3 19" xfId="6546" xr:uid="{42248C21-D328-4293-A94E-9DBAAA853D77}"/>
    <cellStyle name="Total 2 8 2 3 19 2" xfId="23801" xr:uid="{683FF2E4-9930-40D5-8C72-D0B5697722A1}"/>
    <cellStyle name="Total 2 8 2 3 19 3" xfId="40823" xr:uid="{EABD6C86-4729-433C-A325-A8F0046E9C83}"/>
    <cellStyle name="Total 2 8 2 3 2" xfId="1213" xr:uid="{D03DC70B-2B9F-4581-A60C-569AB272A841}"/>
    <cellStyle name="Total 2 8 2 3 2 2" xfId="18468" xr:uid="{81D2E2BF-7037-48DF-8854-1C115C217BDE}"/>
    <cellStyle name="Total 2 8 2 3 2 3" xfId="35490" xr:uid="{398436D6-7282-4779-B068-0C4340A50447}"/>
    <cellStyle name="Total 2 8 2 3 20" xfId="6861" xr:uid="{1342E276-B3FB-4946-964A-26FBFFA0435E}"/>
    <cellStyle name="Total 2 8 2 3 20 2" xfId="24116" xr:uid="{8AABDBF3-C1F8-4AAA-A325-70EFF77D43A2}"/>
    <cellStyle name="Total 2 8 2 3 20 3" xfId="41138" xr:uid="{9D719665-1293-40A5-AA22-171AD59540F8}"/>
    <cellStyle name="Total 2 8 2 3 21" xfId="7172" xr:uid="{74AC16AA-4627-4851-91AF-C1F5983F8CD8}"/>
    <cellStyle name="Total 2 8 2 3 21 2" xfId="24427" xr:uid="{DB01B5C0-E01E-4CF5-BEB7-A25647D1CCF0}"/>
    <cellStyle name="Total 2 8 2 3 21 3" xfId="41449" xr:uid="{7C174397-815B-4E98-A016-58644D07C4C5}"/>
    <cellStyle name="Total 2 8 2 3 22" xfId="7482" xr:uid="{127007A8-6B96-449D-A11D-56BA4FB298A9}"/>
    <cellStyle name="Total 2 8 2 3 22 2" xfId="24737" xr:uid="{2DB68D6F-657A-4524-8F78-399CF3364F3F}"/>
    <cellStyle name="Total 2 8 2 3 22 3" xfId="41759" xr:uid="{0B51BC65-CBD6-441F-914D-B739E8D16C17}"/>
    <cellStyle name="Total 2 8 2 3 23" xfId="7792" xr:uid="{E9D38888-D1DE-492F-AF68-D701AB8BA884}"/>
    <cellStyle name="Total 2 8 2 3 23 2" xfId="25047" xr:uid="{9C4C7178-EC57-4AE4-BBAF-C63EEBB3E615}"/>
    <cellStyle name="Total 2 8 2 3 23 3" xfId="42069" xr:uid="{C0393145-9DD5-40F8-B2FC-6CE28A9783C0}"/>
    <cellStyle name="Total 2 8 2 3 24" xfId="8102" xr:uid="{02EDE72E-ABD2-485D-A7D1-CE003A9AA888}"/>
    <cellStyle name="Total 2 8 2 3 24 2" xfId="25357" xr:uid="{C3DC8F79-D76A-40D2-8CD3-7312A3BD621E}"/>
    <cellStyle name="Total 2 8 2 3 24 3" xfId="42379" xr:uid="{9FD36B29-4C61-4EE8-B5E9-BDA718EAA7B8}"/>
    <cellStyle name="Total 2 8 2 3 25" xfId="8415" xr:uid="{65AA100B-E4BB-40BF-BF99-58EBC505359D}"/>
    <cellStyle name="Total 2 8 2 3 25 2" xfId="25670" xr:uid="{58B834DC-D95C-4B11-97CC-B33CDD469DC5}"/>
    <cellStyle name="Total 2 8 2 3 25 3" xfId="42692" xr:uid="{DD50194B-0A21-43DB-8879-0D6093B7B053}"/>
    <cellStyle name="Total 2 8 2 3 26" xfId="8723" xr:uid="{121CEE22-95BC-4806-896A-F9A8D279114B}"/>
    <cellStyle name="Total 2 8 2 3 26 2" xfId="25978" xr:uid="{9267731D-8606-47C5-B2C9-B834083E2F3B}"/>
    <cellStyle name="Total 2 8 2 3 26 3" xfId="43000" xr:uid="{DF581646-3E46-43D0-8A28-F16AD418E6EC}"/>
    <cellStyle name="Total 2 8 2 3 27" xfId="9033" xr:uid="{558C7DF3-DB3D-4810-BF00-A7264DCE681A}"/>
    <cellStyle name="Total 2 8 2 3 27 2" xfId="26288" xr:uid="{B5D37309-DD78-4F20-A3BD-6FE237C7B125}"/>
    <cellStyle name="Total 2 8 2 3 27 3" xfId="43310" xr:uid="{653202CD-97D7-400D-AA10-9D9D120DE519}"/>
    <cellStyle name="Total 2 8 2 3 28" xfId="9316" xr:uid="{56CE435D-0637-4C47-93B5-FAE340C8B035}"/>
    <cellStyle name="Total 2 8 2 3 28 2" xfId="26571" xr:uid="{27021F23-1E1C-4111-8A1D-1430E38531EB}"/>
    <cellStyle name="Total 2 8 2 3 28 3" xfId="43593" xr:uid="{2C2263E1-3184-4C0B-ADA2-631933BC8783}"/>
    <cellStyle name="Total 2 8 2 3 29" xfId="9655" xr:uid="{A677DB70-30AC-41C3-BD8D-D37CCA808E6E}"/>
    <cellStyle name="Total 2 8 2 3 29 2" xfId="26910" xr:uid="{3DE9C0F3-4219-4936-82C3-1497E286DA42}"/>
    <cellStyle name="Total 2 8 2 3 29 3" xfId="43932" xr:uid="{FCB4FD1B-FF9C-42E9-AAB1-47C3C3CCB8A9}"/>
    <cellStyle name="Total 2 8 2 3 3" xfId="1504" xr:uid="{ADD06A4B-3EB7-4AD3-AC8D-91B71647BA12}"/>
    <cellStyle name="Total 2 8 2 3 3 2" xfId="18759" xr:uid="{75A78081-1896-45C2-9694-F1AF7F664CB9}"/>
    <cellStyle name="Total 2 8 2 3 3 3" xfId="35781" xr:uid="{91FFFFD4-70B4-4CA5-99D2-D2199EA31362}"/>
    <cellStyle name="Total 2 8 2 3 30" xfId="9950" xr:uid="{17EFD03F-F6B6-494D-811F-6FE3BFD27E03}"/>
    <cellStyle name="Total 2 8 2 3 30 2" xfId="27205" xr:uid="{8D15B9D4-BFFC-4294-BEF4-1C25E4FF639A}"/>
    <cellStyle name="Total 2 8 2 3 30 3" xfId="44227" xr:uid="{3B16B499-D20A-4DA8-B613-7DB2D23A01B9}"/>
    <cellStyle name="Total 2 8 2 3 31" xfId="10250" xr:uid="{B811CB74-BF4D-434D-88D5-E5CC32DB9F4C}"/>
    <cellStyle name="Total 2 8 2 3 31 2" xfId="27505" xr:uid="{81E972E0-AFBD-4CC2-BF88-15EBB0BE9459}"/>
    <cellStyle name="Total 2 8 2 3 31 3" xfId="44527" xr:uid="{C00369DB-0C68-4184-9297-E662D72A46A1}"/>
    <cellStyle name="Total 2 8 2 3 32" xfId="10538" xr:uid="{C8275F57-FEBC-431B-8B70-FFFC8E4EA7D4}"/>
    <cellStyle name="Total 2 8 2 3 32 2" xfId="27793" xr:uid="{317B82AF-8651-4745-9236-74D0DE97E358}"/>
    <cellStyle name="Total 2 8 2 3 32 3" xfId="44815" xr:uid="{5EDC98D0-D9CB-4BC0-A959-8F74DE28F902}"/>
    <cellStyle name="Total 2 8 2 3 33" xfId="10828" xr:uid="{450E2264-FC78-4781-9D47-04FE5DA23E66}"/>
    <cellStyle name="Total 2 8 2 3 33 2" xfId="28083" xr:uid="{A9C0B802-49BB-40C5-B43B-5A1DBD2FE52D}"/>
    <cellStyle name="Total 2 8 2 3 33 3" xfId="45105" xr:uid="{B1A7425C-DC2A-480D-9894-22150D3FE12F}"/>
    <cellStyle name="Total 2 8 2 3 34" xfId="11102" xr:uid="{7BB70CE1-294D-4C27-B7D8-774C838FCC85}"/>
    <cellStyle name="Total 2 8 2 3 34 2" xfId="28357" xr:uid="{F2B6BAE5-810C-409C-B838-6CBD2D951170}"/>
    <cellStyle name="Total 2 8 2 3 34 3" xfId="45379" xr:uid="{CFEA6DF8-661E-4D9D-86EC-238401F90E6B}"/>
    <cellStyle name="Total 2 8 2 3 35" xfId="11359" xr:uid="{21CC42E7-F00A-49D8-BD45-F8B63C9D07B6}"/>
    <cellStyle name="Total 2 8 2 3 35 2" xfId="28614" xr:uid="{BAA46D9A-D440-4892-90D3-093A464517A5}"/>
    <cellStyle name="Total 2 8 2 3 35 3" xfId="45636" xr:uid="{3E5AB15D-B855-4EFF-8607-5825807F7C56}"/>
    <cellStyle name="Total 2 8 2 3 36" xfId="11596" xr:uid="{5F44DBAC-B5E6-4B8F-B8CD-75781A27F171}"/>
    <cellStyle name="Total 2 8 2 3 36 2" xfId="28851" xr:uid="{A47D81DF-0232-4802-8813-FA1C77C642C4}"/>
    <cellStyle name="Total 2 8 2 3 36 3" xfId="45873" xr:uid="{8F2E8E03-A715-452B-BF11-12279A03BDFC}"/>
    <cellStyle name="Total 2 8 2 3 37" xfId="12159" xr:uid="{A2A46BD9-F00A-4561-8049-603207B6BA64}"/>
    <cellStyle name="Total 2 8 2 3 37 2" xfId="29414" xr:uid="{D7735DAF-9475-4C27-9696-BACBC7DC91EF}"/>
    <cellStyle name="Total 2 8 2 3 37 3" xfId="46284" xr:uid="{993CB310-8F63-4CC1-AA50-6444787ABDF5}"/>
    <cellStyle name="Total 2 8 2 3 38" xfId="12626" xr:uid="{67FD03B8-E8EF-4E6D-A3F7-0F2C1DF282EE}"/>
    <cellStyle name="Total 2 8 2 3 38 2" xfId="29881" xr:uid="{841C8D6C-1E9A-42F4-9AB8-015FC421FC9F}"/>
    <cellStyle name="Total 2 8 2 3 38 3" xfId="46751" xr:uid="{947272E9-1805-4D0B-BFB6-CE79A78382B6}"/>
    <cellStyle name="Total 2 8 2 3 39" xfId="12936" xr:uid="{5273C61E-3986-4F45-A964-19B9BE2A001B}"/>
    <cellStyle name="Total 2 8 2 3 39 2" xfId="30191" xr:uid="{921DF5FB-27CA-4B0A-A69B-A8847523F3C3}"/>
    <cellStyle name="Total 2 8 2 3 39 3" xfId="47061" xr:uid="{24A42573-429A-49D2-AB35-C5DFAC31BE6D}"/>
    <cellStyle name="Total 2 8 2 3 4" xfId="1870" xr:uid="{CDB40773-D7F0-4E98-9C7E-693BC0C87422}"/>
    <cellStyle name="Total 2 8 2 3 4 2" xfId="19125" xr:uid="{585BC220-5BF5-4AB0-A003-F6C32F542EE5}"/>
    <cellStyle name="Total 2 8 2 3 4 3" xfId="36147" xr:uid="{B7C7590E-5FE8-42DF-B35C-109A474ACB90}"/>
    <cellStyle name="Total 2 8 2 3 40" xfId="13049" xr:uid="{340DD97D-582B-49BE-9B8C-EBB310D4963B}"/>
    <cellStyle name="Total 2 8 2 3 40 2" xfId="30304" xr:uid="{8D704B30-095C-4799-8635-A0108B206E3E}"/>
    <cellStyle name="Total 2 8 2 3 40 3" xfId="47174" xr:uid="{F579BFD8-A203-4C2F-B6CE-AF7EB546D13E}"/>
    <cellStyle name="Total 2 8 2 3 41" xfId="13074" xr:uid="{0B9269A6-F2BC-4282-9736-5A8FA39888FA}"/>
    <cellStyle name="Total 2 8 2 3 41 2" xfId="30329" xr:uid="{DB7069FF-AB4F-457F-A30B-BD36F64D5D56}"/>
    <cellStyle name="Total 2 8 2 3 41 3" xfId="47199" xr:uid="{56D9DA04-C1AA-4FE9-A062-B29901252CE0}"/>
    <cellStyle name="Total 2 8 2 3 42" xfId="13876" xr:uid="{1EB31DC1-544C-40A0-80F5-656B336DFB18}"/>
    <cellStyle name="Total 2 8 2 3 42 2" xfId="31131" xr:uid="{3100A8B3-8C08-4AD8-859E-6343938DB834}"/>
    <cellStyle name="Total 2 8 2 3 42 3" xfId="48001" xr:uid="{650622EC-CA7E-4270-AF2B-1CCAB45D2DA0}"/>
    <cellStyle name="Total 2 8 2 3 43" xfId="14186" xr:uid="{11903557-BE3F-4128-B6C0-57D92396EA60}"/>
    <cellStyle name="Total 2 8 2 3 43 2" xfId="31441" xr:uid="{65A14142-CF16-49FB-9B26-9C63C0415CD9}"/>
    <cellStyle name="Total 2 8 2 3 43 3" xfId="48311" xr:uid="{214CFA7B-71B5-44A1-B0AD-B099BBA2E3B7}"/>
    <cellStyle name="Total 2 8 2 3 44" xfId="13441" xr:uid="{0842310F-FFDF-4471-BF08-F26D3B4CCEFA}"/>
    <cellStyle name="Total 2 8 2 3 44 2" xfId="30696" xr:uid="{9716CDD7-E336-49F8-8067-601D91754CF8}"/>
    <cellStyle name="Total 2 8 2 3 44 3" xfId="47566" xr:uid="{3294D44C-4E49-4074-A0C4-333CCC18424D}"/>
    <cellStyle name="Total 2 8 2 3 45" xfId="14814" xr:uid="{61FAC55A-05A3-45C4-BDF0-9DCDE6474C3F}"/>
    <cellStyle name="Total 2 8 2 3 45 2" xfId="32069" xr:uid="{71B42241-A5F6-486C-A709-A4F213A917C3}"/>
    <cellStyle name="Total 2 8 2 3 45 3" xfId="48939" xr:uid="{F1B02CE6-BEF2-4AAC-9F31-6B92BF5BB1A9}"/>
    <cellStyle name="Total 2 8 2 3 46" xfId="15076" xr:uid="{F15B4E42-164A-4DB0-A74A-54CCB5BEE041}"/>
    <cellStyle name="Total 2 8 2 3 46 2" xfId="32331" xr:uid="{59ABE87C-6241-4653-A701-BCD204892AA0}"/>
    <cellStyle name="Total 2 8 2 3 46 3" xfId="49201" xr:uid="{BA64E1C8-4EA7-4DE7-847E-8D9178C9FB37}"/>
    <cellStyle name="Total 2 8 2 3 47" xfId="15385" xr:uid="{A8977C70-D14A-4E37-8B92-75798DCE764C}"/>
    <cellStyle name="Total 2 8 2 3 47 2" xfId="32640" xr:uid="{0F0BB5B1-BAF2-485A-A905-0F5FF611C48C}"/>
    <cellStyle name="Total 2 8 2 3 47 3" xfId="49510" xr:uid="{DF8A1945-9E02-4C56-ACF8-5B7D8025EAD8}"/>
    <cellStyle name="Total 2 8 2 3 48" xfId="15690" xr:uid="{33CD88FC-DFB3-483D-AD28-3E16F5C57E4E}"/>
    <cellStyle name="Total 2 8 2 3 48 2" xfId="32945" xr:uid="{CE151328-5ACC-4702-B9E0-3F73CA319823}"/>
    <cellStyle name="Total 2 8 2 3 48 3" xfId="49815" xr:uid="{573FC7A2-41C4-45A8-A397-05B8FBE7D821}"/>
    <cellStyle name="Total 2 8 2 3 49" xfId="15986" xr:uid="{327AC3EF-92F5-4B34-B4FA-382D2815DEFE}"/>
    <cellStyle name="Total 2 8 2 3 49 2" xfId="33241" xr:uid="{8570BB75-A768-4129-A610-1596ABE881DE}"/>
    <cellStyle name="Total 2 8 2 3 49 3" xfId="50111" xr:uid="{C7698B9B-A93D-475E-91E3-7F117ED68941}"/>
    <cellStyle name="Total 2 8 2 3 5" xfId="2183" xr:uid="{19F3C2FE-EB8C-4307-A6B4-C7F7A446B8C4}"/>
    <cellStyle name="Total 2 8 2 3 5 2" xfId="19438" xr:uid="{AE9E30CD-B162-4610-972C-2EB0A84E0E8B}"/>
    <cellStyle name="Total 2 8 2 3 5 3" xfId="36460" xr:uid="{394FD877-7E08-4C6F-9161-1116C43330D5}"/>
    <cellStyle name="Total 2 8 2 3 50" xfId="16278" xr:uid="{6EAD43E4-2C6D-4CBF-84E2-737518B92EDD}"/>
    <cellStyle name="Total 2 8 2 3 50 2" xfId="33533" xr:uid="{70225209-0A8D-41D2-91B5-231BC2C5CEA8}"/>
    <cellStyle name="Total 2 8 2 3 50 3" xfId="50403" xr:uid="{24623216-B84C-4E71-8A44-68CA393B4EC7}"/>
    <cellStyle name="Total 2 8 2 3 51" xfId="16556" xr:uid="{CF261E5D-69E9-407C-9EF6-4426988BABBC}"/>
    <cellStyle name="Total 2 8 2 3 51 2" xfId="33811" xr:uid="{CC355DDD-82A9-47E5-BA63-894524F05EF3}"/>
    <cellStyle name="Total 2 8 2 3 51 3" xfId="50681" xr:uid="{1B615BE7-B194-4E07-B291-9F490ACCA55F}"/>
    <cellStyle name="Total 2 8 2 3 52" xfId="16824" xr:uid="{F76A2927-4213-4193-B79D-088CF99469FB}"/>
    <cellStyle name="Total 2 8 2 3 52 2" xfId="34079" xr:uid="{EF7D58A3-317A-4B72-9DD6-DAB91B136168}"/>
    <cellStyle name="Total 2 8 2 3 52 3" xfId="50949" xr:uid="{577B0F08-F802-4499-B353-DFA390C934A3}"/>
    <cellStyle name="Total 2 8 2 3 53" xfId="17076" xr:uid="{CF6E4A36-30D3-4013-A559-E3A952B6D3C5}"/>
    <cellStyle name="Total 2 8 2 3 53 2" xfId="34331" xr:uid="{BC726099-9F40-4D76-83B7-CBF72FDB3C44}"/>
    <cellStyle name="Total 2 8 2 3 53 3" xfId="51201" xr:uid="{18FEC45B-D84C-4E8A-85FF-C987CE0B300B}"/>
    <cellStyle name="Total 2 8 2 3 54" xfId="17313" xr:uid="{9850EBA0-B2B0-4889-8FDA-ECDDA8638F4D}"/>
    <cellStyle name="Total 2 8 2 3 54 2" xfId="34568" xr:uid="{60E1FD12-E0DD-469F-BA38-7ACC3436102B}"/>
    <cellStyle name="Total 2 8 2 3 54 3" xfId="51438" xr:uid="{74337A5B-48D0-46CB-958A-F14E210DD6F2}"/>
    <cellStyle name="Total 2 8 2 3 55" xfId="18019" xr:uid="{C7D21BAE-60BF-4AD2-BF90-191257121804}"/>
    <cellStyle name="Total 2 8 2 3 56" xfId="35041" xr:uid="{5B26E6A8-7F38-4BFB-915A-67E2CC0F1D28}"/>
    <cellStyle name="Total 2 8 2 3 6" xfId="2493" xr:uid="{D8563997-EA84-4C73-BE01-918E3EF260AC}"/>
    <cellStyle name="Total 2 8 2 3 6 2" xfId="19748" xr:uid="{C7CC96A0-232E-4BC8-A02C-7CAE266CC989}"/>
    <cellStyle name="Total 2 8 2 3 6 3" xfId="36770" xr:uid="{0925CB05-7946-4EA9-A28C-D3810C034028}"/>
    <cellStyle name="Total 2 8 2 3 7" xfId="2802" xr:uid="{01ECFC3D-F679-4AE7-ADBE-743D8DBD9241}"/>
    <cellStyle name="Total 2 8 2 3 7 2" xfId="20057" xr:uid="{7FC2CD63-0B2F-4CC0-B755-1106093C4B1A}"/>
    <cellStyle name="Total 2 8 2 3 7 3" xfId="37079" xr:uid="{166609E5-A537-4798-A719-D5B4760625BB}"/>
    <cellStyle name="Total 2 8 2 3 8" xfId="3108" xr:uid="{417397E0-3053-471B-907A-A18961A8184C}"/>
    <cellStyle name="Total 2 8 2 3 8 2" xfId="20363" xr:uid="{E71EE2AC-CA85-4E67-8373-40974ED89D4E}"/>
    <cellStyle name="Total 2 8 2 3 8 3" xfId="37385" xr:uid="{EE48FC88-A6EC-494F-ABC5-DACDF5DC245B}"/>
    <cellStyle name="Total 2 8 2 3 9" xfId="3418" xr:uid="{6BA40A12-FCEB-4768-B4E3-E2B78AC95F47}"/>
    <cellStyle name="Total 2 8 2 3 9 2" xfId="20673" xr:uid="{F3FA96A6-53D3-4DB3-800A-BF898DFF1C6B}"/>
    <cellStyle name="Total 2 8 2 3 9 3" xfId="37695" xr:uid="{D9733650-FB15-4595-9061-46BD1B79C3CD}"/>
    <cellStyle name="Total 2 8 2 30" xfId="7947" xr:uid="{429112DF-6AED-40F4-83EA-FB7F2B4A3312}"/>
    <cellStyle name="Total 2 8 2 30 2" xfId="25202" xr:uid="{CA464EBD-F45F-4880-A92F-B26A6E1F335D}"/>
    <cellStyle name="Total 2 8 2 30 3" xfId="42224" xr:uid="{75FF91FF-0484-4244-B7B4-03592396DF7C}"/>
    <cellStyle name="Total 2 8 2 31" xfId="8260" xr:uid="{91C30C41-A4F3-4479-8D37-AAE69D1689C7}"/>
    <cellStyle name="Total 2 8 2 31 2" xfId="25515" xr:uid="{4FE61C99-76D0-4E08-BBDE-3A957824C760}"/>
    <cellStyle name="Total 2 8 2 31 3" xfId="42537" xr:uid="{E78605E3-316B-4B39-BBB2-DD6BF1D2F470}"/>
    <cellStyle name="Total 2 8 2 32" xfId="8794" xr:uid="{DA0A18A5-4FEE-4AE6-8862-2E13C45715E0}"/>
    <cellStyle name="Total 2 8 2 32 2" xfId="26049" xr:uid="{02EA5924-0ECE-41C1-8342-018793FBF008}"/>
    <cellStyle name="Total 2 8 2 32 3" xfId="43071" xr:uid="{49A46EF7-EA1D-4921-8A6D-29DD014BF6BA}"/>
    <cellStyle name="Total 2 8 2 33" xfId="7991" xr:uid="{BFC58DAA-D748-4E97-A9D5-7786CBBB57D4}"/>
    <cellStyle name="Total 2 8 2 33 2" xfId="25246" xr:uid="{DBB52154-C6B5-45FD-9FB7-A084DDD9965D}"/>
    <cellStyle name="Total 2 8 2 33 3" xfId="42268" xr:uid="{F5B222D4-07CA-4F21-942D-E94A0BA4722B}"/>
    <cellStyle name="Total 2 8 2 34" xfId="8885" xr:uid="{8C508FBE-C372-4308-81A9-9E61A591C191}"/>
    <cellStyle name="Total 2 8 2 34 2" xfId="26140" xr:uid="{63C8DCB1-EF75-440C-B54E-1143DD9814C2}"/>
    <cellStyle name="Total 2 8 2 34 3" xfId="43162" xr:uid="{F31D61F1-E61A-4C2C-A370-C048961A0B78}"/>
    <cellStyle name="Total 2 8 2 35" xfId="9502" xr:uid="{68F49672-D0CB-4FE0-8168-D7BCEEE602C5}"/>
    <cellStyle name="Total 2 8 2 35 2" xfId="26757" xr:uid="{341C4689-BB54-4468-9594-AC46E21C6DE9}"/>
    <cellStyle name="Total 2 8 2 35 3" xfId="43779" xr:uid="{CB5816A1-D808-49FD-9624-BCDD357C2D40}"/>
    <cellStyle name="Total 2 8 2 36" xfId="9799" xr:uid="{B00D419C-B096-435A-A295-138E1A1D1AFD}"/>
    <cellStyle name="Total 2 8 2 36 2" xfId="27054" xr:uid="{20D429D7-E923-45B9-A6AE-2CB98FFA3D0C}"/>
    <cellStyle name="Total 2 8 2 36 3" xfId="44076" xr:uid="{AB80D32F-53C5-49BA-A851-56DF504D1704}"/>
    <cellStyle name="Total 2 8 2 37" xfId="9817" xr:uid="{AB38E9AC-F73F-4103-A20E-36D7F85B2A96}"/>
    <cellStyle name="Total 2 8 2 37 2" xfId="27072" xr:uid="{9875F87B-0C76-442A-99D9-AF4FDCDF040E}"/>
    <cellStyle name="Total 2 8 2 37 3" xfId="44094" xr:uid="{5319B4CF-EE0B-4D69-9D46-E11F5A13F722}"/>
    <cellStyle name="Total 2 8 2 38" xfId="9468" xr:uid="{6FE23143-96D8-4681-BC8A-6FE957FCC3B6}"/>
    <cellStyle name="Total 2 8 2 38 2" xfId="26723" xr:uid="{8B8E6325-7A66-4F7E-A5F7-1BC927FCE99C}"/>
    <cellStyle name="Total 2 8 2 38 3" xfId="43745" xr:uid="{95C02CBF-A4CB-43F8-97E6-D44829149CDF}"/>
    <cellStyle name="Total 2 8 2 39" xfId="10409" xr:uid="{05B27EE5-CD0C-4CBD-93C7-055E3F014FD0}"/>
    <cellStyle name="Total 2 8 2 39 2" xfId="27664" xr:uid="{B8E424FF-1691-4B92-B825-3C8FE5B8EA50}"/>
    <cellStyle name="Total 2 8 2 39 3" xfId="44686" xr:uid="{D9689BF9-3B45-4519-847D-50DB71FEE860}"/>
    <cellStyle name="Total 2 8 2 4" xfId="805" xr:uid="{D0224748-ED56-44BE-9055-37C77FA7F230}"/>
    <cellStyle name="Total 2 8 2 4 10" xfId="3767" xr:uid="{D276D429-47F5-4873-A0B2-085092ECDB7E}"/>
    <cellStyle name="Total 2 8 2 4 10 2" xfId="21022" xr:uid="{B02F8B28-B858-42B2-BC14-57C2815C1770}"/>
    <cellStyle name="Total 2 8 2 4 10 3" xfId="38044" xr:uid="{66F4BFD5-7526-48F9-B7B3-8A9E9C7D5AFE}"/>
    <cellStyle name="Total 2 8 2 4 11" xfId="4074" xr:uid="{69A20D48-81CE-4B3E-97B8-9B068C663F82}"/>
    <cellStyle name="Total 2 8 2 4 11 2" xfId="21329" xr:uid="{B179787A-B3C8-4FE6-97C8-4599CF79E293}"/>
    <cellStyle name="Total 2 8 2 4 11 3" xfId="38351" xr:uid="{4705DCEC-90E7-47E5-97B4-BCDFF57D011E}"/>
    <cellStyle name="Total 2 8 2 4 12" xfId="4375" xr:uid="{D65BD01A-E030-4A8B-AFDC-BEB4C77A7F85}"/>
    <cellStyle name="Total 2 8 2 4 12 2" xfId="21630" xr:uid="{170F3573-0DFA-4454-9F6A-F35654CE25BD}"/>
    <cellStyle name="Total 2 8 2 4 12 3" xfId="38652" xr:uid="{7CE894B2-E63D-4BC7-82A9-64741EFE88D5}"/>
    <cellStyle name="Total 2 8 2 4 13" xfId="4673" xr:uid="{F79810E4-D0BC-4449-B65D-46FF3593BCF2}"/>
    <cellStyle name="Total 2 8 2 4 13 2" xfId="21928" xr:uid="{63957910-B424-4881-8A90-E5CA05A4BB91}"/>
    <cellStyle name="Total 2 8 2 4 13 3" xfId="38950" xr:uid="{6553F35A-28D9-4CF1-8087-DBBF9DBD529C}"/>
    <cellStyle name="Total 2 8 2 4 14" xfId="4972" xr:uid="{3566E2E7-1A56-4D40-97EB-035FE96B10DA}"/>
    <cellStyle name="Total 2 8 2 4 14 2" xfId="22227" xr:uid="{CEBE5589-CE67-4AB4-94DD-AE88F7804BB4}"/>
    <cellStyle name="Total 2 8 2 4 14 3" xfId="39249" xr:uid="{384DDA22-9486-4228-998B-66CF531D060C}"/>
    <cellStyle name="Total 2 8 2 4 15" xfId="5254" xr:uid="{DC9088FE-075E-48D7-AA5F-72122DD52331}"/>
    <cellStyle name="Total 2 8 2 4 15 2" xfId="22509" xr:uid="{2F704FA0-C8E8-4E3C-87CF-66974FCBE2AA}"/>
    <cellStyle name="Total 2 8 2 4 15 3" xfId="39531" xr:uid="{889A5980-0DF1-46FE-B22B-C1B30AB85FB5}"/>
    <cellStyle name="Total 2 8 2 4 16" xfId="5641" xr:uid="{A24EC736-A27D-46F7-AA3E-98F665D8F8A1}"/>
    <cellStyle name="Total 2 8 2 4 16 2" xfId="22896" xr:uid="{A2AC59F2-1DEE-4B20-A0F7-92B4C12A91B8}"/>
    <cellStyle name="Total 2 8 2 4 16 3" xfId="39918" xr:uid="{AEBE1A1E-4F5F-417F-94D6-E639E6B5CEE0}"/>
    <cellStyle name="Total 2 8 2 4 17" xfId="5956" xr:uid="{22AADBA7-AFF7-453B-AC0B-267750506754}"/>
    <cellStyle name="Total 2 8 2 4 17 2" xfId="23211" xr:uid="{5607BFDB-C496-4631-B4D4-DCF72240A577}"/>
    <cellStyle name="Total 2 8 2 4 17 3" xfId="40233" xr:uid="{3F25D673-C316-4093-B0CC-BD897AE6DCEB}"/>
    <cellStyle name="Total 2 8 2 4 18" xfId="6272" xr:uid="{01FBC7AF-1EF6-4DF4-8E26-3ED6E0E3280F}"/>
    <cellStyle name="Total 2 8 2 4 18 2" xfId="23527" xr:uid="{5A04D19F-5AA8-40BB-86CC-40E5A402913C}"/>
    <cellStyle name="Total 2 8 2 4 18 3" xfId="40549" xr:uid="{28A3349B-3507-46AD-9A0E-C8F6A49D6278}"/>
    <cellStyle name="Total 2 8 2 4 19" xfId="6587" xr:uid="{06D729EE-57B6-4394-B69E-D62FCCE9AFCF}"/>
    <cellStyle name="Total 2 8 2 4 19 2" xfId="23842" xr:uid="{318CEE81-BFD1-471A-967D-EEB6E623C8CF}"/>
    <cellStyle name="Total 2 8 2 4 19 3" xfId="40864" xr:uid="{302D99B5-61EB-4A84-A61D-92E5C0B5254D}"/>
    <cellStyle name="Total 2 8 2 4 2" xfId="1254" xr:uid="{0C704A58-3D5B-4795-8E74-77D67396B65D}"/>
    <cellStyle name="Total 2 8 2 4 2 2" xfId="18509" xr:uid="{5F3D6F65-DE24-4F09-9DD8-5E5692A48F4D}"/>
    <cellStyle name="Total 2 8 2 4 2 3" xfId="35531" xr:uid="{EEE05D42-47E2-4032-8018-313A2472172C}"/>
    <cellStyle name="Total 2 8 2 4 20" xfId="6902" xr:uid="{5FDE021F-0E6F-4502-AA8D-ECD14EE2A0CC}"/>
    <cellStyle name="Total 2 8 2 4 20 2" xfId="24157" xr:uid="{49145B03-C3DC-4C91-9C2A-6FF193D01098}"/>
    <cellStyle name="Total 2 8 2 4 20 3" xfId="41179" xr:uid="{73C0A66A-DE75-413D-B2DA-6FD4EBB00134}"/>
    <cellStyle name="Total 2 8 2 4 21" xfId="7213" xr:uid="{C1A3AEEE-8414-4F3F-98D7-19F2C61E0328}"/>
    <cellStyle name="Total 2 8 2 4 21 2" xfId="24468" xr:uid="{4A193FE1-FB94-45D0-842C-49DCEDDDCBA8}"/>
    <cellStyle name="Total 2 8 2 4 21 3" xfId="41490" xr:uid="{8C928FAC-811A-4390-8BF7-C497EE413395}"/>
    <cellStyle name="Total 2 8 2 4 22" xfId="7523" xr:uid="{D9E5F5C0-EE01-41E1-97D3-46E6DDD58D54}"/>
    <cellStyle name="Total 2 8 2 4 22 2" xfId="24778" xr:uid="{3AFF3F2E-CE23-4A57-935C-C765899B17A5}"/>
    <cellStyle name="Total 2 8 2 4 22 3" xfId="41800" xr:uid="{2A5760D7-C72B-44CE-BF4E-3811C1A77B6A}"/>
    <cellStyle name="Total 2 8 2 4 23" xfId="7833" xr:uid="{8166502B-C98B-4B90-BB58-4A3B5F6EC842}"/>
    <cellStyle name="Total 2 8 2 4 23 2" xfId="25088" xr:uid="{9CD2681D-BBF5-4947-BF75-230010FC333B}"/>
    <cellStyle name="Total 2 8 2 4 23 3" xfId="42110" xr:uid="{B2202FE4-B79F-48A9-BC9D-543DEFE17D51}"/>
    <cellStyle name="Total 2 8 2 4 24" xfId="8143" xr:uid="{EF18CEA1-3788-4DD8-851B-04775DF0CF49}"/>
    <cellStyle name="Total 2 8 2 4 24 2" xfId="25398" xr:uid="{BD64D485-726C-467E-B0A0-43F3AC8DC5BA}"/>
    <cellStyle name="Total 2 8 2 4 24 3" xfId="42420" xr:uid="{E3B47F62-38BD-4B28-A71A-1CF1D12F1B83}"/>
    <cellStyle name="Total 2 8 2 4 25" xfId="8456" xr:uid="{1D74FDAD-B01B-4B13-867D-C4ED32FF8662}"/>
    <cellStyle name="Total 2 8 2 4 25 2" xfId="25711" xr:uid="{AA2A37E0-BFFA-49B3-BF9A-766CB261178E}"/>
    <cellStyle name="Total 2 8 2 4 25 3" xfId="42733" xr:uid="{F9F1ADB0-BBC7-4FCE-8EFE-2624B27DCB15}"/>
    <cellStyle name="Total 2 8 2 4 26" xfId="8764" xr:uid="{1B5B85F4-308F-4BEE-9D49-624892107D9D}"/>
    <cellStyle name="Total 2 8 2 4 26 2" xfId="26019" xr:uid="{040E5713-DADF-428F-812C-77F7D2B377AB}"/>
    <cellStyle name="Total 2 8 2 4 26 3" xfId="43041" xr:uid="{480A2AD7-531D-47CB-9940-0B619A74AAA7}"/>
    <cellStyle name="Total 2 8 2 4 27" xfId="9074" xr:uid="{5C468A4F-4A5C-4BC5-A265-381A136D33C8}"/>
    <cellStyle name="Total 2 8 2 4 27 2" xfId="26329" xr:uid="{420F2840-782D-4795-9321-43EF96464724}"/>
    <cellStyle name="Total 2 8 2 4 27 3" xfId="43351" xr:uid="{C0C806A8-1EB3-4679-8E69-B65D613FA7E1}"/>
    <cellStyle name="Total 2 8 2 4 28" xfId="8314" xr:uid="{D21807A9-C0F4-4AE0-AFF7-3DE8D03759E8}"/>
    <cellStyle name="Total 2 8 2 4 28 2" xfId="25569" xr:uid="{5D6D15EF-8711-45BC-9DBF-50F1693D8F51}"/>
    <cellStyle name="Total 2 8 2 4 28 3" xfId="42591" xr:uid="{E769274F-CA80-4943-8C10-C1A1E13D8E76}"/>
    <cellStyle name="Total 2 8 2 4 29" xfId="9696" xr:uid="{C99079A6-8A56-47D9-A8C4-840CD1B65C62}"/>
    <cellStyle name="Total 2 8 2 4 29 2" xfId="26951" xr:uid="{5AB3AFB0-7AF9-434E-9BD5-3DEAA3AA62BE}"/>
    <cellStyle name="Total 2 8 2 4 29 3" xfId="43973" xr:uid="{B84B1F05-F1A5-43A2-AA6A-C9CD608FEBEB}"/>
    <cellStyle name="Total 2 8 2 4 3" xfId="1545" xr:uid="{EF892034-C9E2-4A49-894C-02D1E42A2CE1}"/>
    <cellStyle name="Total 2 8 2 4 3 2" xfId="18800" xr:uid="{2361C479-6500-4ACA-8F90-E970CAF1AED9}"/>
    <cellStyle name="Total 2 8 2 4 3 3" xfId="35822" xr:uid="{FEC3C849-7D29-453C-A667-B516DD63B661}"/>
    <cellStyle name="Total 2 8 2 4 30" xfId="9991" xr:uid="{588DB197-D260-45BD-A465-5117F6A7D62C}"/>
    <cellStyle name="Total 2 8 2 4 30 2" xfId="27246" xr:uid="{15490899-9653-4479-B4EC-9D0FAAF13014}"/>
    <cellStyle name="Total 2 8 2 4 30 3" xfId="44268" xr:uid="{EA2993AA-C403-41A4-8A14-FB88322CF9AF}"/>
    <cellStyle name="Total 2 8 2 4 31" xfId="10291" xr:uid="{82E04727-2485-4464-B72A-7C06D46F65DA}"/>
    <cellStyle name="Total 2 8 2 4 31 2" xfId="27546" xr:uid="{3B97D37E-9B95-4F48-AFF7-48E765D18BB8}"/>
    <cellStyle name="Total 2 8 2 4 31 3" xfId="44568" xr:uid="{050B03B8-0B4C-40A4-B34B-B55449E2769C}"/>
    <cellStyle name="Total 2 8 2 4 32" xfId="10579" xr:uid="{5464447B-4BB1-4219-A192-48741AFBAE67}"/>
    <cellStyle name="Total 2 8 2 4 32 2" xfId="27834" xr:uid="{C97066C0-1DC3-4DBD-9271-5F745D2C7355}"/>
    <cellStyle name="Total 2 8 2 4 32 3" xfId="44856" xr:uid="{67189A1B-1C3F-410B-9A0A-5CF76A157C31}"/>
    <cellStyle name="Total 2 8 2 4 33" xfId="10869" xr:uid="{65DDFE16-280C-4A70-B05B-2D0797922054}"/>
    <cellStyle name="Total 2 8 2 4 33 2" xfId="28124" xr:uid="{BB683DC2-304B-4272-87DD-A7FA8745DCB8}"/>
    <cellStyle name="Total 2 8 2 4 33 3" xfId="45146" xr:uid="{74265729-8792-4BD9-9AA6-BC4D8B7993BC}"/>
    <cellStyle name="Total 2 8 2 4 34" xfId="11143" xr:uid="{1FD0F3CF-C041-40E5-8710-FA3A7D311A1B}"/>
    <cellStyle name="Total 2 8 2 4 34 2" xfId="28398" xr:uid="{57DB95FE-1098-4B8D-BF96-566B9DD3816B}"/>
    <cellStyle name="Total 2 8 2 4 34 3" xfId="45420" xr:uid="{F304D17A-A2BC-4AB0-9664-821596E865AD}"/>
    <cellStyle name="Total 2 8 2 4 35" xfId="11400" xr:uid="{75620DB5-C37A-48DF-B4CF-7EE5B118D2DC}"/>
    <cellStyle name="Total 2 8 2 4 35 2" xfId="28655" xr:uid="{0F8084D9-BA05-403B-828C-8D3F8DEB3393}"/>
    <cellStyle name="Total 2 8 2 4 35 3" xfId="45677" xr:uid="{C7927F21-073A-428D-9587-74777ADD386F}"/>
    <cellStyle name="Total 2 8 2 4 36" xfId="11637" xr:uid="{75535273-2707-48B5-9E2D-95FF019FAA9F}"/>
    <cellStyle name="Total 2 8 2 4 36 2" xfId="28892" xr:uid="{C79430D1-AC76-41AD-85AE-3076CF0C622C}"/>
    <cellStyle name="Total 2 8 2 4 36 3" xfId="45914" xr:uid="{B4BA7184-0CFE-4DD4-AD92-C220A2823664}"/>
    <cellStyle name="Total 2 8 2 4 37" xfId="12200" xr:uid="{45DD87D8-ABF7-4A71-A216-4BECCF698E26}"/>
    <cellStyle name="Total 2 8 2 4 37 2" xfId="29455" xr:uid="{638BA201-7B4C-4B7F-A94C-DDFC5CD37E98}"/>
    <cellStyle name="Total 2 8 2 4 37 3" xfId="46325" xr:uid="{E2A7ED00-CBEA-4198-B06E-960B843F5DF4}"/>
    <cellStyle name="Total 2 8 2 4 38" xfId="12667" xr:uid="{E92355F2-4F2B-4BBE-BC39-47414DC5F3D0}"/>
    <cellStyle name="Total 2 8 2 4 38 2" xfId="29922" xr:uid="{C7200344-5D44-47C0-B572-7154CE347A0B}"/>
    <cellStyle name="Total 2 8 2 4 38 3" xfId="46792" xr:uid="{22E22684-6390-4588-83D0-710220718875}"/>
    <cellStyle name="Total 2 8 2 4 39" xfId="12977" xr:uid="{09C7DAD5-6E50-4C03-87DC-5DBA3365CCFD}"/>
    <cellStyle name="Total 2 8 2 4 39 2" xfId="30232" xr:uid="{F2FDF927-7A4D-473E-91B9-011A497CD963}"/>
    <cellStyle name="Total 2 8 2 4 39 3" xfId="47102" xr:uid="{A96CBDAF-A22C-498C-92DF-AD5E44E716CA}"/>
    <cellStyle name="Total 2 8 2 4 4" xfId="1911" xr:uid="{06DCA5AE-E085-4282-A209-FCF88F9F4898}"/>
    <cellStyle name="Total 2 8 2 4 4 2" xfId="19166" xr:uid="{C2A8E952-0291-45D0-AC4E-BFC2A1E756FD}"/>
    <cellStyle name="Total 2 8 2 4 4 3" xfId="36188" xr:uid="{AA387508-FB6A-48A0-87A7-E3A0CB7CFC2D}"/>
    <cellStyle name="Total 2 8 2 4 40" xfId="12492" xr:uid="{E23C9F51-ADB4-4885-9710-03B57AD0BF6A}"/>
    <cellStyle name="Total 2 8 2 4 40 2" xfId="29747" xr:uid="{C4E363C6-9596-4AFD-B68C-31FEDF223B18}"/>
    <cellStyle name="Total 2 8 2 4 40 3" xfId="46617" xr:uid="{587BBBD7-68F2-4A4C-A307-1CFE03E21CE2}"/>
    <cellStyle name="Total 2 8 2 4 41" xfId="13607" xr:uid="{1585C1FA-E872-4C53-9266-A797A2D9D278}"/>
    <cellStyle name="Total 2 8 2 4 41 2" xfId="30862" xr:uid="{77AFF5F0-01C4-4850-B84B-16391E41467B}"/>
    <cellStyle name="Total 2 8 2 4 41 3" xfId="47732" xr:uid="{17763070-9709-43AF-B57F-0B91A2E645FB}"/>
    <cellStyle name="Total 2 8 2 4 42" xfId="13917" xr:uid="{F94F61B6-206D-4D11-BBB1-0381A8B7DE2C}"/>
    <cellStyle name="Total 2 8 2 4 42 2" xfId="31172" xr:uid="{5F943331-02AA-4EDF-9853-B6257650DDF3}"/>
    <cellStyle name="Total 2 8 2 4 42 3" xfId="48042" xr:uid="{43F324EA-00D0-4147-B0EE-C2F608B2AC59}"/>
    <cellStyle name="Total 2 8 2 4 43" xfId="14227" xr:uid="{1D98076E-03B4-415B-96A0-312794156409}"/>
    <cellStyle name="Total 2 8 2 4 43 2" xfId="31482" xr:uid="{7A3C9E50-CCC3-4188-B1C7-CAC86BC1461E}"/>
    <cellStyle name="Total 2 8 2 4 43 3" xfId="48352" xr:uid="{7AF1B08F-61A7-4EE9-992B-FD07BBCF1AF4}"/>
    <cellStyle name="Total 2 8 2 4 44" xfId="14540" xr:uid="{DB247315-B6AF-4220-B65C-5CC3AD7FA173}"/>
    <cellStyle name="Total 2 8 2 4 44 2" xfId="31795" xr:uid="{50B7DD77-6079-4D1B-9B3F-134B406A819A}"/>
    <cellStyle name="Total 2 8 2 4 44 3" xfId="48665" xr:uid="{C3D1786E-14F1-4F9D-8DDF-D7FD4E877F0A}"/>
    <cellStyle name="Total 2 8 2 4 45" xfId="14855" xr:uid="{A69B5273-D97F-41A0-9E6D-4B9BA9668417}"/>
    <cellStyle name="Total 2 8 2 4 45 2" xfId="32110" xr:uid="{D255739C-4369-4A10-96C7-336E5FC846E5}"/>
    <cellStyle name="Total 2 8 2 4 45 3" xfId="48980" xr:uid="{592828EC-6539-4781-B6C2-70969035D978}"/>
    <cellStyle name="Total 2 8 2 4 46" xfId="15117" xr:uid="{39CF723C-1615-4EDE-90EE-F1404FAB445F}"/>
    <cellStyle name="Total 2 8 2 4 46 2" xfId="32372" xr:uid="{C873E4AC-AE8F-4C5E-BD33-70C584C2B6B5}"/>
    <cellStyle name="Total 2 8 2 4 46 3" xfId="49242" xr:uid="{FB7030B4-B6E2-45E3-B5C7-0ABE8C24758B}"/>
    <cellStyle name="Total 2 8 2 4 47" xfId="15426" xr:uid="{BE2A0194-AD2B-4D8E-A9FD-3AEE6667FED6}"/>
    <cellStyle name="Total 2 8 2 4 47 2" xfId="32681" xr:uid="{D2A885E4-CD04-4FF8-B0ED-51B71F03EC38}"/>
    <cellStyle name="Total 2 8 2 4 47 3" xfId="49551" xr:uid="{40C39CA5-533C-446F-B9A8-2E7DC177C08C}"/>
    <cellStyle name="Total 2 8 2 4 48" xfId="15731" xr:uid="{4739CA80-98BD-405C-B1DA-B9E89926A1A3}"/>
    <cellStyle name="Total 2 8 2 4 48 2" xfId="32986" xr:uid="{5D798BDB-8FAB-4456-BF44-B8ADB6B49A51}"/>
    <cellStyle name="Total 2 8 2 4 48 3" xfId="49856" xr:uid="{FD699145-2E98-418B-9A26-DBDE47F04CD6}"/>
    <cellStyle name="Total 2 8 2 4 49" xfId="16027" xr:uid="{ECF2A2FF-ABA1-43DF-8CBB-DF22C936D6B5}"/>
    <cellStyle name="Total 2 8 2 4 49 2" xfId="33282" xr:uid="{15C26D05-1AD3-4A4D-ABB3-7EB64315FBCE}"/>
    <cellStyle name="Total 2 8 2 4 49 3" xfId="50152" xr:uid="{A3E51434-B7A5-4140-86F9-387163F189D3}"/>
    <cellStyle name="Total 2 8 2 4 5" xfId="2224" xr:uid="{4A89F5D7-96E9-4484-9FDC-915735559954}"/>
    <cellStyle name="Total 2 8 2 4 5 2" xfId="19479" xr:uid="{413514F0-517F-48D5-9056-5BE79D18087D}"/>
    <cellStyle name="Total 2 8 2 4 5 3" xfId="36501" xr:uid="{2E4B55CB-5F3A-4B62-890E-7CF3B62B984D}"/>
    <cellStyle name="Total 2 8 2 4 50" xfId="16319" xr:uid="{525342D2-0C15-460E-B661-A8EFC8F1961B}"/>
    <cellStyle name="Total 2 8 2 4 50 2" xfId="33574" xr:uid="{D2C70148-F423-4595-9C30-5F6898E54CC5}"/>
    <cellStyle name="Total 2 8 2 4 50 3" xfId="50444" xr:uid="{97FC9DFF-2AC9-4406-BE77-19B53AD7AE03}"/>
    <cellStyle name="Total 2 8 2 4 51" xfId="16597" xr:uid="{AB122F91-31F7-4773-BACF-96C6D5215190}"/>
    <cellStyle name="Total 2 8 2 4 51 2" xfId="33852" xr:uid="{1C674F4D-81CF-4C8C-890F-CCEB8E1A6578}"/>
    <cellStyle name="Total 2 8 2 4 51 3" xfId="50722" xr:uid="{0B071ADE-B543-4F1C-9EB0-DFF5249F3E9D}"/>
    <cellStyle name="Total 2 8 2 4 52" xfId="16865" xr:uid="{03F4740A-7BDA-4D51-AC77-B2871F8734E4}"/>
    <cellStyle name="Total 2 8 2 4 52 2" xfId="34120" xr:uid="{2AA315AB-DA77-40E7-8976-273600BB781B}"/>
    <cellStyle name="Total 2 8 2 4 52 3" xfId="50990" xr:uid="{5AE7799E-E889-4671-9145-3AF93A5BD8D4}"/>
    <cellStyle name="Total 2 8 2 4 53" xfId="17117" xr:uid="{F19BE4E3-4193-4416-900C-6D4EDC2547C2}"/>
    <cellStyle name="Total 2 8 2 4 53 2" xfId="34372" xr:uid="{70A3DD52-7AE5-48B8-9C92-223C17C71016}"/>
    <cellStyle name="Total 2 8 2 4 53 3" xfId="51242" xr:uid="{7F54FCBA-8295-4D71-9889-AF42F79E1AED}"/>
    <cellStyle name="Total 2 8 2 4 54" xfId="17354" xr:uid="{1188B455-4E3E-4B69-853A-48D2B838B933}"/>
    <cellStyle name="Total 2 8 2 4 54 2" xfId="34609" xr:uid="{26E32921-80C1-412B-8392-DCCEEF89E921}"/>
    <cellStyle name="Total 2 8 2 4 54 3" xfId="51479" xr:uid="{0BD280FF-9BF8-44CE-992D-DBA5F0B57D3D}"/>
    <cellStyle name="Total 2 8 2 4 55" xfId="18060" xr:uid="{94666698-0826-4284-B517-F157D4D0D0C5}"/>
    <cellStyle name="Total 2 8 2 4 56" xfId="35082" xr:uid="{CA4ED207-C7BC-4F4F-92E8-BB1DC7AA4E9C}"/>
    <cellStyle name="Total 2 8 2 4 6" xfId="2534" xr:uid="{15209295-469D-46C3-9C5D-E16A2729C5AA}"/>
    <cellStyle name="Total 2 8 2 4 6 2" xfId="19789" xr:uid="{81120D33-CA9D-4737-994F-133E5430B8F3}"/>
    <cellStyle name="Total 2 8 2 4 6 3" xfId="36811" xr:uid="{437CA5BA-EF65-486E-BA5F-5D7EF61D8F2A}"/>
    <cellStyle name="Total 2 8 2 4 7" xfId="2843" xr:uid="{F6786C23-E463-41E5-8507-A192AF519C20}"/>
    <cellStyle name="Total 2 8 2 4 7 2" xfId="20098" xr:uid="{E01413EC-1064-420B-BC13-930448FD4AC9}"/>
    <cellStyle name="Total 2 8 2 4 7 3" xfId="37120" xr:uid="{CC8D9120-AEE4-4BF7-93C7-1B43CDBD350A}"/>
    <cellStyle name="Total 2 8 2 4 8" xfId="3149" xr:uid="{ED33AC66-A6E1-42C1-A2A9-F8F5505EE747}"/>
    <cellStyle name="Total 2 8 2 4 8 2" xfId="20404" xr:uid="{F1F7A359-7276-4C0D-8796-E78F403D7A85}"/>
    <cellStyle name="Total 2 8 2 4 8 3" xfId="37426" xr:uid="{402E3123-71FA-46E7-84E9-8C8C34635FAD}"/>
    <cellStyle name="Total 2 8 2 4 9" xfId="3459" xr:uid="{897589D0-B6CF-468E-A345-F4346B75A66B}"/>
    <cellStyle name="Total 2 8 2 4 9 2" xfId="20714" xr:uid="{BA92F893-D24B-4F24-A72D-60112C8B1061}"/>
    <cellStyle name="Total 2 8 2 4 9 3" xfId="37736" xr:uid="{9367D06C-FE71-48FF-9E8E-F65545D54FD9}"/>
    <cellStyle name="Total 2 8 2 40" xfId="10066" xr:uid="{FA348560-9A87-4EB6-9EF5-28163C3BCBF6}"/>
    <cellStyle name="Total 2 8 2 40 2" xfId="27321" xr:uid="{34AF06BB-780C-476B-818D-E0B5B2C4DC25}"/>
    <cellStyle name="Total 2 8 2 40 3" xfId="44343" xr:uid="{3E0E5F36-51D7-4799-AED4-DB042C61AC48}"/>
    <cellStyle name="Total 2 8 2 41" xfId="11887" xr:uid="{B906F364-98C6-451E-A6AD-11A78CCD05A1}"/>
    <cellStyle name="Total 2 8 2 41 2" xfId="29142" xr:uid="{B8E16A64-0CBC-4251-B263-FB9027518849}"/>
    <cellStyle name="Total 2 8 2 41 3" xfId="46090" xr:uid="{CC0F8076-992B-4CFE-82AD-EA2CA82422E0}"/>
    <cellStyle name="Total 2 8 2 42" xfId="12354" xr:uid="{E229F21D-948A-4C4D-9EAC-3FDD52821430}"/>
    <cellStyle name="Total 2 8 2 42 2" xfId="29609" xr:uid="{9FF3F2A9-CA1E-4831-A491-B7B2C77F12AC}"/>
    <cellStyle name="Total 2 8 2 42 3" xfId="46479" xr:uid="{B905C879-3F56-4428-B8F9-D7EBBB066B01}"/>
    <cellStyle name="Total 2 8 2 43" xfId="11723" xr:uid="{9B343CCE-8DC7-4430-9199-075F319AD086}"/>
    <cellStyle name="Total 2 8 2 43 2" xfId="28978" xr:uid="{AE94C1B1-8605-4C89-AA3E-209229C63E6B}"/>
    <cellStyle name="Total 2 8 2 43 3" xfId="45990" xr:uid="{692CA8BC-866C-41AA-BB7D-BA194780143A}"/>
    <cellStyle name="Total 2 8 2 44" xfId="13166" xr:uid="{01AB6185-BC0A-43E3-AE94-3CF2DD55269E}"/>
    <cellStyle name="Total 2 8 2 44 2" xfId="30421" xr:uid="{A5EE18B8-DD5C-4269-8CC3-9A63803C7E0E}"/>
    <cellStyle name="Total 2 8 2 44 3" xfId="47291" xr:uid="{C7721E6F-49F2-49E8-95A3-7C531C73C174}"/>
    <cellStyle name="Total 2 8 2 45" xfId="12327" xr:uid="{F15DCDCF-50D9-4BDA-BDCD-FAE4942B6E2B}"/>
    <cellStyle name="Total 2 8 2 45 2" xfId="29582" xr:uid="{087F8997-A1C8-49FC-A26D-5E1B2501F58E}"/>
    <cellStyle name="Total 2 8 2 45 3" xfId="46452" xr:uid="{09E408B8-EE6A-4963-97C2-C378C8596542}"/>
    <cellStyle name="Total 2 8 2 46" xfId="13406" xr:uid="{27822CC5-8333-4888-A72F-B73B8A792A41}"/>
    <cellStyle name="Total 2 8 2 46 2" xfId="30661" xr:uid="{E868EF8E-EA58-451D-BFA7-3B8DD6ACE8C9}"/>
    <cellStyle name="Total 2 8 2 46 3" xfId="47531" xr:uid="{D126B85A-0576-45FE-B68D-E5ECE7FEEF90}"/>
    <cellStyle name="Total 2 8 2 47" xfId="13374" xr:uid="{53288E8C-3AEF-4744-8DE6-C49FEB8A7AA5}"/>
    <cellStyle name="Total 2 8 2 47 2" xfId="30629" xr:uid="{BB714048-62EF-4501-B13E-FBBE7E2DA388}"/>
    <cellStyle name="Total 2 8 2 47 3" xfId="47499" xr:uid="{3F259638-4AE9-4E7E-B535-5A65D4F1A4E7}"/>
    <cellStyle name="Total 2 8 2 48" xfId="14074" xr:uid="{2722E341-EA91-4446-AB61-FE3D545B25F3}"/>
    <cellStyle name="Total 2 8 2 48 2" xfId="31329" xr:uid="{CD8BACE5-BB53-46B7-8B82-CED5047F3515}"/>
    <cellStyle name="Total 2 8 2 48 3" xfId="48199" xr:uid="{6F8AC0A2-EFE2-45F4-935C-4D2F966C3E18}"/>
    <cellStyle name="Total 2 8 2 49" xfId="13775" xr:uid="{DA9FEA83-A1A0-46F8-8740-35797D17119D}"/>
    <cellStyle name="Total 2 8 2 49 2" xfId="31030" xr:uid="{6EB660B8-7CC8-46FB-8A02-79A112729681}"/>
    <cellStyle name="Total 2 8 2 49 3" xfId="47900" xr:uid="{C3F8DC4F-5F84-4A67-BD51-1C52AF7DF733}"/>
    <cellStyle name="Total 2 8 2 5" xfId="492" xr:uid="{75BBE8F3-209A-4CFF-9AAB-A51F2DE24C0B}"/>
    <cellStyle name="Total 2 8 2 5 2" xfId="17747" xr:uid="{08259E78-76E0-4111-A870-BDA75E59649B}"/>
    <cellStyle name="Total 2 8 2 5 3" xfId="34847" xr:uid="{8E5E4389-AD64-4F81-BEC4-B952675E5C2C}"/>
    <cellStyle name="Total 2 8 2 50" xfId="14700" xr:uid="{380EB996-A88E-4755-86DA-4F11CF9D0AED}"/>
    <cellStyle name="Total 2 8 2 50 2" xfId="31955" xr:uid="{3201AB77-87C8-4D4F-8437-7987C7DDD55E}"/>
    <cellStyle name="Total 2 8 2 50 3" xfId="48825" xr:uid="{D06B39D5-0303-4A12-80D3-1C2BED2C1676}"/>
    <cellStyle name="Total 2 8 2 51" xfId="13780" xr:uid="{83FA55D3-5142-4E2E-ADCE-DF66D2A76584}"/>
    <cellStyle name="Total 2 8 2 51 2" xfId="31035" xr:uid="{D99E8662-5377-4FD7-B706-2F3A1B731906}"/>
    <cellStyle name="Total 2 8 2 51 3" xfId="47905" xr:uid="{DAC26B0A-290E-4B9B-96B7-7E9F1EE1C802}"/>
    <cellStyle name="Total 2 8 2 52" xfId="14658" xr:uid="{0AFA68A9-02B1-4123-9806-27406A6389F6}"/>
    <cellStyle name="Total 2 8 2 52 2" xfId="31913" xr:uid="{F641E3C9-DB3B-4E7F-A0C7-C04EF595450A}"/>
    <cellStyle name="Total 2 8 2 52 3" xfId="48783" xr:uid="{C3CCDDE6-59CA-45A6-B8DC-B5DD7018D1B0}"/>
    <cellStyle name="Total 2 8 2 53" xfId="14930" xr:uid="{BF003988-D207-4774-9DF4-8F252A75DDD1}"/>
    <cellStyle name="Total 2 8 2 53 2" xfId="32185" xr:uid="{7D4BC8D3-886C-4AAA-9756-FD9025365DFC}"/>
    <cellStyle name="Total 2 8 2 53 3" xfId="49055" xr:uid="{35BE4B0D-DE96-4371-9CB1-979692AC5C4C}"/>
    <cellStyle name="Total 2 8 2 54" xfId="15539" xr:uid="{3AE35B99-5632-42C6-BF5C-32118B01F462}"/>
    <cellStyle name="Total 2 8 2 54 2" xfId="32794" xr:uid="{BF6C9521-F6EA-4A29-B296-A985DAC0E8DB}"/>
    <cellStyle name="Total 2 8 2 54 3" xfId="49664" xr:uid="{E0BC72F2-B0D8-449A-8DAA-DFDAF6392A73}"/>
    <cellStyle name="Total 2 8 2 55" xfId="15836" xr:uid="{BD0B869D-3038-49BD-BBB3-142BBAC8AC40}"/>
    <cellStyle name="Total 2 8 2 55 2" xfId="33091" xr:uid="{6F5DBB6E-AFE0-42A4-BAC6-410B188A797D}"/>
    <cellStyle name="Total 2 8 2 55 3" xfId="49961" xr:uid="{0FC8363F-429B-44C8-8632-42F6FB43DE26}"/>
    <cellStyle name="Total 2 8 2 56" xfId="16131" xr:uid="{34490CAB-64C0-41E4-A030-A62D6522F54E}"/>
    <cellStyle name="Total 2 8 2 56 2" xfId="33386" xr:uid="{CC0A2A46-3BBB-4063-8C79-D7A4B57C2B36}"/>
    <cellStyle name="Total 2 8 2 56 3" xfId="50256" xr:uid="{9D9B22EE-97C6-4F1D-AE0A-CAD4AC61F132}"/>
    <cellStyle name="Total 2 8 2 57" xfId="16415" xr:uid="{0A35B188-A0E4-4D5B-ABBE-3526F5BE3DE1}"/>
    <cellStyle name="Total 2 8 2 57 2" xfId="33670" xr:uid="{8C7F9215-8292-45BC-8B34-1EF515D4A6CF}"/>
    <cellStyle name="Total 2 8 2 57 3" xfId="50540" xr:uid="{2A47928F-0563-4509-88AA-2F61954CC5AF}"/>
    <cellStyle name="Total 2 8 2 58" xfId="16178" xr:uid="{95BA1E0B-0C8C-4FD0-97D2-B32C89D6240A}"/>
    <cellStyle name="Total 2 8 2 58 2" xfId="33433" xr:uid="{E0D24A59-311C-4B85-843C-BCBACC8AE7D8}"/>
    <cellStyle name="Total 2 8 2 58 3" xfId="50303" xr:uid="{EAE239D6-DC40-4D75-A86F-AD0840A5B7C4}"/>
    <cellStyle name="Total 2 8 2 59" xfId="17509" xr:uid="{9BC64934-5409-457C-89B4-9623D44573A3}"/>
    <cellStyle name="Total 2 8 2 6" xfId="951" xr:uid="{4F7FD562-9180-4EAA-8853-A58AA453CB09}"/>
    <cellStyle name="Total 2 8 2 6 2" xfId="18206" xr:uid="{BA5DB4BE-2F12-4829-BABE-79DE2AC24A17}"/>
    <cellStyle name="Total 2 8 2 6 3" xfId="35228" xr:uid="{51D51BEA-9D1C-4BAF-A076-6B8D1588B5A8}"/>
    <cellStyle name="Total 2 8 2 60" xfId="34685" xr:uid="{FDA2F369-6D16-45C0-8178-140084FB8FAE}"/>
    <cellStyle name="Total 2 8 2 7" xfId="360" xr:uid="{A5E064EC-9D38-4D51-B01E-84C7E2DB5B23}"/>
    <cellStyle name="Total 2 8 2 7 2" xfId="17615" xr:uid="{FC2EA2B5-1935-4E0A-A772-9A75DB2BCFEB}"/>
    <cellStyle name="Total 2 8 2 7 3" xfId="34772" xr:uid="{57902023-8606-47F8-9E13-E2B233E80561}"/>
    <cellStyle name="Total 2 8 2 8" xfId="1598" xr:uid="{68188254-6A27-4922-B0E4-1C31EEF3CD63}"/>
    <cellStyle name="Total 2 8 2 8 2" xfId="18853" xr:uid="{5B2A1249-8C89-4838-BF67-E58DD9FD473E}"/>
    <cellStyle name="Total 2 8 2 8 3" xfId="35875" xr:uid="{CC32CC2E-40A6-49BC-B861-F85B746750AD}"/>
    <cellStyle name="Total 2 8 2 9" xfId="1039" xr:uid="{28D9646F-2FE6-4CE3-9CEC-FA648169E386}"/>
    <cellStyle name="Total 2 8 2 9 2" xfId="18294" xr:uid="{84F722B7-F930-4584-AFFF-705E59785A2C}"/>
    <cellStyle name="Total 2 8 2 9 3" xfId="35316" xr:uid="{A07D0270-21B3-4A71-9A3C-A6E44186C809}"/>
    <cellStyle name="Total 2 8 20" xfId="4787" xr:uid="{D112FA79-D4F1-4807-BAD0-542736720B0B}"/>
    <cellStyle name="Total 2 8 20 2" xfId="22042" xr:uid="{F2A69947-2976-4594-B58E-F50D7EBE6C56}"/>
    <cellStyle name="Total 2 8 20 3" xfId="39064" xr:uid="{5A0574E3-0AC6-4100-A3A3-3C709614F3E4}"/>
    <cellStyle name="Total 2 8 21" xfId="2890" xr:uid="{BFE1B077-5164-4EA1-B4F8-E1325036748C}"/>
    <cellStyle name="Total 2 8 21 2" xfId="20145" xr:uid="{C4341AFC-B86E-46FD-8348-6393F385EE85}"/>
    <cellStyle name="Total 2 8 21 3" xfId="37167" xr:uid="{63A56582-8FC8-48F7-B577-DE2A19789964}"/>
    <cellStyle name="Total 2 8 22" xfId="5658" xr:uid="{EBAB2E23-3B12-433C-988D-0CF8B037D99E}"/>
    <cellStyle name="Total 2 8 22 2" xfId="22913" xr:uid="{C901B677-BDFC-43B1-9533-6A052C8D538D}"/>
    <cellStyle name="Total 2 8 22 3" xfId="39935" xr:uid="{8A583900-0A2F-4969-B1E2-EFF33E7A4621}"/>
    <cellStyle name="Total 2 8 23" xfId="5803" xr:uid="{622D149C-AE14-41BF-BA4C-4B4A50803B88}"/>
    <cellStyle name="Total 2 8 23 2" xfId="23058" xr:uid="{9878110D-E6AE-463A-B304-A2B79A55F70A}"/>
    <cellStyle name="Total 2 8 23 3" xfId="40080" xr:uid="{CC3A0971-F172-4F18-A2D5-56ADE8F57C20}"/>
    <cellStyle name="Total 2 8 24" xfId="6084" xr:uid="{0DE877AB-ACA8-4721-B1B5-F09D62A29B3E}"/>
    <cellStyle name="Total 2 8 24 2" xfId="23339" xr:uid="{FDE13724-97AC-4503-9CB9-12CEFD87BAFE}"/>
    <cellStyle name="Total 2 8 24 3" xfId="40361" xr:uid="{E18C6797-D716-41B1-B62B-18C0473D8594}"/>
    <cellStyle name="Total 2 8 25" xfId="6399" xr:uid="{C18971C7-13D6-4349-8889-0957F3E65936}"/>
    <cellStyle name="Total 2 8 25 2" xfId="23654" xr:uid="{C5356BAD-FBA9-418B-BA56-7B3D93993BE0}"/>
    <cellStyle name="Total 2 8 25 3" xfId="40676" xr:uid="{0CC26BFA-ABEC-4710-8D8A-72E1E521E8BA}"/>
    <cellStyle name="Total 2 8 26" xfId="6622" xr:uid="{4A4A290F-1DDB-486B-AFFF-34C096E8A4A4}"/>
    <cellStyle name="Total 2 8 26 2" xfId="23877" xr:uid="{DB4BAF84-4BC2-40C8-A28B-6613B3EC92E5}"/>
    <cellStyle name="Total 2 8 26 3" xfId="40899" xr:uid="{5ECB3A6C-6E46-4CF8-AD7F-134CD17C5670}"/>
    <cellStyle name="Total 2 8 27" xfId="5932" xr:uid="{1C54311B-2760-4C06-B258-4561FE966E44}"/>
    <cellStyle name="Total 2 8 27 2" xfId="23187" xr:uid="{610D9854-A1C6-4F23-B5B6-F4DCE7F36051}"/>
    <cellStyle name="Total 2 8 27 3" xfId="40209" xr:uid="{F8BBCA50-FCFD-44EA-8463-01423A39D198}"/>
    <cellStyle name="Total 2 8 28" xfId="6687" xr:uid="{96B940B6-8C77-46AB-A915-AD498FCB4551}"/>
    <cellStyle name="Total 2 8 28 2" xfId="23942" xr:uid="{1606892C-6B19-49EF-96BB-C05E8AD7D203}"/>
    <cellStyle name="Total 2 8 28 3" xfId="40964" xr:uid="{C53765B4-87A4-46FC-9B76-98995D7DC320}"/>
    <cellStyle name="Total 2 8 29" xfId="5314" xr:uid="{14F704F6-BA05-41D2-BDA4-AFE89DE8AA5A}"/>
    <cellStyle name="Total 2 8 29 2" xfId="22569" xr:uid="{6A70D0C5-1EAC-405A-859A-5852D146980B}"/>
    <cellStyle name="Total 2 8 29 3" xfId="39591" xr:uid="{F1EAA4B0-B176-4995-92A1-F2C31309F2DE}"/>
    <cellStyle name="Total 2 8 3" xfId="602" xr:uid="{7AA073C2-AE97-43CC-A889-1AF95920B856}"/>
    <cellStyle name="Total 2 8 3 10" xfId="3566" xr:uid="{CF2EA7D5-2FF6-4343-AB67-6E10622ADF6F}"/>
    <cellStyle name="Total 2 8 3 10 2" xfId="20821" xr:uid="{E4600A2B-3217-4F85-BFF0-2EC84D15247A}"/>
    <cellStyle name="Total 2 8 3 10 3" xfId="37843" xr:uid="{5299DB83-CD47-4903-96C5-7DC9CCFCFA2B}"/>
    <cellStyle name="Total 2 8 3 11" xfId="3872" xr:uid="{2CDDA745-7E0B-49C2-ABB8-3E0A01A44505}"/>
    <cellStyle name="Total 2 8 3 11 2" xfId="21127" xr:uid="{9458BF1D-E750-4368-9F7B-DC9B6180D837}"/>
    <cellStyle name="Total 2 8 3 11 3" xfId="38149" xr:uid="{1C397E0E-FF88-4FFD-83FF-0F8DDA4CD8B9}"/>
    <cellStyle name="Total 2 8 3 12" xfId="4176" xr:uid="{38C561F6-86AD-482C-A4C4-169D51872EE0}"/>
    <cellStyle name="Total 2 8 3 12 2" xfId="21431" xr:uid="{2003AC27-DD8E-4F2A-A670-4C22F118771A}"/>
    <cellStyle name="Total 2 8 3 12 3" xfId="38453" xr:uid="{E01DD8E8-4654-41F1-9595-DD5AB95F2DCA}"/>
    <cellStyle name="Total 2 8 3 13" xfId="4477" xr:uid="{54C463E0-9481-41AE-B422-517FAD354355}"/>
    <cellStyle name="Total 2 8 3 13 2" xfId="21732" xr:uid="{F05C6E76-EAB4-412B-8F95-E1B82B55B53A}"/>
    <cellStyle name="Total 2 8 3 13 3" xfId="38754" xr:uid="{0D8348E8-F439-4100-83A6-21F8FF0B2AAA}"/>
    <cellStyle name="Total 2 8 3 14" xfId="4774" xr:uid="{9301B3D8-A7B1-4AD0-964B-97E8E5EE8737}"/>
    <cellStyle name="Total 2 8 3 14 2" xfId="22029" xr:uid="{D1233554-EBDA-4C3B-9181-E9BE3D7B0E2E}"/>
    <cellStyle name="Total 2 8 3 14 3" xfId="39051" xr:uid="{ACD6E0D5-2060-41F4-B88A-AA131273ABE8}"/>
    <cellStyle name="Total 2 8 3 15" xfId="5066" xr:uid="{FDDD8BB6-1755-494B-B3A0-6E95FD39B3E1}"/>
    <cellStyle name="Total 2 8 3 15 2" xfId="22321" xr:uid="{2FEA3FB9-74F7-4CF4-892D-CABBBC3ADBDE}"/>
    <cellStyle name="Total 2 8 3 15 3" xfId="39343" xr:uid="{157CCA77-67C5-403C-860C-757F5CA5766F}"/>
    <cellStyle name="Total 2 8 3 16" xfId="5438" xr:uid="{BB4B2057-BF37-472B-BD1B-B4750E64D896}"/>
    <cellStyle name="Total 2 8 3 16 2" xfId="22693" xr:uid="{6E423DB4-E632-45DA-8177-CEFF715B4232}"/>
    <cellStyle name="Total 2 8 3 16 3" xfId="39715" xr:uid="{112476FF-4E12-4E7F-95F5-BA7548B8CA27}"/>
    <cellStyle name="Total 2 8 3 17" xfId="4432" xr:uid="{63F12CD4-1282-4F2D-980E-633BE90C204E}"/>
    <cellStyle name="Total 2 8 3 17 2" xfId="21687" xr:uid="{ACDFB3D0-13B9-4CE8-B161-878261A9E140}"/>
    <cellStyle name="Total 2 8 3 17 3" xfId="38709" xr:uid="{4751DF2A-FE67-4E48-9326-AF18816FF608}"/>
    <cellStyle name="Total 2 8 3 18" xfId="6069" xr:uid="{FA627D0E-8FD1-4147-87A4-8A5D7308FC91}"/>
    <cellStyle name="Total 2 8 3 18 2" xfId="23324" xr:uid="{2B94C176-B45C-4558-8333-DB302BAD98FB}"/>
    <cellStyle name="Total 2 8 3 18 3" xfId="40346" xr:uid="{A21A0C47-1DEC-472E-B33D-079DDCA3D21D}"/>
    <cellStyle name="Total 2 8 3 19" xfId="6384" xr:uid="{6C8D2BDF-FC9F-401B-B1C9-4AC10D7DF2AA}"/>
    <cellStyle name="Total 2 8 3 19 2" xfId="23639" xr:uid="{1BB23404-7A55-4A5B-9D5B-EEECAB191AAA}"/>
    <cellStyle name="Total 2 8 3 19 3" xfId="40661" xr:uid="{48CCE5AC-D4A6-44F3-9056-40A64CB3856B}"/>
    <cellStyle name="Total 2 8 3 2" xfId="1056" xr:uid="{402F68DE-1A46-477B-896F-55A6A9F167CF}"/>
    <cellStyle name="Total 2 8 3 2 2" xfId="18311" xr:uid="{BF97D3B6-2D39-4A01-83E7-22E4347E9ADE}"/>
    <cellStyle name="Total 2 8 3 2 3" xfId="35333" xr:uid="{2CD1899C-DFB2-47D6-A55F-BCB50C5BAC01}"/>
    <cellStyle name="Total 2 8 3 20" xfId="6699" xr:uid="{B2D831EE-DB54-4F1F-8090-536B588917AE}"/>
    <cellStyle name="Total 2 8 3 20 2" xfId="23954" xr:uid="{5A650035-C986-493A-B0D7-6A9E85D71F62}"/>
    <cellStyle name="Total 2 8 3 20 3" xfId="40976" xr:uid="{B1F1279B-B581-4F7E-BC50-E4E8481854EF}"/>
    <cellStyle name="Total 2 8 3 21" xfId="7011" xr:uid="{CC857C10-9034-4C5C-867F-C8CC3D458C7C}"/>
    <cellStyle name="Total 2 8 3 21 2" xfId="24266" xr:uid="{87FD3497-60CF-43F6-95FD-1BD1A650DE43}"/>
    <cellStyle name="Total 2 8 3 21 3" xfId="41288" xr:uid="{43ECB8C6-5ADC-4453-A281-F657D74D40DC}"/>
    <cellStyle name="Total 2 8 3 22" xfId="7320" xr:uid="{44C3BD7C-3AC6-4C8A-93DB-0A5EBF16F310}"/>
    <cellStyle name="Total 2 8 3 22 2" xfId="24575" xr:uid="{F3439E83-DFF2-41FD-8966-932911E0222E}"/>
    <cellStyle name="Total 2 8 3 22 3" xfId="41597" xr:uid="{B050009C-9528-4365-A4F4-1C831624A2AC}"/>
    <cellStyle name="Total 2 8 3 23" xfId="7630" xr:uid="{70ADFB27-ED1E-4786-B763-441C36FFD3CC}"/>
    <cellStyle name="Total 2 8 3 23 2" xfId="24885" xr:uid="{90F0E995-661D-4CC7-9D9A-DE07ECE43419}"/>
    <cellStyle name="Total 2 8 3 23 3" xfId="41907" xr:uid="{298A139F-1609-4D07-AF3F-552D5CCBBB13}"/>
    <cellStyle name="Total 2 8 3 24" xfId="7940" xr:uid="{2E4A6BFB-7F12-4A3A-BAEB-67054C775314}"/>
    <cellStyle name="Total 2 8 3 24 2" xfId="25195" xr:uid="{B2F18275-31CF-49E3-AB35-B460E3E12DAC}"/>
    <cellStyle name="Total 2 8 3 24 3" xfId="42217" xr:uid="{19D1189E-FEDF-4306-BBFD-54C33B4BAFFA}"/>
    <cellStyle name="Total 2 8 3 25" xfId="8253" xr:uid="{8C3B75FA-75F3-47EB-92D9-7CABE7A5B759}"/>
    <cellStyle name="Total 2 8 3 25 2" xfId="25508" xr:uid="{419F173A-FB9E-4F0B-B270-7B8A37C94779}"/>
    <cellStyle name="Total 2 8 3 25 3" xfId="42530" xr:uid="{580A5C8D-124B-4649-9EC8-9E3BC32DAC4E}"/>
    <cellStyle name="Total 2 8 3 26" xfId="8563" xr:uid="{CFE00FD5-F049-4306-8A7B-B959F4195EC0}"/>
    <cellStyle name="Total 2 8 3 26 2" xfId="25818" xr:uid="{DAE760EF-DEAA-4092-9CCF-62451E3059FA}"/>
    <cellStyle name="Total 2 8 3 26 3" xfId="42840" xr:uid="{50166D3A-9552-4309-AC1E-689D7454CE53}"/>
    <cellStyle name="Total 2 8 3 27" xfId="8871" xr:uid="{6612461C-7B8D-4D39-ACBA-F972B579D51E}"/>
    <cellStyle name="Total 2 8 3 27 2" xfId="26126" xr:uid="{506A1D72-A720-4B66-B2CC-C3A2E016BE10}"/>
    <cellStyle name="Total 2 8 3 27 3" xfId="43148" xr:uid="{33672998-2FD9-4A69-BEB1-6F15761006CA}"/>
    <cellStyle name="Total 2 8 3 28" xfId="8793" xr:uid="{ED7C9504-71D0-4378-A959-56B23C360173}"/>
    <cellStyle name="Total 2 8 3 28 2" xfId="26048" xr:uid="{BA7BDE75-5B21-499E-9406-A586DE57982A}"/>
    <cellStyle name="Total 2 8 3 28 3" xfId="43070" xr:uid="{251E1989-0922-4A51-B8BA-1394252FF5A0}"/>
    <cellStyle name="Total 2 8 3 29" xfId="9495" xr:uid="{1F7C7C97-480D-40E2-826E-A7E26534677F}"/>
    <cellStyle name="Total 2 8 3 29 2" xfId="26750" xr:uid="{38F27064-987C-4027-98DB-712886BE5FF1}"/>
    <cellStyle name="Total 2 8 3 29 3" xfId="43772" xr:uid="{B010784D-7962-4428-ABAC-1868D9C86D96}"/>
    <cellStyle name="Total 2 8 3 3" xfId="1354" xr:uid="{446F2EE3-9BB2-4A0C-B1E5-BA7E602F7D87}"/>
    <cellStyle name="Total 2 8 3 3 2" xfId="18609" xr:uid="{F97F8EC8-5011-41DE-8471-AE6E90FD2703}"/>
    <cellStyle name="Total 2 8 3 3 3" xfId="35631" xr:uid="{32233A76-37F2-4172-92C0-5AC2F7323136}"/>
    <cellStyle name="Total 2 8 3 30" xfId="9793" xr:uid="{9735D02B-2C79-4B48-90BB-0A91E1571235}"/>
    <cellStyle name="Total 2 8 3 30 2" xfId="27048" xr:uid="{1A818785-4680-4D45-A69F-B690B262C344}"/>
    <cellStyle name="Total 2 8 3 30 3" xfId="44070" xr:uid="{FEB106DE-4BCD-4771-92B2-2DAC67F0061C}"/>
    <cellStyle name="Total 2 8 3 31" xfId="10092" xr:uid="{68EF0C0E-B56B-4254-ACF1-667CD87D3ABD}"/>
    <cellStyle name="Total 2 8 3 31 2" xfId="27347" xr:uid="{185A1A98-C18D-40A7-BFA4-B863AF43D3D9}"/>
    <cellStyle name="Total 2 8 3 31 3" xfId="44369" xr:uid="{F577EC3F-8914-480B-935E-D9830455ACCA}"/>
    <cellStyle name="Total 2 8 3 32" xfId="10385" xr:uid="{2F7F4F0D-64B6-40EB-AEE0-A235AD2CEB62}"/>
    <cellStyle name="Total 2 8 3 32 2" xfId="27640" xr:uid="{44A9B652-BFFE-464B-93D1-9C82FA1C1CE8}"/>
    <cellStyle name="Total 2 8 3 32 3" xfId="44662" xr:uid="{9BFAB4A6-975E-4E9B-A024-59A7109E2352}"/>
    <cellStyle name="Total 2 8 3 33" xfId="10676" xr:uid="{D243BDA8-2170-405C-B043-7EEE78F85ACE}"/>
    <cellStyle name="Total 2 8 3 33 2" xfId="27931" xr:uid="{670023C6-72B0-4BC1-9F3C-83F33301E98F}"/>
    <cellStyle name="Total 2 8 3 33 3" xfId="44953" xr:uid="{56147532-2540-4083-8946-CED5CF5C6AC9}"/>
    <cellStyle name="Total 2 8 3 34" xfId="10960" xr:uid="{B8B44002-03FF-4C2F-A4AC-609BA9343EAB}"/>
    <cellStyle name="Total 2 8 3 34 2" xfId="28215" xr:uid="{E0205E10-B6D5-4E11-B894-5816149DE56B}"/>
    <cellStyle name="Total 2 8 3 34 3" xfId="45237" xr:uid="{EDE89492-A5C1-4D0D-A7D4-121EA645460E}"/>
    <cellStyle name="Total 2 8 3 35" xfId="11226" xr:uid="{BE37D986-1DE3-4FD7-AFFC-84BC8AE0577F}"/>
    <cellStyle name="Total 2 8 3 35 2" xfId="28481" xr:uid="{0557ECCA-4511-4078-9B89-F6FAECB576B4}"/>
    <cellStyle name="Total 2 8 3 35 3" xfId="45503" xr:uid="{1F3EA238-93B2-4324-90BA-2C84EDBD777B}"/>
    <cellStyle name="Total 2 8 3 36" xfId="11474" xr:uid="{3ECD5D21-D0F8-484C-96DD-579627B668EF}"/>
    <cellStyle name="Total 2 8 3 36 2" xfId="28729" xr:uid="{387AC6F0-D91F-4B61-AD97-C46B372E1B1B}"/>
    <cellStyle name="Total 2 8 3 36 3" xfId="45751" xr:uid="{59693C87-C336-4F65-8A62-3FC4A997875A}"/>
    <cellStyle name="Total 2 8 3 37" xfId="11997" xr:uid="{5860833C-A0E9-4502-8281-ED404C487F41}"/>
    <cellStyle name="Total 2 8 3 37 2" xfId="29252" xr:uid="{CABE1E4B-633E-4629-9CE4-70A66CF6B6FE}"/>
    <cellStyle name="Total 2 8 3 37 3" xfId="46162" xr:uid="{4BE80E24-5C8F-4620-B60D-32B0D44EE7A6}"/>
    <cellStyle name="Total 2 8 3 38" xfId="12464" xr:uid="{6EC086C7-7745-487D-8AF9-346FF698C915}"/>
    <cellStyle name="Total 2 8 3 38 2" xfId="29719" xr:uid="{81BEB479-5105-4F58-943C-B71E7F07656F}"/>
    <cellStyle name="Total 2 8 3 38 3" xfId="46589" xr:uid="{C2EEF3E3-C1E5-41D7-9A05-6EF81D97783F}"/>
    <cellStyle name="Total 2 8 3 39" xfId="12774" xr:uid="{3EEA1940-C557-4846-97D7-22C5A93D4F80}"/>
    <cellStyle name="Total 2 8 3 39 2" xfId="30029" xr:uid="{6FDAF4C1-FFC3-4675-AAE1-F398A36BD15C}"/>
    <cellStyle name="Total 2 8 3 39 3" xfId="46899" xr:uid="{0F0F5308-88F7-43A6-AF38-CA1249A062FD}"/>
    <cellStyle name="Total 2 8 3 4" xfId="1708" xr:uid="{D5657516-BF35-4F65-B268-917F538E1111}"/>
    <cellStyle name="Total 2 8 3 4 2" xfId="18963" xr:uid="{703DC1B1-0EFF-4AEB-98FC-376B3A6B42D6}"/>
    <cellStyle name="Total 2 8 3 4 3" xfId="35985" xr:uid="{89A22BDE-74CF-4B03-8B15-88081C698DBE}"/>
    <cellStyle name="Total 2 8 3 40" xfId="13012" xr:uid="{681BB0BF-971F-4F20-B3F7-14C1D87E086F}"/>
    <cellStyle name="Total 2 8 3 40 2" xfId="30267" xr:uid="{4418A3C0-5328-41F9-9100-9C6E96BA522A}"/>
    <cellStyle name="Total 2 8 3 40 3" xfId="47137" xr:uid="{6E18C5FF-F046-487D-8B5D-2FA2B79C03EA}"/>
    <cellStyle name="Total 2 8 3 41" xfId="13373" xr:uid="{12CDBB40-A472-4745-81EA-3211EA8F633C}"/>
    <cellStyle name="Total 2 8 3 41 2" xfId="30628" xr:uid="{9FDB46C7-31E1-43DF-86EE-E6E545C172F2}"/>
    <cellStyle name="Total 2 8 3 41 3" xfId="47498" xr:uid="{068B4540-FA96-4143-B37F-3787487B0A83}"/>
    <cellStyle name="Total 2 8 3 42" xfId="13714" xr:uid="{A83F5907-835A-42C5-A314-E578C76B27F2}"/>
    <cellStyle name="Total 2 8 3 42 2" xfId="30969" xr:uid="{3E86EC55-1166-44D3-A515-B9C5CD47DB4D}"/>
    <cellStyle name="Total 2 8 3 42 3" xfId="47839" xr:uid="{B7F18412-76DF-4E6A-A38E-89D8AD9B51C6}"/>
    <cellStyle name="Total 2 8 3 43" xfId="14024" xr:uid="{3106994F-EF02-483C-B154-DCD93C262EDF}"/>
    <cellStyle name="Total 2 8 3 43 2" xfId="31279" xr:uid="{2579A55E-BF36-4319-8461-570A8D7B4478}"/>
    <cellStyle name="Total 2 8 3 43 3" xfId="48149" xr:uid="{49741F2A-2214-473D-9B56-D2029EDA93CD}"/>
    <cellStyle name="Total 2 8 3 44" xfId="14307" xr:uid="{0D07E241-3C4D-4090-A1EA-CE931009FC17}"/>
    <cellStyle name="Total 2 8 3 44 2" xfId="31562" xr:uid="{F6636D6E-336D-45EC-8A6D-AA8EAB8BC066}"/>
    <cellStyle name="Total 2 8 3 44 3" xfId="48432" xr:uid="{42459860-EDB2-4B52-8798-CA4B1BA5DDCD}"/>
    <cellStyle name="Total 2 8 3 45" xfId="14652" xr:uid="{09297E7B-9A6A-418C-BF06-C7328AEAC6B1}"/>
    <cellStyle name="Total 2 8 3 45 2" xfId="31907" xr:uid="{20048427-A94F-4777-8559-586EE6E026AD}"/>
    <cellStyle name="Total 2 8 3 45 3" xfId="48777" xr:uid="{AC00C150-75B2-4D6E-9CCD-D74E341183E2}"/>
    <cellStyle name="Total 2 8 3 46" xfId="14914" xr:uid="{94DB996F-F0A0-4A4F-932D-153B8F4E6BF7}"/>
    <cellStyle name="Total 2 8 3 46 2" xfId="32169" xr:uid="{634D1E54-2644-4FEB-B2E0-3CD43FA9FCE8}"/>
    <cellStyle name="Total 2 8 3 46 3" xfId="49039" xr:uid="{157E08D5-A347-450A-BF36-291C45F8DF2E}"/>
    <cellStyle name="Total 2 8 3 47" xfId="15226" xr:uid="{ADD7FC77-DF18-423E-95B4-A4EBEAB6E293}"/>
    <cellStyle name="Total 2 8 3 47 2" xfId="32481" xr:uid="{3D5D5DCE-D431-437D-BD4C-E3BD7F86176E}"/>
    <cellStyle name="Total 2 8 3 47 3" xfId="49351" xr:uid="{B7BAE530-9ECC-41C5-8FA7-96649C539796}"/>
    <cellStyle name="Total 2 8 3 48" xfId="15532" xr:uid="{8C27C731-9572-4788-A9D1-5C4F2C70C67C}"/>
    <cellStyle name="Total 2 8 3 48 2" xfId="32787" xr:uid="{6B8F88A5-76EB-44A4-9308-7A545EE64D82}"/>
    <cellStyle name="Total 2 8 3 48 3" xfId="49657" xr:uid="{7A327530-B604-45D9-9A47-2E97839A4651}"/>
    <cellStyle name="Total 2 8 3 49" xfId="15830" xr:uid="{70BD142E-4410-4633-A6D0-49AC0552B22D}"/>
    <cellStyle name="Total 2 8 3 49 2" xfId="33085" xr:uid="{5753D5EF-1364-43BA-B747-CDF904791510}"/>
    <cellStyle name="Total 2 8 3 49 3" xfId="49955" xr:uid="{A690443D-E7E6-4910-BB45-14495C4E6985}"/>
    <cellStyle name="Total 2 8 3 5" xfId="2021" xr:uid="{4EF14258-AE5C-4F3C-9C20-2A3833537E73}"/>
    <cellStyle name="Total 2 8 3 5 2" xfId="19276" xr:uid="{4A835E5F-2F3C-4284-B6F9-E65886CF629B}"/>
    <cellStyle name="Total 2 8 3 5 3" xfId="36298" xr:uid="{BE831ECD-C4D0-460A-9B63-D4F61182BEB4}"/>
    <cellStyle name="Total 2 8 3 50" xfId="16125" xr:uid="{B6EBD290-9058-4F83-A358-F765610E71C4}"/>
    <cellStyle name="Total 2 8 3 50 2" xfId="33380" xr:uid="{286889E4-1B15-4ACD-97A1-FE108349D80D}"/>
    <cellStyle name="Total 2 8 3 50 3" xfId="50250" xr:uid="{8777C4FB-2B3C-4F26-8C9F-D1A51D04A46A}"/>
    <cellStyle name="Total 2 8 3 51" xfId="16409" xr:uid="{ACD20755-4082-4AD5-855A-F3F84EEB7353}"/>
    <cellStyle name="Total 2 8 3 51 2" xfId="33664" xr:uid="{22B451C4-E2B3-4352-AECC-27D0D158C207}"/>
    <cellStyle name="Total 2 8 3 51 3" xfId="50534" xr:uid="{4CB4BE76-5FF5-4067-A7B5-2EADFE37E01A}"/>
    <cellStyle name="Total 2 8 3 52" xfId="16681" xr:uid="{D1DAAF8B-4B1B-42FC-9700-B3DF56D45E3F}"/>
    <cellStyle name="Total 2 8 3 52 2" xfId="33936" xr:uid="{85164A79-5B82-454E-88FC-EB3C6AB32D4B}"/>
    <cellStyle name="Total 2 8 3 52 3" xfId="50806" xr:uid="{89A55FD2-A061-4E6C-8C3F-67A05999F328}"/>
    <cellStyle name="Total 2 8 3 53" xfId="16943" xr:uid="{06D098C5-EE1E-4086-989A-5ACC23A4798E}"/>
    <cellStyle name="Total 2 8 3 53 2" xfId="34198" xr:uid="{C6C5E6DF-56FB-4B4D-BE05-53A90ED1B52A}"/>
    <cellStyle name="Total 2 8 3 53 3" xfId="51068" xr:uid="{024B9AFA-00F6-440C-B6EA-9EBB96665279}"/>
    <cellStyle name="Total 2 8 3 54" xfId="17191" xr:uid="{B24FF170-4DA4-453C-9421-240B7AA619C1}"/>
    <cellStyle name="Total 2 8 3 54 2" xfId="34446" xr:uid="{A2CD475C-16FD-4CB6-B5BC-48B51E82771A}"/>
    <cellStyle name="Total 2 8 3 54 3" xfId="51316" xr:uid="{55A20CD0-42C2-4F49-AA33-DDAA17A6295E}"/>
    <cellStyle name="Total 2 8 3 55" xfId="17857" xr:uid="{1A2234E5-6585-41CE-B9C9-D32F3BEC9EEB}"/>
    <cellStyle name="Total 2 8 3 56" xfId="34919" xr:uid="{FA39052C-310C-4BC1-BCAF-F6D19A55251D}"/>
    <cellStyle name="Total 2 8 3 6" xfId="2331" xr:uid="{418AEBCA-D277-4775-9214-5246A607FDC5}"/>
    <cellStyle name="Total 2 8 3 6 2" xfId="19586" xr:uid="{0472396C-C97A-4077-A03F-1B04EBCF76A5}"/>
    <cellStyle name="Total 2 8 3 6 3" xfId="36608" xr:uid="{4A229B3E-521E-4D70-ADE2-ACAC9FFF8DED}"/>
    <cellStyle name="Total 2 8 3 7" xfId="2640" xr:uid="{00BC135D-579C-481A-BA3F-5C61DF7CD354}"/>
    <cellStyle name="Total 2 8 3 7 2" xfId="19895" xr:uid="{6DA1DE39-A3AD-416A-BB50-D33388ADCCF6}"/>
    <cellStyle name="Total 2 8 3 7 3" xfId="36917" xr:uid="{0F7413BA-2663-426F-9692-CE81D0B12E77}"/>
    <cellStyle name="Total 2 8 3 8" xfId="2948" xr:uid="{1033F18E-A43F-4D28-81AC-FCCD4AD4AC7D}"/>
    <cellStyle name="Total 2 8 3 8 2" xfId="20203" xr:uid="{FCDD4ABA-F4B7-483F-B278-6977093D9C60}"/>
    <cellStyle name="Total 2 8 3 8 3" xfId="37225" xr:uid="{88E8AEE1-E79C-4518-8FD7-E32368679AAE}"/>
    <cellStyle name="Total 2 8 3 9" xfId="3256" xr:uid="{8649456F-BA25-4610-9140-69089B6AFB06}"/>
    <cellStyle name="Total 2 8 3 9 2" xfId="20511" xr:uid="{809318C9-EFDC-4721-91B2-019ED4AC8ADF}"/>
    <cellStyle name="Total 2 8 3 9 3" xfId="37533" xr:uid="{31433AF6-9AC1-4917-B4B1-D852D434FB57}"/>
    <cellStyle name="Total 2 8 30" xfId="7955" xr:uid="{3CF78120-BA2E-46D3-9216-78F8A525E6AE}"/>
    <cellStyle name="Total 2 8 30 2" xfId="25210" xr:uid="{628EE7B3-1BAA-4D58-AAE0-A32704B0C751}"/>
    <cellStyle name="Total 2 8 30 3" xfId="42232" xr:uid="{94F36419-8FBF-4FE9-ADB4-97DF64C3DDBF}"/>
    <cellStyle name="Total 2 8 31" xfId="7572" xr:uid="{BBACF416-EF9B-45DB-B474-72E181558C8D}"/>
    <cellStyle name="Total 2 8 31 2" xfId="24827" xr:uid="{36354CF1-CD54-4152-A749-9AF9972FDBA0}"/>
    <cellStyle name="Total 2 8 31 3" xfId="41849" xr:uid="{586C1BDD-AED5-4F25-BF28-576DF5373511}"/>
    <cellStyle name="Total 2 8 32" xfId="7928" xr:uid="{8F145559-B5CA-4CC7-B32C-789A6B1CA1A9}"/>
    <cellStyle name="Total 2 8 32 2" xfId="25183" xr:uid="{CB315E6F-330F-4351-92A4-7956095BDCA5}"/>
    <cellStyle name="Total 2 8 32 3" xfId="42205" xr:uid="{AF2CE511-865A-4895-B7FE-B1FFE8D3BB10}"/>
    <cellStyle name="Total 2 8 33" xfId="9325" xr:uid="{F0CE9EC4-A458-470A-B591-6C7DB6983F99}"/>
    <cellStyle name="Total 2 8 33 2" xfId="26580" xr:uid="{158F6782-BA1D-49F6-8B4A-68CBDF3994BC}"/>
    <cellStyle name="Total 2 8 33 3" xfId="43602" xr:uid="{9F39FB48-BD32-4A09-BA22-4CE75C33D8CE}"/>
    <cellStyle name="Total 2 8 34" xfId="9112" xr:uid="{A5272C5B-5B4D-4EFC-B959-E25B9168C6F3}"/>
    <cellStyle name="Total 2 8 34 2" xfId="26367" xr:uid="{00B30C67-A977-4757-89E7-C301DDEF3048}"/>
    <cellStyle name="Total 2 8 34 3" xfId="43389" xr:uid="{5BEFE72C-32B7-4628-B01A-79E3E8B2C10E}"/>
    <cellStyle name="Total 2 8 35" xfId="9260" xr:uid="{F0C3396E-3405-4BEA-A2D7-C351CF7E3C51}"/>
    <cellStyle name="Total 2 8 35 2" xfId="26515" xr:uid="{13676790-81BC-4612-A12E-EF684EE8F02E}"/>
    <cellStyle name="Total 2 8 35 3" xfId="43537" xr:uid="{3A3659D5-3A30-408F-AE40-05CB07FB586D}"/>
    <cellStyle name="Total 2 8 36" xfId="8227" xr:uid="{E0F66328-9CF4-42EF-A4B9-14191AAC4B7B}"/>
    <cellStyle name="Total 2 8 36 2" xfId="25482" xr:uid="{9CCDC5F1-E164-4C0E-BF6A-29728309369F}"/>
    <cellStyle name="Total 2 8 36 3" xfId="42504" xr:uid="{7D903B97-1C3F-498A-825E-BB1267DFCDCC}"/>
    <cellStyle name="Total 2 8 37" xfId="9096" xr:uid="{AC0EBE12-2C99-47C7-B949-CC6C7538D07D}"/>
    <cellStyle name="Total 2 8 37 2" xfId="26351" xr:uid="{DAC966CD-1D1B-4565-8177-D38C3FD18A99}"/>
    <cellStyle name="Total 2 8 37 3" xfId="43373" xr:uid="{CBD7D473-4BFE-49BA-B638-B52D3E700A33}"/>
    <cellStyle name="Total 2 8 38" xfId="10397" xr:uid="{B06040FD-11D8-479E-9B57-3F74E2E15B54}"/>
    <cellStyle name="Total 2 8 38 2" xfId="27652" xr:uid="{770796C0-C262-4286-BD9A-2CDF8819A890}"/>
    <cellStyle name="Total 2 8 38 3" xfId="44674" xr:uid="{8ECAB778-557B-45CB-8CAE-85437037C97D}"/>
    <cellStyle name="Total 2 8 39" xfId="10607" xr:uid="{1359E06B-40C7-4F04-A76A-30052CBD17AE}"/>
    <cellStyle name="Total 2 8 39 2" xfId="27862" xr:uid="{D0F98606-CAB5-4EB7-BABB-630BBB0479C2}"/>
    <cellStyle name="Total 2 8 39 3" xfId="44884" xr:uid="{6DF87FE1-37F3-43BA-865A-7D65D2BBA1F2}"/>
    <cellStyle name="Total 2 8 4" xfId="719" xr:uid="{CE92CB6B-E62F-4E64-BE23-ADEF00B92F2B}"/>
    <cellStyle name="Total 2 8 4 10" xfId="3681" xr:uid="{C5A6D58F-21F5-48AB-89F1-38C9932491D5}"/>
    <cellStyle name="Total 2 8 4 10 2" xfId="20936" xr:uid="{0C9156CC-323E-4891-BED8-40F918DEC5AF}"/>
    <cellStyle name="Total 2 8 4 10 3" xfId="37958" xr:uid="{88DB54E0-8353-46A6-9A09-2C4F9E558489}"/>
    <cellStyle name="Total 2 8 4 11" xfId="3988" xr:uid="{6CF22D53-6150-4565-99D8-7A531E73751D}"/>
    <cellStyle name="Total 2 8 4 11 2" xfId="21243" xr:uid="{4677344C-4A13-4B2B-8814-4079C7C23EBF}"/>
    <cellStyle name="Total 2 8 4 11 3" xfId="38265" xr:uid="{6DE287D8-7A4A-415B-8352-0915AEE8BFE0}"/>
    <cellStyle name="Total 2 8 4 12" xfId="4289" xr:uid="{712AC311-EB7D-46D2-B9FE-62B28601F291}"/>
    <cellStyle name="Total 2 8 4 12 2" xfId="21544" xr:uid="{56455A29-2B26-4D3A-97F4-34DC068AED81}"/>
    <cellStyle name="Total 2 8 4 12 3" xfId="38566" xr:uid="{CF5E1243-876F-472A-A157-428112B1C815}"/>
    <cellStyle name="Total 2 8 4 13" xfId="4587" xr:uid="{B37574A9-7C4F-4D84-AABD-DB178F3D640C}"/>
    <cellStyle name="Total 2 8 4 13 2" xfId="21842" xr:uid="{BE4B3FC6-107D-4C53-A2C8-73F501364030}"/>
    <cellStyle name="Total 2 8 4 13 3" xfId="38864" xr:uid="{023A813A-007C-4A28-81D0-061FD4F21EB1}"/>
    <cellStyle name="Total 2 8 4 14" xfId="4886" xr:uid="{38AA29B9-CDB8-423F-B8D2-A06C872B77E7}"/>
    <cellStyle name="Total 2 8 4 14 2" xfId="22141" xr:uid="{A1C256DE-A49C-42B3-8AD9-5D41AA2C5D9A}"/>
    <cellStyle name="Total 2 8 4 14 3" xfId="39163" xr:uid="{56D68DBF-3F14-4B3F-B66E-5F1FB868076E}"/>
    <cellStyle name="Total 2 8 4 15" xfId="5168" xr:uid="{79989501-9C7D-40F2-A284-AB5E1A288D71}"/>
    <cellStyle name="Total 2 8 4 15 2" xfId="22423" xr:uid="{20C57AFD-41C5-4F17-BA82-0D18C0F5D470}"/>
    <cellStyle name="Total 2 8 4 15 3" xfId="39445" xr:uid="{B1523827-033B-4E7A-B109-3CA7DF45646C}"/>
    <cellStyle name="Total 2 8 4 16" xfId="5555" xr:uid="{741B3596-2DE2-478A-B268-A01CBDEB6BF8}"/>
    <cellStyle name="Total 2 8 4 16 2" xfId="22810" xr:uid="{10636D65-9363-4369-9950-892958972AEE}"/>
    <cellStyle name="Total 2 8 4 16 3" xfId="39832" xr:uid="{B88F5879-5159-47FC-B281-E02E838774B7}"/>
    <cellStyle name="Total 2 8 4 17" xfId="5919" xr:uid="{DEA31DB0-C87A-429B-94E3-F3CD8283A07B}"/>
    <cellStyle name="Total 2 8 4 17 2" xfId="23174" xr:uid="{1F233E5B-E9BA-41CA-995A-77EB17462BF6}"/>
    <cellStyle name="Total 2 8 4 17 3" xfId="40196" xr:uid="{F2CF6EA4-5442-4E0D-8C24-D280F81EC157}"/>
    <cellStyle name="Total 2 8 4 18" xfId="6186" xr:uid="{216E3CCA-2BD1-4C87-87FC-E4F044DA236F}"/>
    <cellStyle name="Total 2 8 4 18 2" xfId="23441" xr:uid="{E16C8988-9FD4-4462-8B8A-11EE25329CAE}"/>
    <cellStyle name="Total 2 8 4 18 3" xfId="40463" xr:uid="{0B008B5E-CB74-4840-9BFF-8B811F208840}"/>
    <cellStyle name="Total 2 8 4 19" xfId="6501" xr:uid="{93BA838E-68C9-46BC-8610-BD70512FA332}"/>
    <cellStyle name="Total 2 8 4 19 2" xfId="23756" xr:uid="{C79D41E4-FD48-4A7F-8B1E-3EA0D08DEBD1}"/>
    <cellStyle name="Total 2 8 4 19 3" xfId="40778" xr:uid="{41ACC6F9-D725-4E09-8C4E-14FCED2FEDDA}"/>
    <cellStyle name="Total 2 8 4 2" xfId="1168" xr:uid="{3E6E9E26-2CDC-48B5-9FBB-3956D51465FE}"/>
    <cellStyle name="Total 2 8 4 2 2" xfId="18423" xr:uid="{3C1AF101-6741-44E1-842F-E06B4C95F3C9}"/>
    <cellStyle name="Total 2 8 4 2 3" xfId="35445" xr:uid="{210B5BAA-328A-4325-A9EF-00115AA4266D}"/>
    <cellStyle name="Total 2 8 4 20" xfId="6816" xr:uid="{AC6D88FB-C226-4245-B3E6-29D82434EC69}"/>
    <cellStyle name="Total 2 8 4 20 2" xfId="24071" xr:uid="{9BA03EBA-C8DC-46DA-8F31-A3E06C55CD7C}"/>
    <cellStyle name="Total 2 8 4 20 3" xfId="41093" xr:uid="{C891A652-73AA-4D77-96EF-C1978F68FCA4}"/>
    <cellStyle name="Total 2 8 4 21" xfId="7127" xr:uid="{8449549B-E722-4A68-8AF6-BAE5C085200B}"/>
    <cellStyle name="Total 2 8 4 21 2" xfId="24382" xr:uid="{D2C1B131-CABF-4E28-B4DA-B5211BBC328E}"/>
    <cellStyle name="Total 2 8 4 21 3" xfId="41404" xr:uid="{ABC0F71D-F17C-46F5-BEFF-B79B7684877B}"/>
    <cellStyle name="Total 2 8 4 22" xfId="7437" xr:uid="{EA0AC3C2-3EA8-47F1-8322-E001E1EB416B}"/>
    <cellStyle name="Total 2 8 4 22 2" xfId="24692" xr:uid="{889B7B72-41E5-414F-9633-5E9323F564F3}"/>
    <cellStyle name="Total 2 8 4 22 3" xfId="41714" xr:uid="{C488D13C-AA6D-4A17-9E0B-0207355C68C6}"/>
    <cellStyle name="Total 2 8 4 23" xfId="7747" xr:uid="{4A0114FC-080C-458C-931E-B302035ECAB1}"/>
    <cellStyle name="Total 2 8 4 23 2" xfId="25002" xr:uid="{BD320721-CB03-4559-892E-9F5AAB2C587F}"/>
    <cellStyle name="Total 2 8 4 23 3" xfId="42024" xr:uid="{0FA97011-CEE0-42C8-ACFC-42C5B69EF238}"/>
    <cellStyle name="Total 2 8 4 24" xfId="8057" xr:uid="{04981010-AE69-47A7-BA45-5B08D0AE6B5C}"/>
    <cellStyle name="Total 2 8 4 24 2" xfId="25312" xr:uid="{F86E54A3-6EE3-4713-835A-0FB6DE058A80}"/>
    <cellStyle name="Total 2 8 4 24 3" xfId="42334" xr:uid="{5C8C2EBC-9FDC-46E9-8397-DF3EAC31EC7C}"/>
    <cellStyle name="Total 2 8 4 25" xfId="8370" xr:uid="{D93D2C14-AF2F-4E99-9C52-F1D264B2F95B}"/>
    <cellStyle name="Total 2 8 4 25 2" xfId="25625" xr:uid="{0AD42D00-8203-445A-85D5-BF2A095300FF}"/>
    <cellStyle name="Total 2 8 4 25 3" xfId="42647" xr:uid="{C57D1142-411D-45D8-B337-6730214D210E}"/>
    <cellStyle name="Total 2 8 4 26" xfId="8678" xr:uid="{11FB9B3E-A50F-4506-9149-73F8B172CCC9}"/>
    <cellStyle name="Total 2 8 4 26 2" xfId="25933" xr:uid="{C61C7DD2-BE29-4782-AFC7-857520A71259}"/>
    <cellStyle name="Total 2 8 4 26 3" xfId="42955" xr:uid="{BD2F8CA1-B7B9-4B62-8B09-7EBBE9CA7C38}"/>
    <cellStyle name="Total 2 8 4 27" xfId="8988" xr:uid="{3C55D3FB-5394-4AC1-A09E-CDD2A6CF599C}"/>
    <cellStyle name="Total 2 8 4 27 2" xfId="26243" xr:uid="{2EA164E8-1CE2-4F9C-AC3E-8DBF2217A1B7}"/>
    <cellStyle name="Total 2 8 4 27 3" xfId="43265" xr:uid="{18AA73C5-D358-46E4-8317-63A7B45F0569}"/>
    <cellStyle name="Total 2 8 4 28" xfId="7019" xr:uid="{60AD2075-C241-4529-A885-9CA22A63ADE8}"/>
    <cellStyle name="Total 2 8 4 28 2" xfId="24274" xr:uid="{AD17D944-AA86-46A9-BC48-E38BD0C256EB}"/>
    <cellStyle name="Total 2 8 4 28 3" xfId="41296" xr:uid="{6E6BBF98-769E-4408-ABD6-2A8539589CFE}"/>
    <cellStyle name="Total 2 8 4 29" xfId="9610" xr:uid="{6F89D38D-5524-4713-A4BC-54E70CA3D7F0}"/>
    <cellStyle name="Total 2 8 4 29 2" xfId="26865" xr:uid="{081CD6D8-FB38-4A3E-8F1F-E43A28804CB2}"/>
    <cellStyle name="Total 2 8 4 29 3" xfId="43887" xr:uid="{799AB589-2AE6-4023-B269-21DFD1EC8D1E}"/>
    <cellStyle name="Total 2 8 4 3" xfId="1459" xr:uid="{9DCCE307-D45B-48E1-91D1-C75700FB7607}"/>
    <cellStyle name="Total 2 8 4 3 2" xfId="18714" xr:uid="{5ABEA71D-3342-4B0C-877E-A6A7091B85EE}"/>
    <cellStyle name="Total 2 8 4 3 3" xfId="35736" xr:uid="{36646E98-89A3-476B-8407-965C71357D25}"/>
    <cellStyle name="Total 2 8 4 30" xfId="9905" xr:uid="{B02A67C8-B76A-408E-BD27-DD7C7C503E08}"/>
    <cellStyle name="Total 2 8 4 30 2" xfId="27160" xr:uid="{7EF81574-4FBE-4BA6-B26B-8FC7E98F1D2C}"/>
    <cellStyle name="Total 2 8 4 30 3" xfId="44182" xr:uid="{E6C09E4A-6D13-4A37-BE4A-75C68BB33662}"/>
    <cellStyle name="Total 2 8 4 31" xfId="10205" xr:uid="{4EDC0DC0-6777-4482-937D-0F8504BEE039}"/>
    <cellStyle name="Total 2 8 4 31 2" xfId="27460" xr:uid="{EAFA2070-FB20-4F2C-823B-B21476C84E7C}"/>
    <cellStyle name="Total 2 8 4 31 3" xfId="44482" xr:uid="{4F84889A-6131-4379-BE63-0E858849837A}"/>
    <cellStyle name="Total 2 8 4 32" xfId="10493" xr:uid="{6A281AF6-FB90-4DDF-8067-D7892C0BD2A0}"/>
    <cellStyle name="Total 2 8 4 32 2" xfId="27748" xr:uid="{4FBC6610-DDDD-4E61-B4C8-5D938FDE47CB}"/>
    <cellStyle name="Total 2 8 4 32 3" xfId="44770" xr:uid="{7A81AC1D-A2FE-4176-90CB-F704C86D954C}"/>
    <cellStyle name="Total 2 8 4 33" xfId="10783" xr:uid="{A7097EF0-C472-451D-9239-3B6811CAD1A5}"/>
    <cellStyle name="Total 2 8 4 33 2" xfId="28038" xr:uid="{1AA45969-E7BA-4A9A-97D0-6F4D5C6FBC5B}"/>
    <cellStyle name="Total 2 8 4 33 3" xfId="45060" xr:uid="{52EF6657-BEF4-40A1-B230-EFC8489AA06F}"/>
    <cellStyle name="Total 2 8 4 34" xfId="11057" xr:uid="{F7567C6E-E74A-42A1-9148-5E9F3AD04B2B}"/>
    <cellStyle name="Total 2 8 4 34 2" xfId="28312" xr:uid="{4376A1DC-0B12-43C9-B4C1-FAB911B4DC2E}"/>
    <cellStyle name="Total 2 8 4 34 3" xfId="45334" xr:uid="{284FAAC9-8589-4AF8-BECA-C10ED439FD77}"/>
    <cellStyle name="Total 2 8 4 35" xfId="11314" xr:uid="{1E396B6E-3862-4E7B-B624-0E78154BA52D}"/>
    <cellStyle name="Total 2 8 4 35 2" xfId="28569" xr:uid="{4522AC9C-0223-48CF-ADE5-FB4071211945}"/>
    <cellStyle name="Total 2 8 4 35 3" xfId="45591" xr:uid="{F80D4D25-0ED8-4B3C-8F7D-7928ED257CAE}"/>
    <cellStyle name="Total 2 8 4 36" xfId="11551" xr:uid="{3D59EF7A-62C5-4022-AFE0-99124D8A8726}"/>
    <cellStyle name="Total 2 8 4 36 2" xfId="28806" xr:uid="{F3A3CF06-C783-476E-97AE-3775C7019399}"/>
    <cellStyle name="Total 2 8 4 36 3" xfId="45828" xr:uid="{8C9EED8B-1E5E-49AF-8D3B-4956048FED4B}"/>
    <cellStyle name="Total 2 8 4 37" xfId="12114" xr:uid="{37395F18-388B-44A4-9D92-46D8BDA1A0A4}"/>
    <cellStyle name="Total 2 8 4 37 2" xfId="29369" xr:uid="{31A423F6-47A6-40F5-B0A8-8026391129D5}"/>
    <cellStyle name="Total 2 8 4 37 3" xfId="46239" xr:uid="{66E1E905-16E9-4D33-9726-93CA26C48CB6}"/>
    <cellStyle name="Total 2 8 4 38" xfId="12581" xr:uid="{9CB54292-7F50-45C8-9D82-39C3E73083A1}"/>
    <cellStyle name="Total 2 8 4 38 2" xfId="29836" xr:uid="{E68AEC1A-FBDF-4FD8-9DE9-9602DF7C58F7}"/>
    <cellStyle name="Total 2 8 4 38 3" xfId="46706" xr:uid="{95E394F3-4F37-494D-A3A3-1786512287F4}"/>
    <cellStyle name="Total 2 8 4 39" xfId="12891" xr:uid="{87AC8CD0-C578-42E0-A619-E7EDB2706D17}"/>
    <cellStyle name="Total 2 8 4 39 2" xfId="30146" xr:uid="{DB5D9CBC-16A4-4D7C-A472-CBEF363ACEA4}"/>
    <cellStyle name="Total 2 8 4 39 3" xfId="47016" xr:uid="{570AFA62-9C6C-4E02-87DF-EDEBED39AD8B}"/>
    <cellStyle name="Total 2 8 4 4" xfId="1825" xr:uid="{E15AB805-2C96-4C88-BA2F-490F05776FB3}"/>
    <cellStyle name="Total 2 8 4 4 2" xfId="19080" xr:uid="{A78992C7-9669-4FE5-ADD0-B7062B8AB8FA}"/>
    <cellStyle name="Total 2 8 4 4 3" xfId="36102" xr:uid="{24B63C71-C368-4F67-905B-541F6AE41C85}"/>
    <cellStyle name="Total 2 8 4 40" xfId="11736" xr:uid="{A5135FD1-7076-405E-A2A8-A56B64C57F29}"/>
    <cellStyle name="Total 2 8 4 40 2" xfId="28991" xr:uid="{4FB309A6-4D84-46F5-BD33-9B7509918499}"/>
    <cellStyle name="Total 2 8 4 40 3" xfId="46000" xr:uid="{65A05B7E-6859-4735-9B23-8F401A4372A2}"/>
    <cellStyle name="Total 2 8 4 41" xfId="12526" xr:uid="{D12C1E01-53FC-471F-8FC5-9AAA2B3C46A9}"/>
    <cellStyle name="Total 2 8 4 41 2" xfId="29781" xr:uid="{43136212-BEAC-4A96-B73A-BFF92FC27A02}"/>
    <cellStyle name="Total 2 8 4 41 3" xfId="46651" xr:uid="{135B94E8-3121-4EC3-BE14-A9DE2F2B0281}"/>
    <cellStyle name="Total 2 8 4 42" xfId="13831" xr:uid="{A8F75B18-D363-4A0F-ABCD-2998031128DB}"/>
    <cellStyle name="Total 2 8 4 42 2" xfId="31086" xr:uid="{E5CB87AF-C0ED-4E58-A323-CCA4CAE64706}"/>
    <cellStyle name="Total 2 8 4 42 3" xfId="47956" xr:uid="{485299A1-D517-4292-92E1-294E31290C51}"/>
    <cellStyle name="Total 2 8 4 43" xfId="14141" xr:uid="{7F1F5565-BC48-403D-874E-B9AC67C9CFC7}"/>
    <cellStyle name="Total 2 8 4 43 2" xfId="31396" xr:uid="{BE6CA52F-0961-444B-8BBA-9E1712D0C558}"/>
    <cellStyle name="Total 2 8 4 43 3" xfId="48266" xr:uid="{2CFC14FF-6B51-4A03-8D93-745246491833}"/>
    <cellStyle name="Total 2 8 4 44" xfId="13354" xr:uid="{D9AC0915-3849-4AA9-BF89-0B4CACBD4141}"/>
    <cellStyle name="Total 2 8 4 44 2" xfId="30609" xr:uid="{C69C9C67-FB02-4123-8E6A-406262A07300}"/>
    <cellStyle name="Total 2 8 4 44 3" xfId="47479" xr:uid="{943117C9-ECED-47A1-AC36-276160F951B0}"/>
    <cellStyle name="Total 2 8 4 45" xfId="14769" xr:uid="{5B7A96B3-DFEC-41E5-A8F3-198D83826641}"/>
    <cellStyle name="Total 2 8 4 45 2" xfId="32024" xr:uid="{9B916F63-A41B-47E3-AB1E-842346695E77}"/>
    <cellStyle name="Total 2 8 4 45 3" xfId="48894" xr:uid="{F4B0BEDA-B766-435F-AA43-260470FD1AA5}"/>
    <cellStyle name="Total 2 8 4 46" xfId="15031" xr:uid="{15FD1D24-FD85-4E9C-997E-DA947ABEAAA6}"/>
    <cellStyle name="Total 2 8 4 46 2" xfId="32286" xr:uid="{99BBA1FD-6ABA-4B4C-AFEB-1D75BE08FC37}"/>
    <cellStyle name="Total 2 8 4 46 3" xfId="49156" xr:uid="{371AECFB-406B-4D52-9EC0-BF0CCFE1D162}"/>
    <cellStyle name="Total 2 8 4 47" xfId="15340" xr:uid="{083753F6-C79A-4A2E-BEFC-77E571D65843}"/>
    <cellStyle name="Total 2 8 4 47 2" xfId="32595" xr:uid="{1F224CC7-0B62-415B-944F-8C1F51A7100C}"/>
    <cellStyle name="Total 2 8 4 47 3" xfId="49465" xr:uid="{DCBE3A4A-79FC-459B-B4F7-589A8912CE78}"/>
    <cellStyle name="Total 2 8 4 48" xfId="15645" xr:uid="{81737B23-58B9-48EF-BCAC-69E5DEACABFB}"/>
    <cellStyle name="Total 2 8 4 48 2" xfId="32900" xr:uid="{2A3221D2-2555-453D-8F4D-7822C98FADFE}"/>
    <cellStyle name="Total 2 8 4 48 3" xfId="49770" xr:uid="{309F05E4-EAFE-4420-BB18-974B23EAF2E1}"/>
    <cellStyle name="Total 2 8 4 49" xfId="15941" xr:uid="{E4527097-0C5F-4A8F-84CC-454216C8C378}"/>
    <cellStyle name="Total 2 8 4 49 2" xfId="33196" xr:uid="{CD6C6603-B77E-44A2-AF87-22A12CF6B667}"/>
    <cellStyle name="Total 2 8 4 49 3" xfId="50066" xr:uid="{36041771-4642-4658-A9E7-3C0FF05C61CF}"/>
    <cellStyle name="Total 2 8 4 5" xfId="2138" xr:uid="{2FBCBE82-4316-4238-A141-7928874B3EC0}"/>
    <cellStyle name="Total 2 8 4 5 2" xfId="19393" xr:uid="{C8D3ED8E-F59A-4632-B2E0-C04EE3A40830}"/>
    <cellStyle name="Total 2 8 4 5 3" xfId="36415" xr:uid="{49C63CD6-AFE1-489C-BDB3-126222AB99A5}"/>
    <cellStyle name="Total 2 8 4 50" xfId="16233" xr:uid="{2C266224-939C-4978-B3B3-D8FC40B052BD}"/>
    <cellStyle name="Total 2 8 4 50 2" xfId="33488" xr:uid="{1D4EBE0D-AC5A-4E18-89BE-C74D4D0D3D9C}"/>
    <cellStyle name="Total 2 8 4 50 3" xfId="50358" xr:uid="{15D0F2FB-473E-49DD-AB29-E1C7AAFD1CDF}"/>
    <cellStyle name="Total 2 8 4 51" xfId="16511" xr:uid="{38F118BD-05F3-45B1-996D-8EB29400CBE7}"/>
    <cellStyle name="Total 2 8 4 51 2" xfId="33766" xr:uid="{273FCCF4-822B-40B2-93BB-1BB06440AF14}"/>
    <cellStyle name="Total 2 8 4 51 3" xfId="50636" xr:uid="{58869875-8556-4E6B-80B8-197B356EC814}"/>
    <cellStyle name="Total 2 8 4 52" xfId="16779" xr:uid="{5EBA69E6-3A2C-4A7C-A49F-982D5F8A94EF}"/>
    <cellStyle name="Total 2 8 4 52 2" xfId="34034" xr:uid="{A9BB638D-F077-4A38-8A81-9F6F233E04D6}"/>
    <cellStyle name="Total 2 8 4 52 3" xfId="50904" xr:uid="{4A1BA4FB-A355-4757-8A41-AF7850FC6D52}"/>
    <cellStyle name="Total 2 8 4 53" xfId="17031" xr:uid="{F3B66EF2-501F-4D24-852A-7709EB436E18}"/>
    <cellStyle name="Total 2 8 4 53 2" xfId="34286" xr:uid="{25C11F3E-2225-4615-AFAD-B511F86A9CEC}"/>
    <cellStyle name="Total 2 8 4 53 3" xfId="51156" xr:uid="{838E0A3A-D0D3-4FCD-8FAD-2912CE985616}"/>
    <cellStyle name="Total 2 8 4 54" xfId="17268" xr:uid="{AB988225-9FDE-40FA-8268-B2E1FD56C33C}"/>
    <cellStyle name="Total 2 8 4 54 2" xfId="34523" xr:uid="{D2115DF5-CFFC-4675-B716-40B993896F38}"/>
    <cellStyle name="Total 2 8 4 54 3" xfId="51393" xr:uid="{EA2F85EE-7324-46C0-A7FA-D5316F18CA9F}"/>
    <cellStyle name="Total 2 8 4 55" xfId="17974" xr:uid="{24BD029C-8D48-4E3C-A789-3A47BC854DD7}"/>
    <cellStyle name="Total 2 8 4 56" xfId="34996" xr:uid="{59E40810-C4F9-434B-B164-6A3A858943A4}"/>
    <cellStyle name="Total 2 8 4 6" xfId="2448" xr:uid="{322477CD-1515-4A72-B2A4-123B84FD0843}"/>
    <cellStyle name="Total 2 8 4 6 2" xfId="19703" xr:uid="{70433183-6EB7-46A3-9ECE-6FAD0B65437B}"/>
    <cellStyle name="Total 2 8 4 6 3" xfId="36725" xr:uid="{192B356A-16A5-4970-97FC-929150E64083}"/>
    <cellStyle name="Total 2 8 4 7" xfId="2757" xr:uid="{C225B3E5-4FC1-4253-9B17-0192242B3EDE}"/>
    <cellStyle name="Total 2 8 4 7 2" xfId="20012" xr:uid="{2D7D98C0-A172-4F36-86F0-CB3C2CB64AA5}"/>
    <cellStyle name="Total 2 8 4 7 3" xfId="37034" xr:uid="{138B3D51-5B77-4F5A-A2B8-312FBE082E4C}"/>
    <cellStyle name="Total 2 8 4 8" xfId="3063" xr:uid="{819ECEEC-FEF2-40E9-924B-F84482E3EACD}"/>
    <cellStyle name="Total 2 8 4 8 2" xfId="20318" xr:uid="{F3B2E8CF-9959-4129-9E17-275CA52C3D73}"/>
    <cellStyle name="Total 2 8 4 8 3" xfId="37340" xr:uid="{7BE9BBB1-DFE9-40DE-88A2-12B22F2058E2}"/>
    <cellStyle name="Total 2 8 4 9" xfId="3373" xr:uid="{08A326CD-3E3B-498C-8A1C-849A20DBFCE7}"/>
    <cellStyle name="Total 2 8 4 9 2" xfId="20628" xr:uid="{C23BBE58-147B-4C8C-B572-9A8CC8DAF60A}"/>
    <cellStyle name="Total 2 8 4 9 3" xfId="37650" xr:uid="{00DF6784-A601-43B4-B004-EEB561BC7545}"/>
    <cellStyle name="Total 2 8 40" xfId="10970" xr:uid="{1CB78C19-2A91-4262-9487-2C7CAEEA7085}"/>
    <cellStyle name="Total 2 8 40 2" xfId="28225" xr:uid="{A4256B87-4906-46D3-B467-EFA789779576}"/>
    <cellStyle name="Total 2 8 40 3" xfId="45247" xr:uid="{B2AE1747-0E35-4732-8F8E-2224C726BC70}"/>
    <cellStyle name="Total 2 8 41" xfId="11234" xr:uid="{B0E24B6A-89E9-4419-980D-8BA04E73BAF4}"/>
    <cellStyle name="Total 2 8 41 2" xfId="28489" xr:uid="{F13775C6-733F-4F78-A115-270C7C1C1458}"/>
    <cellStyle name="Total 2 8 41 3" xfId="45511" xr:uid="{C53A4AD0-96FB-4D43-974B-23A8BDF7B41D}"/>
    <cellStyle name="Total 2 8 42" xfId="11809" xr:uid="{A6F0E26B-3A27-4B2C-9D7E-35455681BFB5}"/>
    <cellStyle name="Total 2 8 42 2" xfId="29064" xr:uid="{C28DFFC0-2CEE-4107-ADC0-B79FA3CD612E}"/>
    <cellStyle name="Total 2 8 42 3" xfId="46050" xr:uid="{1909C4B5-A48E-45D9-847A-D04809B121B7}"/>
    <cellStyle name="Total 2 8 43" xfId="12276" xr:uid="{57B113D0-2FCB-442C-B232-9A4957D174A6}"/>
    <cellStyle name="Total 2 8 43 2" xfId="29531" xr:uid="{ABA98CCA-72C6-45B2-8736-B91CDD9AEE43}"/>
    <cellStyle name="Total 2 8 43 3" xfId="46401" xr:uid="{EEBA08FD-7010-4167-B2A0-B7F939ADCD61}"/>
    <cellStyle name="Total 2 8 44" xfId="12326" xr:uid="{080943C4-9A11-49B8-8BD5-BF902C326050}"/>
    <cellStyle name="Total 2 8 44 2" xfId="29581" xr:uid="{A5EDAAAD-CFB6-448C-A803-D9B88686012E}"/>
    <cellStyle name="Total 2 8 44 3" xfId="46451" xr:uid="{95363651-CD49-4B4E-8C93-E868BC3CB5BD}"/>
    <cellStyle name="Total 2 8 45" xfId="13275" xr:uid="{1802BD56-E58A-4FE9-B5F3-CC04AC430E3B}"/>
    <cellStyle name="Total 2 8 45 2" xfId="30530" xr:uid="{B0203760-89FB-47CD-8A44-7AAA1875F567}"/>
    <cellStyle name="Total 2 8 45 3" xfId="47400" xr:uid="{C4570C57-C342-4962-8A0A-79114919AB5A}"/>
    <cellStyle name="Total 2 8 46" xfId="13543" xr:uid="{CF4F68F7-CC46-45BF-A1B7-E653F1476B53}"/>
    <cellStyle name="Total 2 8 46 2" xfId="30798" xr:uid="{0303F15D-EE99-4686-8C10-3B9203DCBB77}"/>
    <cellStyle name="Total 2 8 46 3" xfId="47668" xr:uid="{25E9F242-9DD6-42C5-BCAD-FE4C98A4D5B9}"/>
    <cellStyle name="Total 2 8 47" xfId="13113" xr:uid="{9818F26D-4242-4348-9A45-56C6A5C60907}"/>
    <cellStyle name="Total 2 8 47 2" xfId="30368" xr:uid="{B4085862-B81B-4056-B428-4BDD922EC4FA}"/>
    <cellStyle name="Total 2 8 47 3" xfId="47238" xr:uid="{FCD4F319-8454-4CFF-AADF-1D1EC9E6620E}"/>
    <cellStyle name="Total 2 8 48" xfId="13096" xr:uid="{BC526071-54E5-408A-82FF-4F92795A7423}"/>
    <cellStyle name="Total 2 8 48 2" xfId="30351" xr:uid="{2234245A-6A71-49DF-B9B2-F110491B4894}"/>
    <cellStyle name="Total 2 8 48 3" xfId="47221" xr:uid="{FE1F07BB-8E2F-4DD7-BBD6-B282475423AC}"/>
    <cellStyle name="Total 2 8 49" xfId="14476" xr:uid="{55D3BD2A-25BB-423E-88ED-CB577D1BF34F}"/>
    <cellStyle name="Total 2 8 49 2" xfId="31731" xr:uid="{7FBF204C-2B16-4A9B-9594-C09AFAA5F94C}"/>
    <cellStyle name="Total 2 8 49 3" xfId="48601" xr:uid="{8555E01D-9BDC-4863-B79D-91E5FDC63539}"/>
    <cellStyle name="Total 2 8 5" xfId="535" xr:uid="{19731367-E278-48C4-8D0C-20585CD723D8}"/>
    <cellStyle name="Total 2 8 5 10" xfId="3499" xr:uid="{0B2A74BC-643A-4729-8B6D-F02564F13C10}"/>
    <cellStyle name="Total 2 8 5 10 2" xfId="20754" xr:uid="{82561DDD-B75E-48C6-8543-F4B70E98189E}"/>
    <cellStyle name="Total 2 8 5 10 3" xfId="37776" xr:uid="{E7C55C1F-8AD7-4DEC-AB85-C76ECB211FCA}"/>
    <cellStyle name="Total 2 8 5 11" xfId="3807" xr:uid="{05C612DA-D9C1-4EB0-8F9C-B82580B95B33}"/>
    <cellStyle name="Total 2 8 5 11 2" xfId="21062" xr:uid="{365E63DD-AD87-49A8-97FB-190F946D86A0}"/>
    <cellStyle name="Total 2 8 5 11 3" xfId="38084" xr:uid="{FB5231CB-B4B7-41FD-AB3E-C012A40C3FAF}"/>
    <cellStyle name="Total 2 8 5 12" xfId="4112" xr:uid="{F4BFDDC2-6E07-4452-AEF7-F8E4DFA5CCEC}"/>
    <cellStyle name="Total 2 8 5 12 2" xfId="21367" xr:uid="{8543DF48-DF96-465A-9700-BD5F7C151D31}"/>
    <cellStyle name="Total 2 8 5 12 3" xfId="38389" xr:uid="{2962C86E-977D-41D4-BF2D-3B4BEC4B5971}"/>
    <cellStyle name="Total 2 8 5 13" xfId="4417" xr:uid="{19C97715-6CE1-43BE-940B-E74E6D53B1E0}"/>
    <cellStyle name="Total 2 8 5 13 2" xfId="21672" xr:uid="{3873D019-DA1B-4515-A231-AB75787E3432}"/>
    <cellStyle name="Total 2 8 5 13 3" xfId="38694" xr:uid="{E624D328-EA84-4C4E-A1DC-CB12F05F3D00}"/>
    <cellStyle name="Total 2 8 5 14" xfId="4712" xr:uid="{2B030846-7E84-457D-8EE4-6917C1BBAD4F}"/>
    <cellStyle name="Total 2 8 5 14 2" xfId="21967" xr:uid="{0B8BF046-88C0-4087-8E04-DE049DA191FB}"/>
    <cellStyle name="Total 2 8 5 14 3" xfId="38989" xr:uid="{718C00A6-2661-4DE2-91DB-686BF3886323}"/>
    <cellStyle name="Total 2 8 5 15" xfId="5011" xr:uid="{18B8B90A-219D-4D82-B341-47B4004A546C}"/>
    <cellStyle name="Total 2 8 5 15 2" xfId="22266" xr:uid="{DBAD50BA-D1AB-4A5D-9524-A0688C1646B3}"/>
    <cellStyle name="Total 2 8 5 15 3" xfId="39288" xr:uid="{CFC4DD6B-6353-47C2-A9A2-5C4DC43BF16B}"/>
    <cellStyle name="Total 2 8 5 16" xfId="5371" xr:uid="{7CEF68A0-6AAD-4955-8E70-53AA6A75A7BF}"/>
    <cellStyle name="Total 2 8 5 16 2" xfId="22626" xr:uid="{631F140D-9A1C-431C-B6AD-F23D6FD903E1}"/>
    <cellStyle name="Total 2 8 5 16 3" xfId="39648" xr:uid="{3F6F9911-3827-4A15-83E1-095E248B4C91}"/>
    <cellStyle name="Total 2 8 5 17" xfId="3487" xr:uid="{9B4FE623-6301-4A31-B5BE-29997BEBEAB0}"/>
    <cellStyle name="Total 2 8 5 17 2" xfId="20742" xr:uid="{AA96E149-FBEC-409C-8EFC-80F5D0153FEA}"/>
    <cellStyle name="Total 2 8 5 17 3" xfId="37764" xr:uid="{C56EE9C6-F548-4261-9D52-48009CAD7FCF}"/>
    <cellStyle name="Total 2 8 5 18" xfId="6002" xr:uid="{798A9FF6-89F3-46C2-8353-D95502ECCC4C}"/>
    <cellStyle name="Total 2 8 5 18 2" xfId="23257" xr:uid="{B7A54AD7-D39D-42A0-AD90-66E3174F2AF5}"/>
    <cellStyle name="Total 2 8 5 18 3" xfId="40279" xr:uid="{B3F53A51-AA3E-48F0-92DC-0EDB93C0D17B}"/>
    <cellStyle name="Total 2 8 5 19" xfId="6317" xr:uid="{D59FD92E-8DA7-4621-889B-B58FC82B4974}"/>
    <cellStyle name="Total 2 8 5 19 2" xfId="23572" xr:uid="{DC0D57E2-6C67-4FD7-8182-5DF14AC799E0}"/>
    <cellStyle name="Total 2 8 5 19 3" xfId="40594" xr:uid="{67C2CDFF-BC3D-4533-90FB-1CC987CA3F1E}"/>
    <cellStyle name="Total 2 8 5 2" xfId="993" xr:uid="{3E29873B-7F0A-4471-A222-A03C2BBC8F6D}"/>
    <cellStyle name="Total 2 8 5 2 2" xfId="18248" xr:uid="{21608863-9964-49FE-9DBD-0F21881237ED}"/>
    <cellStyle name="Total 2 8 5 2 3" xfId="35270" xr:uid="{F201555B-0E87-4D39-9BE0-C958737001FA}"/>
    <cellStyle name="Total 2 8 5 20" xfId="6632" xr:uid="{EEC4CF87-DA90-478F-A03E-E1ECF4929AAE}"/>
    <cellStyle name="Total 2 8 5 20 2" xfId="23887" xr:uid="{CFE0CCD5-97FE-4DA3-B0BD-ECB436A5BECE}"/>
    <cellStyle name="Total 2 8 5 20 3" xfId="40909" xr:uid="{82F84852-94B8-4E88-A202-1D28A1942985}"/>
    <cellStyle name="Total 2 8 5 21" xfId="6944" xr:uid="{AE5C083F-9E81-4A70-8461-24C3C4BAF25B}"/>
    <cellStyle name="Total 2 8 5 21 2" xfId="24199" xr:uid="{6147C04C-C8AF-4AED-90BE-EA30BA3ABEAF}"/>
    <cellStyle name="Total 2 8 5 21 3" xfId="41221" xr:uid="{9832F7AC-F643-419C-AB63-1BDED631DBEE}"/>
    <cellStyle name="Total 2 8 5 22" xfId="7253" xr:uid="{4DF7E893-BDCC-4D0D-AA30-C7BD85796766}"/>
    <cellStyle name="Total 2 8 5 22 2" xfId="24508" xr:uid="{DB869748-5D49-484D-A657-335841C2B811}"/>
    <cellStyle name="Total 2 8 5 22 3" xfId="41530" xr:uid="{56F3EFD1-74B3-4031-B4EF-3E2FFE3C77FD}"/>
    <cellStyle name="Total 2 8 5 23" xfId="7563" xr:uid="{6F4F99F0-993D-4F0F-94F0-1C8062AEDFB2}"/>
    <cellStyle name="Total 2 8 5 23 2" xfId="24818" xr:uid="{C8EFD81D-6D22-4E89-B14C-157936A3536F}"/>
    <cellStyle name="Total 2 8 5 23 3" xfId="41840" xr:uid="{4AAD715A-D8BD-4A3D-97A3-2F24BCBBE438}"/>
    <cellStyle name="Total 2 8 5 24" xfId="7873" xr:uid="{C1576818-62C5-48D1-8D10-D96AD5FAC5E6}"/>
    <cellStyle name="Total 2 8 5 24 2" xfId="25128" xr:uid="{BE78B950-787D-4E47-B849-D2D8FED21BA4}"/>
    <cellStyle name="Total 2 8 5 24 3" xfId="42150" xr:uid="{57FA09D1-307D-4C5B-8A1A-76F659AC0017}"/>
    <cellStyle name="Total 2 8 5 25" xfId="8186" xr:uid="{B24625BE-4A6F-43A7-81CF-792B86B93E91}"/>
    <cellStyle name="Total 2 8 5 25 2" xfId="25441" xr:uid="{01346220-1CB1-4690-A736-1ECA049D1DB7}"/>
    <cellStyle name="Total 2 8 5 25 3" xfId="42463" xr:uid="{1FA7312E-F765-48FD-AA82-564C06B157FB}"/>
    <cellStyle name="Total 2 8 5 26" xfId="8496" xr:uid="{0456DBB2-090C-4BBE-B879-F916FBFA942A}"/>
    <cellStyle name="Total 2 8 5 26 2" xfId="25751" xr:uid="{AB7EAED1-467C-45C8-BC55-8FAB595B004B}"/>
    <cellStyle name="Total 2 8 5 26 3" xfId="42773" xr:uid="{B64AE87B-921E-40A4-812F-B3E3693BDF16}"/>
    <cellStyle name="Total 2 8 5 27" xfId="8804" xr:uid="{192E65D8-1094-48C1-84A4-8A83C4332748}"/>
    <cellStyle name="Total 2 8 5 27 2" xfId="26059" xr:uid="{C7C14397-9A8A-42D0-8A52-7CDECB5B037B}"/>
    <cellStyle name="Total 2 8 5 27 3" xfId="43081" xr:uid="{BE06002C-367F-4459-8D07-2CC767B8E0F1}"/>
    <cellStyle name="Total 2 8 5 28" xfId="8265" xr:uid="{309FD97F-265B-47DB-A60E-86ED1BFA5149}"/>
    <cellStyle name="Total 2 8 5 28 2" xfId="25520" xr:uid="{3E386789-587A-498D-B38E-6411522C7CFB}"/>
    <cellStyle name="Total 2 8 5 28 3" xfId="42542" xr:uid="{2B49CE6E-9500-4E4F-94BC-C1BB41DF3B75}"/>
    <cellStyle name="Total 2 8 5 29" xfId="9428" xr:uid="{FE7DC5C7-0C05-4E41-8918-9E30C72FD993}"/>
    <cellStyle name="Total 2 8 5 29 2" xfId="26683" xr:uid="{D693FEF6-DCA4-4EBD-92F5-103775BE95BF}"/>
    <cellStyle name="Total 2 8 5 29 3" xfId="43705" xr:uid="{9995E3A6-A80F-44B1-B597-8905966FA3DF}"/>
    <cellStyle name="Total 2 8 5 3" xfId="1296" xr:uid="{866E463E-6C28-4839-9152-3832DBC95EDC}"/>
    <cellStyle name="Total 2 8 5 3 2" xfId="18551" xr:uid="{F140CA93-2E1C-4132-88C6-EA648D18177A}"/>
    <cellStyle name="Total 2 8 5 3 3" xfId="35573" xr:uid="{DDA333D3-685E-4C99-940B-39D955C9CCA4}"/>
    <cellStyle name="Total 2 8 5 30" xfId="9734" xr:uid="{9A752BB1-9345-4370-AE30-3D630605C76C}"/>
    <cellStyle name="Total 2 8 5 30 2" xfId="26989" xr:uid="{ED98E6FF-CFCD-471B-B91C-9F3B60B3CC1A}"/>
    <cellStyle name="Total 2 8 5 30 3" xfId="44011" xr:uid="{EC23EBF5-B825-4F01-BDB0-02B617BB958A}"/>
    <cellStyle name="Total 2 8 5 31" xfId="10031" xr:uid="{FE3B01A5-DDE8-4125-864E-0489D0D873AE}"/>
    <cellStyle name="Total 2 8 5 31 2" xfId="27286" xr:uid="{85996489-970D-4657-AA50-E256FB15A959}"/>
    <cellStyle name="Total 2 8 5 31 3" xfId="44308" xr:uid="{14400A9A-912D-498A-9F37-A93B9FD2DFFE}"/>
    <cellStyle name="Total 2 8 5 32" xfId="10328" xr:uid="{AB62D0A1-DEB2-434E-80BB-FC53A6A7C7A2}"/>
    <cellStyle name="Total 2 8 5 32 2" xfId="27583" xr:uid="{2C75D556-1A32-4C36-AED6-4A5A26239D88}"/>
    <cellStyle name="Total 2 8 5 32 3" xfId="44605" xr:uid="{396EECA5-C9BD-49AC-8798-196606FA005F}"/>
    <cellStyle name="Total 2 8 5 33" xfId="10617" xr:uid="{E58A0460-6078-4279-A08F-094427048107}"/>
    <cellStyle name="Total 2 8 5 33 2" xfId="27872" xr:uid="{0238D888-9A6F-4522-8B78-3EDCDDAD044B}"/>
    <cellStyle name="Total 2 8 5 33 3" xfId="44894" xr:uid="{C8C0A17B-6819-4E81-A12A-01A9645AC1FD}"/>
    <cellStyle name="Total 2 8 5 34" xfId="10908" xr:uid="{E1183351-903A-4607-B24B-61F9D7FDD4EC}"/>
    <cellStyle name="Total 2 8 5 34 2" xfId="28163" xr:uid="{64CBC8CC-3DA3-410E-A0C8-7169741C8CC0}"/>
    <cellStyle name="Total 2 8 5 34 3" xfId="45185" xr:uid="{73FDF972-5EB0-4FF8-8000-06B1F3081648}"/>
    <cellStyle name="Total 2 8 5 35" xfId="11181" xr:uid="{2BCC936D-E0BA-4DEB-85D6-FECD58C35D7F}"/>
    <cellStyle name="Total 2 8 5 35 2" xfId="28436" xr:uid="{27EBE14B-2B27-4CE2-9A35-013D5A1A0A20}"/>
    <cellStyle name="Total 2 8 5 35 3" xfId="45458" xr:uid="{35A237BE-2BCA-4FC4-99AE-97AC1BCF9065}"/>
    <cellStyle name="Total 2 8 5 36" xfId="11433" xr:uid="{FA262AE7-2082-421B-BDE8-64246E2DD91E}"/>
    <cellStyle name="Total 2 8 5 36 2" xfId="28688" xr:uid="{824BFBF6-9C95-4C80-BDE9-D4053AB8CFE5}"/>
    <cellStyle name="Total 2 8 5 36 3" xfId="45710" xr:uid="{8DA45F75-4770-4C6A-A39F-7CCF376572A5}"/>
    <cellStyle name="Total 2 8 5 37" xfId="11930" xr:uid="{224B1025-4E86-4F54-8DFE-63240E1C692E}"/>
    <cellStyle name="Total 2 8 5 37 2" xfId="29185" xr:uid="{FBA8001E-F69A-4C95-93A0-4D4E7869E6D6}"/>
    <cellStyle name="Total 2 8 5 37 3" xfId="46121" xr:uid="{FD446947-5EEE-4304-98F3-34397E13E1A9}"/>
    <cellStyle name="Total 2 8 5 38" xfId="12397" xr:uid="{A71BC490-D0D3-4C4E-BBC8-B58E9452BA65}"/>
    <cellStyle name="Total 2 8 5 38 2" xfId="29652" xr:uid="{11C7014A-E3E5-4DF8-BCE7-369FD57C3DFB}"/>
    <cellStyle name="Total 2 8 5 38 3" xfId="46522" xr:uid="{072E7219-2EAC-4FA7-B139-8E797DAAA4FE}"/>
    <cellStyle name="Total 2 8 5 39" xfId="12707" xr:uid="{8401C9B2-6F78-4853-B1BD-865651263047}"/>
    <cellStyle name="Total 2 8 5 39 2" xfId="29962" xr:uid="{73511B6B-827E-442C-BD0A-FF11A8CE146B}"/>
    <cellStyle name="Total 2 8 5 39 3" xfId="46832" xr:uid="{614578E6-21E4-4772-8998-D657497493BC}"/>
    <cellStyle name="Total 2 8 5 4" xfId="1641" xr:uid="{38853280-1F2E-4DCE-8A6E-EE139015E4D8}"/>
    <cellStyle name="Total 2 8 5 4 2" xfId="18896" xr:uid="{CB93B6C4-B099-4B3A-BDDB-F12099BC6845}"/>
    <cellStyle name="Total 2 8 5 4 3" xfId="35918" xr:uid="{00362A75-CB58-4B00-8C23-F24E21493BE4}"/>
    <cellStyle name="Total 2 8 5 40" xfId="12999" xr:uid="{ADD948C2-ACED-4197-9A5B-32701DAA8C80}"/>
    <cellStyle name="Total 2 8 5 40 2" xfId="30254" xr:uid="{E2613241-CFC2-4729-83D8-15A334706D75}"/>
    <cellStyle name="Total 2 8 5 40 3" xfId="47124" xr:uid="{B27740C4-57C0-42E6-91EA-A6415E975F1C}"/>
    <cellStyle name="Total 2 8 5 41" xfId="12404" xr:uid="{2FB1730D-906F-4F26-B23D-0F8DA9C46418}"/>
    <cellStyle name="Total 2 8 5 41 2" xfId="29659" xr:uid="{1EA1F9A0-333F-4AF8-AD79-37E38BA8E0AB}"/>
    <cellStyle name="Total 2 8 5 41 3" xfId="46529" xr:uid="{816C43BF-413E-4723-966B-A73637B6D1B5}"/>
    <cellStyle name="Total 2 8 5 42" xfId="13647" xr:uid="{98ACC85B-8E1C-4083-80D7-E872FDAA8028}"/>
    <cellStyle name="Total 2 8 5 42 2" xfId="30902" xr:uid="{0EE510AF-49E0-40F4-AD19-164D05F180D8}"/>
    <cellStyle name="Total 2 8 5 42 3" xfId="47772" xr:uid="{7D3B5652-E0A7-4F47-9387-48D73CF659E8}"/>
    <cellStyle name="Total 2 8 5 43" xfId="13957" xr:uid="{25DD279B-4F99-4A11-88BF-81EA7B1919D1}"/>
    <cellStyle name="Total 2 8 5 43 2" xfId="31212" xr:uid="{496AA2E7-65E8-44E3-BF4D-6626132B6419}"/>
    <cellStyle name="Total 2 8 5 43 3" xfId="48082" xr:uid="{EDE60D7A-1457-43DA-BC12-0BF61145E4B0}"/>
    <cellStyle name="Total 2 8 5 44" xfId="12388" xr:uid="{4D3CD55A-154B-429A-81F1-A35DBFDC7B78}"/>
    <cellStyle name="Total 2 8 5 44 2" xfId="29643" xr:uid="{52223D34-5A0E-492A-B823-13F2063CBC6E}"/>
    <cellStyle name="Total 2 8 5 44 3" xfId="46513" xr:uid="{EE9C17E8-342E-4B32-8924-51968437B5FD}"/>
    <cellStyle name="Total 2 8 5 45" xfId="14585" xr:uid="{425B38B8-5107-44A7-9AD9-11D15AAC0409}"/>
    <cellStyle name="Total 2 8 5 45 2" xfId="31840" xr:uid="{E44C285B-1B64-433C-8B52-E3AA06C25E46}"/>
    <cellStyle name="Total 2 8 5 45 3" xfId="48710" xr:uid="{50ABA3A4-ACF3-4D90-9A09-F702A000CB3E}"/>
    <cellStyle name="Total 2 8 5 46" xfId="12211" xr:uid="{C63208F5-98D8-47B2-A0FF-68B3417B195C}"/>
    <cellStyle name="Total 2 8 5 46 2" xfId="29466" xr:uid="{18C8A05E-538B-4132-AB0D-62CB58E0E31F}"/>
    <cellStyle name="Total 2 8 5 46 3" xfId="46336" xr:uid="{EAD09EAD-E6DF-4DB2-8352-EB278AD4F356}"/>
    <cellStyle name="Total 2 8 5 47" xfId="15159" xr:uid="{A95078C2-190C-4D49-BD55-B3EE9742CA11}"/>
    <cellStyle name="Total 2 8 5 47 2" xfId="32414" xr:uid="{AFC50DAE-9F37-4F7D-9FD2-3686CA8D831B}"/>
    <cellStyle name="Total 2 8 5 47 3" xfId="49284" xr:uid="{83CB1CFF-44A7-4E1D-91A5-128D54157EEC}"/>
    <cellStyle name="Total 2 8 5 48" xfId="15467" xr:uid="{E8BAD15D-0333-4D0E-AC0A-D2E9B7BF50B9}"/>
    <cellStyle name="Total 2 8 5 48 2" xfId="32722" xr:uid="{D3EAFB36-557C-428B-8085-6E852F7D4C37}"/>
    <cellStyle name="Total 2 8 5 48 3" xfId="49592" xr:uid="{A7E37AD3-F069-44B0-88E4-A48C9AF0B111}"/>
    <cellStyle name="Total 2 8 5 49" xfId="15768" xr:uid="{6FC83379-B92B-4671-BBDB-B159C5EFB549}"/>
    <cellStyle name="Total 2 8 5 49 2" xfId="33023" xr:uid="{B4246C48-917E-4759-85EB-E1D80CE72EFD}"/>
    <cellStyle name="Total 2 8 5 49 3" xfId="49893" xr:uid="{714D80BD-151E-4CEB-BB23-0453F256F822}"/>
    <cellStyle name="Total 2 8 5 5" xfId="1954" xr:uid="{A2520526-2537-4CD1-997D-D26F005274C1}"/>
    <cellStyle name="Total 2 8 5 5 2" xfId="19209" xr:uid="{AA192429-3425-4F7F-B369-47A73F35BCFF}"/>
    <cellStyle name="Total 2 8 5 5 3" xfId="36231" xr:uid="{59B16C90-3E54-4300-B6C8-97B2309D7D06}"/>
    <cellStyle name="Total 2 8 5 50" xfId="16065" xr:uid="{7C43D39C-15F6-4301-B3E8-6F256E90E73E}"/>
    <cellStyle name="Total 2 8 5 50 2" xfId="33320" xr:uid="{D0A34ECD-A0D6-4B5B-987C-67E500643631}"/>
    <cellStyle name="Total 2 8 5 50 3" xfId="50190" xr:uid="{827C4158-15DC-4DD4-A72F-B2F16C4C4A8A}"/>
    <cellStyle name="Total 2 8 5 51" xfId="16355" xr:uid="{A739791F-7C69-485D-A844-F3647AAB6265}"/>
    <cellStyle name="Total 2 8 5 51 2" xfId="33610" xr:uid="{0C929E60-7E8B-4FA9-A242-20D61E818C6C}"/>
    <cellStyle name="Total 2 8 5 51 3" xfId="50480" xr:uid="{E9B38673-9D6E-431F-AFD1-7D5DCD5C79D0}"/>
    <cellStyle name="Total 2 8 5 52" xfId="16633" xr:uid="{1465C160-EEAF-46E6-B5A0-62A40B59336E}"/>
    <cellStyle name="Total 2 8 5 52 2" xfId="33888" xr:uid="{1363BBA4-EE77-4E4D-83AD-FFCA57825566}"/>
    <cellStyle name="Total 2 8 5 52 3" xfId="50758" xr:uid="{59715739-C554-485E-AFC4-2BC5EFF25F5F}"/>
    <cellStyle name="Total 2 8 5 53" xfId="16898" xr:uid="{B816D842-6D8E-4B5D-9985-6FF2B96DC833}"/>
    <cellStyle name="Total 2 8 5 53 2" xfId="34153" xr:uid="{C45E5122-BBE2-4115-BA86-303CBD99C522}"/>
    <cellStyle name="Total 2 8 5 53 3" xfId="51023" xr:uid="{A4A5A683-119E-41FC-9F38-E0D881AA35CD}"/>
    <cellStyle name="Total 2 8 5 54" xfId="17150" xr:uid="{FFADF0CE-D22B-4A02-8588-51E9D59152A5}"/>
    <cellStyle name="Total 2 8 5 54 2" xfId="34405" xr:uid="{CADE4B6E-7CDA-4D1C-BD9D-3162C1DB850F}"/>
    <cellStyle name="Total 2 8 5 54 3" xfId="51275" xr:uid="{668A55E7-5256-4DF9-8686-CE8E57BDA592}"/>
    <cellStyle name="Total 2 8 5 55" xfId="17790" xr:uid="{A87FF1A7-AC8A-45C5-9965-9C0EDCBB7852}"/>
    <cellStyle name="Total 2 8 5 56" xfId="34878" xr:uid="{D20802C3-9620-473F-B4B2-7F98B7C14DAF}"/>
    <cellStyle name="Total 2 8 5 6" xfId="2264" xr:uid="{A1B39CF9-46A0-49A0-B247-4231F913AD42}"/>
    <cellStyle name="Total 2 8 5 6 2" xfId="19519" xr:uid="{FAE6D71E-4399-48E6-B8A6-F77B8F4C0EC8}"/>
    <cellStyle name="Total 2 8 5 6 3" xfId="36541" xr:uid="{D75C92F1-DC64-4E33-8FAF-C1679934475D}"/>
    <cellStyle name="Total 2 8 5 7" xfId="2574" xr:uid="{A86EF068-2050-45AC-9877-FEE3EB71DD15}"/>
    <cellStyle name="Total 2 8 5 7 2" xfId="19829" xr:uid="{BD2D180E-83EF-4681-90BE-3BF271E30A27}"/>
    <cellStyle name="Total 2 8 5 7 3" xfId="36851" xr:uid="{DE0E6C76-B989-4849-BAF0-DF80AA9CCA9B}"/>
    <cellStyle name="Total 2 8 5 8" xfId="2883" xr:uid="{FE25DF6F-B555-41F3-BBB2-41FE0C246E0E}"/>
    <cellStyle name="Total 2 8 5 8 2" xfId="20138" xr:uid="{7092EA41-723A-41CD-9E90-233F8910AB3D}"/>
    <cellStyle name="Total 2 8 5 8 3" xfId="37160" xr:uid="{CB875953-9886-41E5-B415-FB172C16FF5A}"/>
    <cellStyle name="Total 2 8 5 9" xfId="3189" xr:uid="{75E94494-5518-428C-B632-5AEBA328B6CE}"/>
    <cellStyle name="Total 2 8 5 9 2" xfId="20444" xr:uid="{BC1938C0-9D2E-46B0-BE2A-3F81D0A1C3B7}"/>
    <cellStyle name="Total 2 8 5 9 3" xfId="37466" xr:uid="{57F9A6AF-FA74-43E9-9D92-EE419E46F324}"/>
    <cellStyle name="Total 2 8 50" xfId="13169" xr:uid="{78041D4A-87CA-4715-8ADB-F79F344462CB}"/>
    <cellStyle name="Total 2 8 50 2" xfId="30424" xr:uid="{826FE09B-662A-4D26-8A43-8728D4ECBB5A}"/>
    <cellStyle name="Total 2 8 50 3" xfId="47294" xr:uid="{7F4F3EEA-DB81-4AE9-934A-A0A045F0714D}"/>
    <cellStyle name="Total 2 8 51" xfId="13563" xr:uid="{93632F6A-2A48-4B83-A56D-0126D613AD43}"/>
    <cellStyle name="Total 2 8 51 2" xfId="30818" xr:uid="{4AB5FEB3-EEEF-4788-85CA-C90C1A9C4CA8}"/>
    <cellStyle name="Total 2 8 51 3" xfId="47688" xr:uid="{737A5526-D622-4F67-A20B-BBD0D464797E}"/>
    <cellStyle name="Total 2 8 52" xfId="14929" xr:uid="{E5F79BF7-3774-4314-953B-6EBD134B7F86}"/>
    <cellStyle name="Total 2 8 52 2" xfId="32184" xr:uid="{72F0E872-588C-45F5-960C-AA6740C2945C}"/>
    <cellStyle name="Total 2 8 52 3" xfId="49054" xr:uid="{6A583352-A7D4-4925-A464-89FA4E88B557}"/>
    <cellStyle name="Total 2 8 53" xfId="14983" xr:uid="{37C7E4AA-CA39-4408-93B8-8D708CE3FAE4}"/>
    <cellStyle name="Total 2 8 53 2" xfId="32238" xr:uid="{1DC5FDA4-DCC1-4A0D-B30D-C760A9868B22}"/>
    <cellStyle name="Total 2 8 53 3" xfId="49108" xr:uid="{B3625D10-7406-4F7A-80A4-ADE88E3D86B3}"/>
    <cellStyle name="Total 2 8 54" xfId="13659" xr:uid="{8DEA1E3B-0360-4F11-94CB-F73DFD25A2F8}"/>
    <cellStyle name="Total 2 8 54 2" xfId="30914" xr:uid="{EF6A3C8C-D42E-4715-BD73-EBAF931FEABC}"/>
    <cellStyle name="Total 2 8 54 3" xfId="47784" xr:uid="{59DA1406-BFFC-46B5-B963-54A3C27F8E32}"/>
    <cellStyle name="Total 2 8 55" xfId="15214" xr:uid="{6EC37741-4667-48CC-AE6F-78D91198EA0F}"/>
    <cellStyle name="Total 2 8 55 2" xfId="32469" xr:uid="{9A8E7D5B-8E37-48F4-869C-4A59C92CB6E6}"/>
    <cellStyle name="Total 2 8 55 3" xfId="49339" xr:uid="{6826EDEA-A03B-4065-A649-2FCAB4B5E3AC}"/>
    <cellStyle name="Total 2 8 56" xfId="14535" xr:uid="{C7E5D3D7-A48B-4CC7-94C9-6D79DCE5BD57}"/>
    <cellStyle name="Total 2 8 56 2" xfId="31790" xr:uid="{EEE8846B-4D9C-460F-9026-888C08941500}"/>
    <cellStyle name="Total 2 8 56 3" xfId="48660" xr:uid="{2B305159-6AA2-4197-BDE7-371C9A3EA05A}"/>
    <cellStyle name="Total 2 8 57" xfId="14503" xr:uid="{25473DD1-D2BB-493F-BB20-C90280AA1D77}"/>
    <cellStyle name="Total 2 8 57 2" xfId="31758" xr:uid="{90D2F987-B6C0-4205-B1FF-145CEDBD0E9A}"/>
    <cellStyle name="Total 2 8 57 3" xfId="48628" xr:uid="{5A74C110-8BFA-40F0-8A9C-02ECA04685E0}"/>
    <cellStyle name="Total 2 8 58" xfId="14438" xr:uid="{18707D7C-21EA-44F7-B248-9CCE03817C01}"/>
    <cellStyle name="Total 2 8 58 2" xfId="31693" xr:uid="{C452EE7F-656E-454F-B76B-A204D00715F7}"/>
    <cellStyle name="Total 2 8 58 3" xfId="48563" xr:uid="{A85DF08B-9D34-495E-BF90-9E8EF566AAE0}"/>
    <cellStyle name="Total 2 8 59" xfId="16951" xr:uid="{0E5E567F-8987-4FF2-ACB8-5ED4FEA269DE}"/>
    <cellStyle name="Total 2 8 59 2" xfId="34206" xr:uid="{2A4C1CD4-30A6-4C01-9D6D-FAC6905D8744}"/>
    <cellStyle name="Total 2 8 59 3" xfId="51076" xr:uid="{E47BD621-0BB7-40D6-9F57-C61585623D04}"/>
    <cellStyle name="Total 2 8 6" xfId="414" xr:uid="{07573699-0CB3-43D8-BE26-F201B54466E4}"/>
    <cellStyle name="Total 2 8 6 2" xfId="17669" xr:uid="{7945A6E9-9F72-47BC-B590-24505C9FC177}"/>
    <cellStyle name="Total 2 8 6 3" xfId="34807" xr:uid="{B329C619-117F-421F-A0CD-87232C8C6E06}"/>
    <cellStyle name="Total 2 8 60" xfId="17431" xr:uid="{9D5B6A20-5A31-4F77-B60F-C07511818556}"/>
    <cellStyle name="Total 2 8 61" xfId="34645" xr:uid="{979914C9-C547-484D-8CF6-14F06137BD3B}"/>
    <cellStyle name="Total 2 8 7" xfId="876" xr:uid="{56C13F61-92FB-41E1-B519-49AB47E24838}"/>
    <cellStyle name="Total 2 8 7 2" xfId="18131" xr:uid="{8DC0D7F1-54F0-4795-B558-422A3AE565D6}"/>
    <cellStyle name="Total 2 8 7 3" xfId="35153" xr:uid="{96A6B31B-2FE5-43C6-9FE8-EF0227EBD294}"/>
    <cellStyle name="Total 2 8 8" xfId="1069" xr:uid="{CE44EF4E-5A39-4351-9A65-FDA6BD5454C3}"/>
    <cellStyle name="Total 2 8 8 2" xfId="18324" xr:uid="{E550EAA4-5294-4250-BC53-52C8FCFE70AE}"/>
    <cellStyle name="Total 2 8 8 3" xfId="35346" xr:uid="{E0FF97B6-E2C4-49A9-A658-A53BF9AA2DE4}"/>
    <cellStyle name="Total 2 8 9" xfId="815" xr:uid="{AF673A0B-B324-4E4D-B506-EE0096CD1140}"/>
    <cellStyle name="Total 2 8 9 2" xfId="18070" xr:uid="{6594192C-5172-4868-9F0E-AE0914EC9A32}"/>
    <cellStyle name="Total 2 8 9 3" xfId="35092" xr:uid="{C59C48B7-79BC-405E-AB11-F5BFDAD2107D}"/>
    <cellStyle name="Total 2 9" xfId="200" xr:uid="{78E78E00-5479-4C0B-83F8-C4A3854D382F}"/>
    <cellStyle name="Total 2 9 10" xfId="1589" xr:uid="{9B9BA8C0-8C68-4F0E-81AB-65D91BD10A83}"/>
    <cellStyle name="Total 2 9 10 2" xfId="18844" xr:uid="{A8EF1F56-F304-423F-93C2-925A0DAB17B7}"/>
    <cellStyle name="Total 2 9 10 3" xfId="35866" xr:uid="{8A9C145D-2220-4421-A529-CB07CE1A8CF3}"/>
    <cellStyle name="Total 2 9 11" xfId="1760" xr:uid="{4DB3F3A1-6030-4FD8-81A0-94E1385CE42C}"/>
    <cellStyle name="Total 2 9 11 2" xfId="19015" xr:uid="{B04458FD-7D7C-4A9D-90AA-AE640FC4150C}"/>
    <cellStyle name="Total 2 9 11 3" xfId="36037" xr:uid="{B6864A4B-0F93-4EB4-82DD-08378E50ADEC}"/>
    <cellStyle name="Total 2 9 12" xfId="2036" xr:uid="{E881A01D-BF05-4D34-BDB8-BF01FB8D854B}"/>
    <cellStyle name="Total 2 9 12 2" xfId="19291" xr:uid="{92987A5C-B9C5-4B5F-81DD-598CABBCA17B}"/>
    <cellStyle name="Total 2 9 12 3" xfId="36313" xr:uid="{3B1220F4-A6CC-4099-A8EA-EB74A6C41623}"/>
    <cellStyle name="Total 2 9 13" xfId="2346" xr:uid="{02A254C3-A508-4C09-9A52-B9B9287F5CD0}"/>
    <cellStyle name="Total 2 9 13 2" xfId="19601" xr:uid="{8465BCB9-BEA0-46D7-8172-C7E2DC01C107}"/>
    <cellStyle name="Total 2 9 13 3" xfId="36623" xr:uid="{C4933592-1E10-4BE6-8238-DB2564CEFCF2}"/>
    <cellStyle name="Total 2 9 14" xfId="2655" xr:uid="{A2078F84-A595-4569-B0BC-77D26C192523}"/>
    <cellStyle name="Total 2 9 14 2" xfId="19910" xr:uid="{2AB6D271-30E9-4728-9754-FD37BF9CC664}"/>
    <cellStyle name="Total 2 9 14 3" xfId="36932" xr:uid="{19D06361-B5BE-41B0-801E-9AB4C10572D4}"/>
    <cellStyle name="Total 2 9 15" xfId="2962" xr:uid="{10D093A2-F588-4811-8AF9-A7C64DC70E80}"/>
    <cellStyle name="Total 2 9 15 2" xfId="20217" xr:uid="{4C9BB979-C3E7-4BB6-BAEF-03D7EC8AFB84}"/>
    <cellStyle name="Total 2 9 15 3" xfId="37239" xr:uid="{DCB6E474-F54A-4684-8D32-E5E2D19598F0}"/>
    <cellStyle name="Total 2 9 16" xfId="3271" xr:uid="{BFF339C5-173D-4447-9631-9889CA13C193}"/>
    <cellStyle name="Total 2 9 16 2" xfId="20526" xr:uid="{8A265FE0-4402-4705-9C4C-CDEF9894D398}"/>
    <cellStyle name="Total 2 9 16 3" xfId="37548" xr:uid="{83AFC5DE-DFA9-4D9C-BF72-0C1533924D65}"/>
    <cellStyle name="Total 2 9 17" xfId="3194" xr:uid="{52903096-CD02-44AD-B19B-44789E670938}"/>
    <cellStyle name="Total 2 9 17 2" xfId="20449" xr:uid="{093CE554-AF4C-4DF8-A40D-58158227B9D9}"/>
    <cellStyle name="Total 2 9 17 3" xfId="37471" xr:uid="{A59729A9-9D00-4AFA-B9F0-560530E619DC}"/>
    <cellStyle name="Total 2 9 18" xfId="2969" xr:uid="{0C2F0A17-7281-4D8B-B5A8-D9F0BE6E3A30}"/>
    <cellStyle name="Total 2 9 18 2" xfId="20224" xr:uid="{BD13F55C-FAC5-4099-8E83-51B03F99C0B3}"/>
    <cellStyle name="Total 2 9 18 3" xfId="37246" xr:uid="{7D14E831-63FC-4DC6-80DF-8750CCA9F09D}"/>
    <cellStyle name="Total 2 9 19" xfId="3513" xr:uid="{A11FEC11-D42D-417D-97C5-0000756FC42E}"/>
    <cellStyle name="Total 2 9 19 2" xfId="20768" xr:uid="{E9271C7F-8D90-427E-AC16-98AA8D267FEF}"/>
    <cellStyle name="Total 2 9 19 3" xfId="37790" xr:uid="{071BBFDF-F374-4DE2-8A5F-33A175DA36D6}"/>
    <cellStyle name="Total 2 9 2" xfId="626" xr:uid="{051247A2-1FA3-42DC-9CC4-C2D9559FBD2B}"/>
    <cellStyle name="Total 2 9 2 10" xfId="3589" xr:uid="{28A1C980-E4BA-4C1B-9B3B-38087763AA73}"/>
    <cellStyle name="Total 2 9 2 10 2" xfId="20844" xr:uid="{4627A504-82A7-49C7-BC52-CBA6FF58DDE3}"/>
    <cellStyle name="Total 2 9 2 10 3" xfId="37866" xr:uid="{1D2EAF50-A851-41C5-8BCC-172652425810}"/>
    <cellStyle name="Total 2 9 2 11" xfId="3895" xr:uid="{84AD3B7B-3473-4D6C-AA7F-1D4D9DDF0849}"/>
    <cellStyle name="Total 2 9 2 11 2" xfId="21150" xr:uid="{C48D561E-D9AC-4F8F-B24B-B628DA849493}"/>
    <cellStyle name="Total 2 9 2 11 3" xfId="38172" xr:uid="{A020CF5A-5E2D-462D-B54E-AFCE76A7C9A5}"/>
    <cellStyle name="Total 2 9 2 12" xfId="4197" xr:uid="{C86F94F0-73D5-471D-BC5F-CBC07EA510BA}"/>
    <cellStyle name="Total 2 9 2 12 2" xfId="21452" xr:uid="{DCBABA4A-8289-411D-8E9E-77CB6A8DD97D}"/>
    <cellStyle name="Total 2 9 2 12 3" xfId="38474" xr:uid="{5D8375E1-6CF8-40F5-A741-873C1DA17489}"/>
    <cellStyle name="Total 2 9 2 13" xfId="4498" xr:uid="{F6CC8945-BF99-4B6D-870B-826A18259CEB}"/>
    <cellStyle name="Total 2 9 2 13 2" xfId="21753" xr:uid="{73DA12B6-ACE4-425D-ADAB-AB271811B1C4}"/>
    <cellStyle name="Total 2 9 2 13 3" xfId="38775" xr:uid="{8CF13DEA-34E8-4908-BE56-AA466CA143F7}"/>
    <cellStyle name="Total 2 9 2 14" xfId="4795" xr:uid="{C800F683-9F92-4DAE-B32A-E6E72246A0B9}"/>
    <cellStyle name="Total 2 9 2 14 2" xfId="22050" xr:uid="{91BA3D50-7F23-4F5A-8EA5-9BF0C50278A3}"/>
    <cellStyle name="Total 2 9 2 14 3" xfId="39072" xr:uid="{85F79289-1417-4AAC-99B9-30165F149601}"/>
    <cellStyle name="Total 2 9 2 15" xfId="5084" xr:uid="{CEEC1E16-0037-4FC7-95BA-94AB98EE5200}"/>
    <cellStyle name="Total 2 9 2 15 2" xfId="22339" xr:uid="{4BB7632D-9EFD-45B1-85B6-1389E50822B2}"/>
    <cellStyle name="Total 2 9 2 15 3" xfId="39361" xr:uid="{EBA04F19-B649-4F74-8E5E-0F2DFF78F844}"/>
    <cellStyle name="Total 2 9 2 16" xfId="5462" xr:uid="{4B259DD9-D622-4481-BE0C-F2EFDE4D23C5}"/>
    <cellStyle name="Total 2 9 2 16 2" xfId="22717" xr:uid="{35B4BBBC-268D-46AE-A296-4CC9DF36D52F}"/>
    <cellStyle name="Total 2 9 2 16 3" xfId="39739" xr:uid="{C6315F8F-161B-4A67-A6F7-24F32A1E1170}"/>
    <cellStyle name="Total 2 9 2 17" xfId="3627" xr:uid="{DB3496C8-DE44-44FE-96C4-E27F63DEE6FC}"/>
    <cellStyle name="Total 2 9 2 17 2" xfId="20882" xr:uid="{CB0C92A8-A0F9-4722-8C3A-1DBA69875AA3}"/>
    <cellStyle name="Total 2 9 2 17 3" xfId="37904" xr:uid="{8CEB7FCC-BA05-496D-8735-4CEF96C16B77}"/>
    <cellStyle name="Total 2 9 2 18" xfId="6093" xr:uid="{83C8FA32-AF6C-4213-8569-470075A0BCDF}"/>
    <cellStyle name="Total 2 9 2 18 2" xfId="23348" xr:uid="{E9C41455-F1F1-40E8-BE6F-CC69B4CE58B6}"/>
    <cellStyle name="Total 2 9 2 18 3" xfId="40370" xr:uid="{3C60441D-AF74-4081-8BFA-04694E44529C}"/>
    <cellStyle name="Total 2 9 2 19" xfId="6408" xr:uid="{24555E85-02DD-462E-A3D9-DAD4A3F26DC1}"/>
    <cellStyle name="Total 2 9 2 19 2" xfId="23663" xr:uid="{AAD6A602-A1F8-4292-B2CD-F2B358E037D8}"/>
    <cellStyle name="Total 2 9 2 19 3" xfId="40685" xr:uid="{B55F3257-8A56-45FA-94B4-5DF4429B228B}"/>
    <cellStyle name="Total 2 9 2 2" xfId="1077" xr:uid="{04039F58-A052-4D36-91B0-85A65E2F3218}"/>
    <cellStyle name="Total 2 9 2 2 2" xfId="18332" xr:uid="{8AF640BF-1CDF-4B49-970A-A78A9E7D6BF6}"/>
    <cellStyle name="Total 2 9 2 2 3" xfId="35354" xr:uid="{F50A6F9B-7FE2-40EB-96F1-776E4B323BA2}"/>
    <cellStyle name="Total 2 9 2 20" xfId="6723" xr:uid="{034828BD-9C28-4435-93D2-8887171D92E3}"/>
    <cellStyle name="Total 2 9 2 20 2" xfId="23978" xr:uid="{DE03F0F6-56B4-4D7C-B5E9-506F872A9D01}"/>
    <cellStyle name="Total 2 9 2 20 3" xfId="41000" xr:uid="{C233F123-A4BC-4976-A558-DE1B86454419}"/>
    <cellStyle name="Total 2 9 2 21" xfId="7034" xr:uid="{D2149891-21BA-4FF9-B00B-D50F8200C5D0}"/>
    <cellStyle name="Total 2 9 2 21 2" xfId="24289" xr:uid="{1FCBBF29-F896-46F9-842C-51C9FF04EF52}"/>
    <cellStyle name="Total 2 9 2 21 3" xfId="41311" xr:uid="{70EEAB29-A39F-4CA5-A014-43160B6E62A3}"/>
    <cellStyle name="Total 2 9 2 22" xfId="7344" xr:uid="{7BAE229E-70F2-4371-9C91-2C6DD2C91EA5}"/>
    <cellStyle name="Total 2 9 2 22 2" xfId="24599" xr:uid="{A7820246-9AEE-4F4F-8891-437E0C717B0B}"/>
    <cellStyle name="Total 2 9 2 22 3" xfId="41621" xr:uid="{1CAB9CDF-6483-46E3-BA2A-909CA9C8BCA7}"/>
    <cellStyle name="Total 2 9 2 23" xfId="7654" xr:uid="{969A510A-6F95-47AD-83EF-6A1735C136C5}"/>
    <cellStyle name="Total 2 9 2 23 2" xfId="24909" xr:uid="{F82A6319-CD4C-4092-9853-DEC395046398}"/>
    <cellStyle name="Total 2 9 2 23 3" xfId="41931" xr:uid="{7C654415-2D56-4A86-8B7E-6A6FC7D3BD72}"/>
    <cellStyle name="Total 2 9 2 24" xfId="7964" xr:uid="{0BC4DDEA-0EFB-410F-8148-BDF43946900C}"/>
    <cellStyle name="Total 2 9 2 24 2" xfId="25219" xr:uid="{56A03E62-D29A-441B-930A-1C729F9FC612}"/>
    <cellStyle name="Total 2 9 2 24 3" xfId="42241" xr:uid="{E38BEC13-D2EE-4D2C-A758-68626A59152A}"/>
    <cellStyle name="Total 2 9 2 25" xfId="8277" xr:uid="{23FBA6EE-6A4E-4E14-93CF-B8D046511884}"/>
    <cellStyle name="Total 2 9 2 25 2" xfId="25532" xr:uid="{FC586242-D521-4B69-B58C-BB5B4891C180}"/>
    <cellStyle name="Total 2 9 2 25 3" xfId="42554" xr:uid="{757DCD3D-8618-4F74-9C91-DCAC9A903BE2}"/>
    <cellStyle name="Total 2 9 2 26" xfId="8587" xr:uid="{4B2AE6A3-809C-4A1C-B6DF-1BB1B08CCAA0}"/>
    <cellStyle name="Total 2 9 2 26 2" xfId="25842" xr:uid="{2AAFFC32-0650-4A04-964F-C58C52D6B356}"/>
    <cellStyle name="Total 2 9 2 26 3" xfId="42864" xr:uid="{B0453F66-B4C6-4107-A364-466307247B74}"/>
    <cellStyle name="Total 2 9 2 27" xfId="8895" xr:uid="{A021E314-E7E8-4F7B-B9CD-83F9306C8E57}"/>
    <cellStyle name="Total 2 9 2 27 2" xfId="26150" xr:uid="{AFB30504-6AC9-487F-BEBC-921FE1AE642F}"/>
    <cellStyle name="Total 2 9 2 27 3" xfId="43172" xr:uid="{29B894AF-B1EB-4580-BB6A-C274DE18A43B}"/>
    <cellStyle name="Total 2 9 2 28" xfId="9103" xr:uid="{3AEEA26A-7D80-41ED-A55D-12D9F453BB04}"/>
    <cellStyle name="Total 2 9 2 28 2" xfId="26358" xr:uid="{3B5AC1D4-6617-4AAB-865D-E5C9F5D11825}"/>
    <cellStyle name="Total 2 9 2 28 3" xfId="43380" xr:uid="{91820EDC-364D-4A49-AD55-19660D3644FF}"/>
    <cellStyle name="Total 2 9 2 29" xfId="9517" xr:uid="{1C9D4A94-0598-4934-9E43-5971C45A3030}"/>
    <cellStyle name="Total 2 9 2 29 2" xfId="26772" xr:uid="{BD8D8B68-83FC-44C3-AF11-27E662E0E955}"/>
    <cellStyle name="Total 2 9 2 29 3" xfId="43794" xr:uid="{9A3E7727-392A-4D75-ABEA-4DB7C65831D3}"/>
    <cellStyle name="Total 2 9 2 3" xfId="1374" xr:uid="{C73D5BC9-A5A2-4D7A-8AE1-1AE099E4BCF6}"/>
    <cellStyle name="Total 2 9 2 3 2" xfId="18629" xr:uid="{5160D7D5-4047-47AA-8E62-5414BC23178F}"/>
    <cellStyle name="Total 2 9 2 3 3" xfId="35651" xr:uid="{11E8AC5E-0581-4F93-95D5-C4100C684A42}"/>
    <cellStyle name="Total 2 9 2 30" xfId="9813" xr:uid="{8A14CB8A-C8DE-4C90-A962-BBD860DC9953}"/>
    <cellStyle name="Total 2 9 2 30 2" xfId="27068" xr:uid="{BA6555A7-155B-41D9-A489-D1A547C6AD49}"/>
    <cellStyle name="Total 2 9 2 30 3" xfId="44090" xr:uid="{5AB76250-4ECD-406A-8E84-2CC21F3F94F0}"/>
    <cellStyle name="Total 2 9 2 31" xfId="10114" xr:uid="{D95A7197-F4CC-4E68-9B28-ADFEF66063FF}"/>
    <cellStyle name="Total 2 9 2 31 2" xfId="27369" xr:uid="{741BCA58-BE21-4D33-A3BC-1BC89A1217CF}"/>
    <cellStyle name="Total 2 9 2 31 3" xfId="44391" xr:uid="{9F039E77-DCCC-42D5-B039-BED8EEE1EFF2}"/>
    <cellStyle name="Total 2 9 2 32" xfId="10405" xr:uid="{1404C1AD-F94F-433C-B4A7-7C3C25C06874}"/>
    <cellStyle name="Total 2 9 2 32 2" xfId="27660" xr:uid="{20CABDFB-2035-4ED0-8FB9-6C958B6D4017}"/>
    <cellStyle name="Total 2 9 2 32 3" xfId="44682" xr:uid="{9E61B5DB-E7F3-4677-90D5-85A9A77BD4BA}"/>
    <cellStyle name="Total 2 9 2 33" xfId="10695" xr:uid="{E5B62FF8-E50A-40FB-B71D-73FADE9A1EDD}"/>
    <cellStyle name="Total 2 9 2 33 2" xfId="27950" xr:uid="{1CE5D570-33EA-4638-86C1-8ECFC3A06154}"/>
    <cellStyle name="Total 2 9 2 33 3" xfId="44972" xr:uid="{7B6CF161-F0BE-4C92-A09F-241F734ADB53}"/>
    <cellStyle name="Total 2 9 2 34" xfId="10974" xr:uid="{2CB53E2F-7F78-44A3-9B70-68F3374EA68E}"/>
    <cellStyle name="Total 2 9 2 34 2" xfId="28229" xr:uid="{48B1B6BA-2662-4769-956D-06D8A7B37366}"/>
    <cellStyle name="Total 2 9 2 34 3" xfId="45251" xr:uid="{70C3BF35-FBD2-4636-BCB8-936EAAEFCB05}"/>
    <cellStyle name="Total 2 9 2 35" xfId="11237" xr:uid="{A1127070-D34D-45AC-A181-DAC45765CE9C}"/>
    <cellStyle name="Total 2 9 2 35 2" xfId="28492" xr:uid="{E14402AC-4586-4B15-A2A5-4235B471313E}"/>
    <cellStyle name="Total 2 9 2 35 3" xfId="45514" xr:uid="{5D2C5188-D846-4898-AD46-85A34F67EC40}"/>
    <cellStyle name="Total 2 9 2 36" xfId="11481" xr:uid="{D72ADD20-5EC3-48FC-B921-5F71778B7FAD}"/>
    <cellStyle name="Total 2 9 2 36 2" xfId="28736" xr:uid="{1540F824-3429-45BD-8EB9-8F5DE80204E8}"/>
    <cellStyle name="Total 2 9 2 36 3" xfId="45758" xr:uid="{3BDD4A98-251D-4C25-BA79-72A2D64EBA13}"/>
    <cellStyle name="Total 2 9 2 37" xfId="12021" xr:uid="{F08AE4F8-B1D8-4517-960F-C0EC2586FD9D}"/>
    <cellStyle name="Total 2 9 2 37 2" xfId="29276" xr:uid="{77774423-8D93-45F7-A4A5-0B0BCB669AE2}"/>
    <cellStyle name="Total 2 9 2 37 3" xfId="46169" xr:uid="{E7A09CB4-B908-4ABA-8462-BA42CBB763A4}"/>
    <cellStyle name="Total 2 9 2 38" xfId="12488" xr:uid="{864FDD16-AB27-4A18-8D3C-8E13AF749A73}"/>
    <cellStyle name="Total 2 9 2 38 2" xfId="29743" xr:uid="{DBDF01A6-D736-4798-8A32-71FBC0FE76EB}"/>
    <cellStyle name="Total 2 9 2 38 3" xfId="46613" xr:uid="{77FCE8E2-2E3C-4C2B-BB7A-0BF2C0D9E269}"/>
    <cellStyle name="Total 2 9 2 39" xfId="12798" xr:uid="{EF9F4599-09C4-42F8-B1D0-9C12D3CF4866}"/>
    <cellStyle name="Total 2 9 2 39 2" xfId="30053" xr:uid="{75DD0327-01BD-4BA4-A268-A0E31B84B856}"/>
    <cellStyle name="Total 2 9 2 39 3" xfId="46923" xr:uid="{3FA2F9DC-FF99-42BD-BB95-2D6F2FDA7E61}"/>
    <cellStyle name="Total 2 9 2 4" xfId="1732" xr:uid="{AC163594-B5DD-4C31-8CD4-AD1650B9967D}"/>
    <cellStyle name="Total 2 9 2 4 2" xfId="18987" xr:uid="{1C3F563A-C1CD-452F-AAC1-D557CEFCC51D}"/>
    <cellStyle name="Total 2 9 2 4 3" xfId="36009" xr:uid="{48EE0B57-619C-40F4-A402-7A59BC3FFFE2}"/>
    <cellStyle name="Total 2 9 2 40" xfId="12796" xr:uid="{DCB2544E-D2D8-4177-B0AD-53E0603204DE}"/>
    <cellStyle name="Total 2 9 2 40 2" xfId="30051" xr:uid="{DFBAF1C4-0E93-467A-A618-C68F3F8D7FF9}"/>
    <cellStyle name="Total 2 9 2 40 3" xfId="46921" xr:uid="{CA8E711C-0610-4A09-AFA6-EC8E2D9A0A03}"/>
    <cellStyle name="Total 2 9 2 41" xfId="13411" xr:uid="{A2D099BF-6F4F-4D99-841D-DDB0006BF0AE}"/>
    <cellStyle name="Total 2 9 2 41 2" xfId="30666" xr:uid="{84ADD21C-9EB0-4DC8-A37D-6E64D6D42D72}"/>
    <cellStyle name="Total 2 9 2 41 3" xfId="47536" xr:uid="{59C5F829-5FA6-477B-B34F-2FB06CA15855}"/>
    <cellStyle name="Total 2 9 2 42" xfId="13738" xr:uid="{21A13F9F-6E84-4F0A-AE2A-8E4AD9FE3C82}"/>
    <cellStyle name="Total 2 9 2 42 2" xfId="30993" xr:uid="{E9975253-649F-4699-90D7-9CD8C77B819E}"/>
    <cellStyle name="Total 2 9 2 42 3" xfId="47863" xr:uid="{322E8E76-02DE-4069-B2FF-E527B22E2A93}"/>
    <cellStyle name="Total 2 9 2 43" xfId="14048" xr:uid="{A819FEF5-F64A-4171-B414-16BD3CDC5F8B}"/>
    <cellStyle name="Total 2 9 2 43 2" xfId="31303" xr:uid="{7941CA31-5045-464A-8EAB-3D8DA302F29E}"/>
    <cellStyle name="Total 2 9 2 43 3" xfId="48173" xr:uid="{9A188242-A59D-4AD3-A15E-D3A5B5F95D44}"/>
    <cellStyle name="Total 2 9 2 44" xfId="14345" xr:uid="{A221EF94-37E5-4792-9C32-0106D34A945E}"/>
    <cellStyle name="Total 2 9 2 44 2" xfId="31600" xr:uid="{3ACD69A3-BF02-4913-B7CF-ECD76ED67F76}"/>
    <cellStyle name="Total 2 9 2 44 3" xfId="48470" xr:uid="{2A3D9964-5F37-45CB-85D5-64205D4178C0}"/>
    <cellStyle name="Total 2 9 2 45" xfId="14676" xr:uid="{6C414A8B-EDA9-41ED-8B78-5F51B28203D0}"/>
    <cellStyle name="Total 2 9 2 45 2" xfId="31931" xr:uid="{DFA1854F-CD1A-42AA-9A53-E9940599B6B8}"/>
    <cellStyle name="Total 2 9 2 45 3" xfId="48801" xr:uid="{EEB888A3-866B-436A-AEB0-9CE74C7FB3BD}"/>
    <cellStyle name="Total 2 9 2 46" xfId="14938" xr:uid="{D3C95EA3-39AC-4D25-B636-D829F6EDF55D}"/>
    <cellStyle name="Total 2 9 2 46 2" xfId="32193" xr:uid="{64749FA5-BA22-41EE-B544-8788FD9BEF8F}"/>
    <cellStyle name="Total 2 9 2 46 3" xfId="49063" xr:uid="{F0B27D03-D320-4B9B-89BA-8B479064B598}"/>
    <cellStyle name="Total 2 9 2 47" xfId="15248" xr:uid="{85F2A99A-4430-4C72-81EE-AEBCE9F148D6}"/>
    <cellStyle name="Total 2 9 2 47 2" xfId="32503" xr:uid="{949D4DEE-73FC-43B3-8FDF-A27421CD4A99}"/>
    <cellStyle name="Total 2 9 2 47 3" xfId="49373" xr:uid="{C455C9CF-C433-4705-A2D1-6246D24B870E}"/>
    <cellStyle name="Total 2 9 2 48" xfId="15553" xr:uid="{B5ED7FD9-255C-4845-A0FA-1AA8ED1777AB}"/>
    <cellStyle name="Total 2 9 2 48 2" xfId="32808" xr:uid="{E14D3F1A-0216-4CC8-89BB-7B2CB848ED13}"/>
    <cellStyle name="Total 2 9 2 48 3" xfId="49678" xr:uid="{06CEEC1F-1FEF-4323-BEDD-B16E5A3D0331}"/>
    <cellStyle name="Total 2 9 2 49" xfId="15850" xr:uid="{090F44A4-8113-4DEE-86F3-EF58886DB235}"/>
    <cellStyle name="Total 2 9 2 49 2" xfId="33105" xr:uid="{75165944-07D7-48FB-9FE0-D57FC2EEC1AB}"/>
    <cellStyle name="Total 2 9 2 49 3" xfId="49975" xr:uid="{2EF3DB8C-54D1-4E99-8C9D-75984C9A9E55}"/>
    <cellStyle name="Total 2 9 2 5" xfId="2045" xr:uid="{CB25265F-5BDD-431D-99B0-A66EAEEE5151}"/>
    <cellStyle name="Total 2 9 2 5 2" xfId="19300" xr:uid="{211CC0B6-9EFE-4265-A189-588C48F4C214}"/>
    <cellStyle name="Total 2 9 2 5 3" xfId="36322" xr:uid="{20AB5091-F33A-4019-A080-C01EB00BFA27}"/>
    <cellStyle name="Total 2 9 2 50" xfId="16142" xr:uid="{7EA88B37-750C-4C71-B60C-1E853F09AA2D}"/>
    <cellStyle name="Total 2 9 2 50 2" xfId="33397" xr:uid="{85464DB2-35AF-4A39-969B-71F8A4C4F9AB}"/>
    <cellStyle name="Total 2 9 2 50 3" xfId="50267" xr:uid="{70653C4B-074E-4E1A-A907-E53527331EE3}"/>
    <cellStyle name="Total 2 9 2 51" xfId="16424" xr:uid="{4A922673-7BBF-46F8-AB4D-697F11F1061D}"/>
    <cellStyle name="Total 2 9 2 51 2" xfId="33679" xr:uid="{E9EB79B3-E32E-47CB-A6B4-1495451B4006}"/>
    <cellStyle name="Total 2 9 2 51 3" xfId="50549" xr:uid="{788130FF-D935-4C86-9CB2-4EF6B2D59A56}"/>
    <cellStyle name="Total 2 9 2 52" xfId="16697" xr:uid="{947BA724-35B7-495A-8219-EEC87C7E904A}"/>
    <cellStyle name="Total 2 9 2 52 2" xfId="33952" xr:uid="{0AAB5F61-0234-4272-B410-81B70AAF6A1C}"/>
    <cellStyle name="Total 2 9 2 52 3" xfId="50822" xr:uid="{C37C43CE-8D8F-4542-A702-3059D326AC80}"/>
    <cellStyle name="Total 2 9 2 53" xfId="16954" xr:uid="{0AF47F61-4931-4566-8453-DDEDBC44D38C}"/>
    <cellStyle name="Total 2 9 2 53 2" xfId="34209" xr:uid="{62AE42DA-0A67-4221-83E8-33F8C0E2851D}"/>
    <cellStyle name="Total 2 9 2 53 3" xfId="51079" xr:uid="{CFE48127-1A9E-4DCC-A324-7C1CCF3DA345}"/>
    <cellStyle name="Total 2 9 2 54" xfId="17198" xr:uid="{350D27B3-165D-43E7-8CAD-00A067C24AAC}"/>
    <cellStyle name="Total 2 9 2 54 2" xfId="34453" xr:uid="{F6064DA8-9C5D-48D5-A3A9-15A147240C12}"/>
    <cellStyle name="Total 2 9 2 54 3" xfId="51323" xr:uid="{0873F031-2E04-4FDA-A345-0817E08B644A}"/>
    <cellStyle name="Total 2 9 2 55" xfId="17881" xr:uid="{62344CEB-7074-49DB-9D67-E1A679946E3F}"/>
    <cellStyle name="Total 2 9 2 56" xfId="34926" xr:uid="{A74A453D-C545-4168-9D1B-BF109406D4D0}"/>
    <cellStyle name="Total 2 9 2 6" xfId="2355" xr:uid="{6E19768B-942E-44A9-9A76-BC12B6A5E481}"/>
    <cellStyle name="Total 2 9 2 6 2" xfId="19610" xr:uid="{1F8B983B-DA30-49B9-A88A-FD4F0C3654EC}"/>
    <cellStyle name="Total 2 9 2 6 3" xfId="36632" xr:uid="{9BCB61FB-0915-4C6D-A798-4122AFC10EC4}"/>
    <cellStyle name="Total 2 9 2 7" xfId="2664" xr:uid="{7CD5ED3A-5E77-439F-8DCC-92B2E1D86BFE}"/>
    <cellStyle name="Total 2 9 2 7 2" xfId="19919" xr:uid="{5EABA9BE-B356-4FAC-92BE-1199D0CBBACF}"/>
    <cellStyle name="Total 2 9 2 7 3" xfId="36941" xr:uid="{31CD1E68-031B-4597-B921-824661903453}"/>
    <cellStyle name="Total 2 9 2 8" xfId="2971" xr:uid="{F0254088-4765-4BD7-BE8E-236831C8EE51}"/>
    <cellStyle name="Total 2 9 2 8 2" xfId="20226" xr:uid="{87847DE8-8D27-4BB1-B99A-F7B1A33072A9}"/>
    <cellStyle name="Total 2 9 2 8 3" xfId="37248" xr:uid="{08D84EF5-C57B-4165-917C-0B7102D84376}"/>
    <cellStyle name="Total 2 9 2 9" xfId="3280" xr:uid="{9009098F-B841-4C85-B23B-00A278336F8A}"/>
    <cellStyle name="Total 2 9 2 9 2" xfId="20535" xr:uid="{A11AE1F3-22D5-4334-A581-67490EE6EC09}"/>
    <cellStyle name="Total 2 9 2 9 3" xfId="37557" xr:uid="{A1950335-4778-4DAC-9196-1ECFC4BAA64C}"/>
    <cellStyle name="Total 2 9 20" xfId="5274" xr:uid="{9F47FAF3-3579-444F-8297-24ACCF5592CA}"/>
    <cellStyle name="Total 2 9 20 2" xfId="22529" xr:uid="{87E2F70D-7B1D-479D-9474-4965E5DE489B}"/>
    <cellStyle name="Total 2 9 20 3" xfId="39551" xr:uid="{C1BCDCAD-88DB-4B5B-B8BF-0CE890A8C955}"/>
    <cellStyle name="Total 2 9 21" xfId="5686" xr:uid="{65CB91D4-6274-4AEA-B6FF-37F59A0A21FB}"/>
    <cellStyle name="Total 2 9 21 2" xfId="22941" xr:uid="{D42F14E7-4452-493F-9945-129AA8C88E90}"/>
    <cellStyle name="Total 2 9 21 3" xfId="39963" xr:uid="{418486F6-317F-46EF-8D74-BD764CE10C77}"/>
    <cellStyle name="Total 2 9 22" xfId="5855" xr:uid="{98849F49-1031-4F79-A327-6FC0B126AC3E}"/>
    <cellStyle name="Total 2 9 22 2" xfId="23110" xr:uid="{B9006CF8-EC55-46F4-B891-CDE02717F501}"/>
    <cellStyle name="Total 2 9 22 3" xfId="40132" xr:uid="{44F6A3E3-BA57-49BA-8CFD-8DE89FEF2402}"/>
    <cellStyle name="Total 2 9 23" xfId="2930" xr:uid="{C2774339-6DA2-47DB-B0FD-4E4DE35E6135}"/>
    <cellStyle name="Total 2 9 23 2" xfId="20185" xr:uid="{330BC024-06C2-4874-940E-589538D195E6}"/>
    <cellStyle name="Total 2 9 23 3" xfId="37207" xr:uid="{D651CA80-FA46-43B5-9AC5-105B5FE9772F}"/>
    <cellStyle name="Total 2 9 24" xfId="6010" xr:uid="{55FF5B4B-8269-475E-AE0B-D6062A2AF747}"/>
    <cellStyle name="Total 2 9 24 2" xfId="23265" xr:uid="{326FADC6-CF5C-4787-BD64-8196DFA89A1C}"/>
    <cellStyle name="Total 2 9 24 3" xfId="40287" xr:uid="{63BF1B67-0742-45E8-9D61-1BC6C9EEB9C8}"/>
    <cellStyle name="Total 2 9 25" xfId="6406" xr:uid="{47F14A6D-5DC5-45AB-83DE-DFEBA6D7A98E}"/>
    <cellStyle name="Total 2 9 25 2" xfId="23661" xr:uid="{250D0ABA-A15D-4D2D-AD30-41EBDA2E3C26}"/>
    <cellStyle name="Total 2 9 25 3" xfId="40683" xr:uid="{B5EAFAF6-890C-412C-A117-6042ADC082C1}"/>
    <cellStyle name="Total 2 9 26" xfId="6768" xr:uid="{04F89D60-DB18-4251-9E3D-89ED2CE48D5A}"/>
    <cellStyle name="Total 2 9 26 2" xfId="24023" xr:uid="{56F13044-A562-4A2D-84D0-974A7CA6CBB7}"/>
    <cellStyle name="Total 2 9 26 3" xfId="41045" xr:uid="{F5342D70-3DFC-4C8A-B195-5C1C4216DC83}"/>
    <cellStyle name="Total 2 9 27" xfId="6673" xr:uid="{4DBA592F-AD9B-4780-8730-F855D3A81783}"/>
    <cellStyle name="Total 2 9 27 2" xfId="23928" xr:uid="{9848DA9E-E364-48B2-8CEE-EBAE270ADF46}"/>
    <cellStyle name="Total 2 9 27 3" xfId="40950" xr:uid="{5A50C8A7-F456-44D3-BDBF-202BAD611A71}"/>
    <cellStyle name="Total 2 9 28" xfId="7026" xr:uid="{5FA971F2-2C77-46A7-95B8-599B4E6611B3}"/>
    <cellStyle name="Total 2 9 28 2" xfId="24281" xr:uid="{2B3123A1-7EC4-44A8-AD6E-BA619AF24EF7}"/>
    <cellStyle name="Total 2 9 28 3" xfId="41303" xr:uid="{180B0832-FC7F-4569-929B-C3BA6CD5421A}"/>
    <cellStyle name="Total 2 9 29" xfId="6949" xr:uid="{3530EF64-83B6-4929-AC13-6D5035D10645}"/>
    <cellStyle name="Total 2 9 29 2" xfId="24204" xr:uid="{AB649ACC-E9AC-4489-908B-4C1436D63223}"/>
    <cellStyle name="Total 2 9 29 3" xfId="41226" xr:uid="{6C29CBCC-0828-4471-9634-601F22C482E6}"/>
    <cellStyle name="Total 2 9 3" xfId="730" xr:uid="{AFAFBE0F-F3DD-4F37-9643-1E3BB6036FAE}"/>
    <cellStyle name="Total 2 9 3 10" xfId="3692" xr:uid="{8549A0E5-1174-4E00-BA99-B869A2B4AA76}"/>
    <cellStyle name="Total 2 9 3 10 2" xfId="20947" xr:uid="{3E6C051B-1A0D-488E-81B1-3CB5ED622834}"/>
    <cellStyle name="Total 2 9 3 10 3" xfId="37969" xr:uid="{00F969FF-1C96-45C0-9A1F-40CF7BBE18E1}"/>
    <cellStyle name="Total 2 9 3 11" xfId="3999" xr:uid="{690D8E5D-545C-47E7-8A8B-6B1CFA8FB509}"/>
    <cellStyle name="Total 2 9 3 11 2" xfId="21254" xr:uid="{D7FA6667-8CD3-4318-A76D-4D70C2A2E37C}"/>
    <cellStyle name="Total 2 9 3 11 3" xfId="38276" xr:uid="{50AF16E5-851C-4E35-B4D8-AF626F6367EA}"/>
    <cellStyle name="Total 2 9 3 12" xfId="4300" xr:uid="{0F2D7C68-9CB2-4FF6-8E2D-C8408279F355}"/>
    <cellStyle name="Total 2 9 3 12 2" xfId="21555" xr:uid="{E00A2FAE-4E58-4962-AA9D-43C25AC34752}"/>
    <cellStyle name="Total 2 9 3 12 3" xfId="38577" xr:uid="{49384803-B389-4713-8E92-1F7331915561}"/>
    <cellStyle name="Total 2 9 3 13" xfId="4598" xr:uid="{246332CE-7674-4F6A-98A0-675D3206C9CD}"/>
    <cellStyle name="Total 2 9 3 13 2" xfId="21853" xr:uid="{80925593-20CC-4C79-AAF1-988360C9A0B2}"/>
    <cellStyle name="Total 2 9 3 13 3" xfId="38875" xr:uid="{59B3F7C4-B1E7-47D8-930D-E9EFC6DC05AC}"/>
    <cellStyle name="Total 2 9 3 14" xfId="4897" xr:uid="{08B15C93-15D4-451B-8F04-635F35708583}"/>
    <cellStyle name="Total 2 9 3 14 2" xfId="22152" xr:uid="{A2EEFDDB-F1BC-40EA-9CE2-FA2ADD4AD797}"/>
    <cellStyle name="Total 2 9 3 14 3" xfId="39174" xr:uid="{B1991D83-E6AC-4D43-A3F3-86A91F0E7296}"/>
    <cellStyle name="Total 2 9 3 15" xfId="5179" xr:uid="{03522D12-FDEE-4174-8E5E-9683C889D5A3}"/>
    <cellStyle name="Total 2 9 3 15 2" xfId="22434" xr:uid="{AF8251D4-2B79-4B4D-B2CD-3CAC3514F75F}"/>
    <cellStyle name="Total 2 9 3 15 3" xfId="39456" xr:uid="{B2A4B595-531C-4F7F-9F9C-7593E1BA49A9}"/>
    <cellStyle name="Total 2 9 3 16" xfId="5566" xr:uid="{1F1D10A4-7294-4F50-927C-7CA9920C6A69}"/>
    <cellStyle name="Total 2 9 3 16 2" xfId="22821" xr:uid="{1495D490-18FE-48C7-BF86-C84787D60A3F}"/>
    <cellStyle name="Total 2 9 3 16 3" xfId="39843" xr:uid="{0705B8F2-14B7-4D9A-AFE4-274ECB77A0B4}"/>
    <cellStyle name="Total 2 9 3 17" xfId="5805" xr:uid="{809D730A-21AC-4802-AB3B-ED0B425789A9}"/>
    <cellStyle name="Total 2 9 3 17 2" xfId="23060" xr:uid="{1870EF23-039B-49C7-8EF6-4818FA3391A7}"/>
    <cellStyle name="Total 2 9 3 17 3" xfId="40082" xr:uid="{B20295A0-7CAA-4D23-93E6-96C6BE770DBF}"/>
    <cellStyle name="Total 2 9 3 18" xfId="6197" xr:uid="{B2DBD050-B36B-49F7-A71C-E3594B56E560}"/>
    <cellStyle name="Total 2 9 3 18 2" xfId="23452" xr:uid="{2999C725-3622-4391-9335-3FD4572F8EA8}"/>
    <cellStyle name="Total 2 9 3 18 3" xfId="40474" xr:uid="{F34E8D4D-1F80-4558-BAA1-1A9DF94DD9BE}"/>
    <cellStyle name="Total 2 9 3 19" xfId="6512" xr:uid="{BF64F4EA-806A-4D3F-95CA-84BAEF958552}"/>
    <cellStyle name="Total 2 9 3 19 2" xfId="23767" xr:uid="{1056538C-2127-4F54-A2CF-B7AC40AA3D09}"/>
    <cellStyle name="Total 2 9 3 19 3" xfId="40789" xr:uid="{BF890477-9271-4432-8829-2008C4495A04}"/>
    <cellStyle name="Total 2 9 3 2" xfId="1179" xr:uid="{4AE55D6F-152D-4A48-8F6A-45920149961C}"/>
    <cellStyle name="Total 2 9 3 2 2" xfId="18434" xr:uid="{1925608D-361A-49D3-9CC9-6C7FC80EFF4E}"/>
    <cellStyle name="Total 2 9 3 2 3" xfId="35456" xr:uid="{C821EE24-9942-4DFD-B83E-51C6D8A48D21}"/>
    <cellStyle name="Total 2 9 3 20" xfId="6827" xr:uid="{AF4EBB9A-6EB9-4390-9B91-5991B4B461EC}"/>
    <cellStyle name="Total 2 9 3 20 2" xfId="24082" xr:uid="{04B430BF-736D-4D2A-B736-5EB907F3A23B}"/>
    <cellStyle name="Total 2 9 3 20 3" xfId="41104" xr:uid="{2EBBB2B6-A058-4F2F-9030-280DF49D78FA}"/>
    <cellStyle name="Total 2 9 3 21" xfId="7138" xr:uid="{A4A7ACA4-76FA-4766-B63A-8A3B42B5A71A}"/>
    <cellStyle name="Total 2 9 3 21 2" xfId="24393" xr:uid="{BC9D20D7-C539-4E24-BEBE-373F0702B72C}"/>
    <cellStyle name="Total 2 9 3 21 3" xfId="41415" xr:uid="{233FAEBA-FE34-41AC-A971-54E751C5AED5}"/>
    <cellStyle name="Total 2 9 3 22" xfId="7448" xr:uid="{F040EEF2-DEDB-48B2-92CD-4E6F64D506FA}"/>
    <cellStyle name="Total 2 9 3 22 2" xfId="24703" xr:uid="{007347BB-FF23-4042-96CD-8AA692457E5F}"/>
    <cellStyle name="Total 2 9 3 22 3" xfId="41725" xr:uid="{2296D94F-A7D9-4C31-AD8B-01B42D33ABC6}"/>
    <cellStyle name="Total 2 9 3 23" xfId="7758" xr:uid="{47759A40-9F46-4439-A46A-51919A364EDC}"/>
    <cellStyle name="Total 2 9 3 23 2" xfId="25013" xr:uid="{9F361AA2-EAA5-49D3-8723-411ED26B9910}"/>
    <cellStyle name="Total 2 9 3 23 3" xfId="42035" xr:uid="{179AC713-C51D-42A4-A52C-3916E52E1F1A}"/>
    <cellStyle name="Total 2 9 3 24" xfId="8068" xr:uid="{C1982A1D-F574-4150-A482-3A04F155AA5C}"/>
    <cellStyle name="Total 2 9 3 24 2" xfId="25323" xr:uid="{5E1B0236-A644-40A9-AFB9-99C9FF199C1F}"/>
    <cellStyle name="Total 2 9 3 24 3" xfId="42345" xr:uid="{84919604-7FC1-4358-98CB-8BF7DF25F54D}"/>
    <cellStyle name="Total 2 9 3 25" xfId="8381" xr:uid="{345FD48D-87D7-4C4D-8693-D6FA9D7CFEC5}"/>
    <cellStyle name="Total 2 9 3 25 2" xfId="25636" xr:uid="{4EC17831-8CE9-4848-9BCA-23FA3D8E2D08}"/>
    <cellStyle name="Total 2 9 3 25 3" xfId="42658" xr:uid="{382250F9-77CF-4C5B-8F4B-FFB94AF11E23}"/>
    <cellStyle name="Total 2 9 3 26" xfId="8689" xr:uid="{773AA532-1907-48C1-9A51-68F337CE950C}"/>
    <cellStyle name="Total 2 9 3 26 2" xfId="25944" xr:uid="{C7503A54-3C4B-46E6-9AB4-6D1CD7217F25}"/>
    <cellStyle name="Total 2 9 3 26 3" xfId="42966" xr:uid="{4A33BC16-D2AD-41AD-A4E4-4A00FC9678BB}"/>
    <cellStyle name="Total 2 9 3 27" xfId="8999" xr:uid="{9777ACEE-D502-4C56-B38C-132E15EB9EC9}"/>
    <cellStyle name="Total 2 9 3 27 2" xfId="26254" xr:uid="{4B9AF9B4-E7DA-4966-B4B2-5228B709A00A}"/>
    <cellStyle name="Total 2 9 3 27 3" xfId="43276" xr:uid="{E333A704-B312-44A0-A692-7E023A11DF9D}"/>
    <cellStyle name="Total 2 9 3 28" xfId="9177" xr:uid="{D6503E5D-9D46-47A4-9CB7-DB2D965082FE}"/>
    <cellStyle name="Total 2 9 3 28 2" xfId="26432" xr:uid="{4A6DCA7E-89BB-487B-99EF-8A930CEA0125}"/>
    <cellStyle name="Total 2 9 3 28 3" xfId="43454" xr:uid="{84A17418-04BB-4181-9C4A-375C125139A6}"/>
    <cellStyle name="Total 2 9 3 29" xfId="9621" xr:uid="{FE9379B0-39CC-4067-B792-46F77F1B6A4E}"/>
    <cellStyle name="Total 2 9 3 29 2" xfId="26876" xr:uid="{7EED3D02-0654-48C8-9368-4398FA388790}"/>
    <cellStyle name="Total 2 9 3 29 3" xfId="43898" xr:uid="{76AB0D2A-14E7-4E76-9E17-188109970A6A}"/>
    <cellStyle name="Total 2 9 3 3" xfId="1470" xr:uid="{8B259718-818E-4F8D-9D56-6768D570CD0D}"/>
    <cellStyle name="Total 2 9 3 3 2" xfId="18725" xr:uid="{21D3071E-2006-44F3-B404-6EEFA280F32B}"/>
    <cellStyle name="Total 2 9 3 3 3" xfId="35747" xr:uid="{91D09453-F41E-41D7-8E76-F3FF2D833EB2}"/>
    <cellStyle name="Total 2 9 3 30" xfId="9916" xr:uid="{C97AA570-AA9A-405A-9310-41216B61A762}"/>
    <cellStyle name="Total 2 9 3 30 2" xfId="27171" xr:uid="{749DD092-826C-45EA-9F69-F2E428B4D50B}"/>
    <cellStyle name="Total 2 9 3 30 3" xfId="44193" xr:uid="{A5CAE13B-14C8-453B-962A-140C781670BA}"/>
    <cellStyle name="Total 2 9 3 31" xfId="10216" xr:uid="{7C434A14-61A4-4DFE-8313-9004F12351C4}"/>
    <cellStyle name="Total 2 9 3 31 2" xfId="27471" xr:uid="{28BE8929-2D5B-4C95-8DD2-4B3782ADEC05}"/>
    <cellStyle name="Total 2 9 3 31 3" xfId="44493" xr:uid="{E99E5747-AFD1-492D-9DDF-DAC87580F541}"/>
    <cellStyle name="Total 2 9 3 32" xfId="10504" xr:uid="{BA3326E4-5D78-4BB1-8A5D-4E7FB678A12D}"/>
    <cellStyle name="Total 2 9 3 32 2" xfId="27759" xr:uid="{C4DDA285-F20A-40FE-B1CA-184EEF9982D9}"/>
    <cellStyle name="Total 2 9 3 32 3" xfId="44781" xr:uid="{A079E238-8E2F-4636-8E88-3336126CB728}"/>
    <cellStyle name="Total 2 9 3 33" xfId="10794" xr:uid="{E1C66421-F01C-4045-9132-ED54CF5CC67E}"/>
    <cellStyle name="Total 2 9 3 33 2" xfId="28049" xr:uid="{11DEB278-2108-49D7-82A5-D9D4FED6C31A}"/>
    <cellStyle name="Total 2 9 3 33 3" xfId="45071" xr:uid="{E6575AA1-34FD-4CF9-96F7-DF8615273C7E}"/>
    <cellStyle name="Total 2 9 3 34" xfId="11068" xr:uid="{1586BC75-B255-4FBD-B38D-C3ECC2C4557E}"/>
    <cellStyle name="Total 2 9 3 34 2" xfId="28323" xr:uid="{6A3893E6-AA76-480A-94FF-BAD1456FF58E}"/>
    <cellStyle name="Total 2 9 3 34 3" xfId="45345" xr:uid="{670EA16E-7C0E-469A-ACFD-FD0EB2A7656A}"/>
    <cellStyle name="Total 2 9 3 35" xfId="11325" xr:uid="{0B95038A-F79C-49D7-944E-CCAA8FCB0D69}"/>
    <cellStyle name="Total 2 9 3 35 2" xfId="28580" xr:uid="{E9397541-7DFF-40EF-AC6F-71A06AD03CA6}"/>
    <cellStyle name="Total 2 9 3 35 3" xfId="45602" xr:uid="{C3D9C713-9F7F-4A8B-9D5D-5A0018C4803A}"/>
    <cellStyle name="Total 2 9 3 36" xfId="11562" xr:uid="{C67DB4D9-AB79-44A1-B712-9BD2ED3797F6}"/>
    <cellStyle name="Total 2 9 3 36 2" xfId="28817" xr:uid="{5D6BB4DC-9B37-4985-BA83-8D2296DED79F}"/>
    <cellStyle name="Total 2 9 3 36 3" xfId="45839" xr:uid="{F9359DFC-80F7-4425-9426-A1449E8C8040}"/>
    <cellStyle name="Total 2 9 3 37" xfId="12125" xr:uid="{8060F217-FE37-4EF9-BA44-9D59E0442907}"/>
    <cellStyle name="Total 2 9 3 37 2" xfId="29380" xr:uid="{A897085F-318C-4C22-B8B6-BFFB399A739D}"/>
    <cellStyle name="Total 2 9 3 37 3" xfId="46250" xr:uid="{69C8CB0D-69A5-4F6A-8045-1F85AF5739FF}"/>
    <cellStyle name="Total 2 9 3 38" xfId="12592" xr:uid="{DF612931-1615-425F-875D-ED42D4DF7D70}"/>
    <cellStyle name="Total 2 9 3 38 2" xfId="29847" xr:uid="{0AD9A3FC-E4BC-4F79-B016-7B463CEBCC86}"/>
    <cellStyle name="Total 2 9 3 38 3" xfId="46717" xr:uid="{B029104F-5C2A-4C0E-BB67-96749C061367}"/>
    <cellStyle name="Total 2 9 3 39" xfId="12902" xr:uid="{918A8ECC-6130-465A-B992-45505FB07DF0}"/>
    <cellStyle name="Total 2 9 3 39 2" xfId="30157" xr:uid="{1A7021F2-AFA3-4F94-ADD1-3E170984743A}"/>
    <cellStyle name="Total 2 9 3 39 3" xfId="47027" xr:uid="{0D97E0DE-F7E8-4B99-BFB6-B1B3C5C409BF}"/>
    <cellStyle name="Total 2 9 3 4" xfId="1836" xr:uid="{FCED4448-FE15-4C50-BE24-18C81381CA18}"/>
    <cellStyle name="Total 2 9 3 4 2" xfId="19091" xr:uid="{D66EBFD4-4D16-42AA-BB17-47A8458D0CF4}"/>
    <cellStyle name="Total 2 9 3 4 3" xfId="36113" xr:uid="{C8493D34-4A9E-4390-9F51-89EB93928AF5}"/>
    <cellStyle name="Total 2 9 3 40" xfId="13020" xr:uid="{BA68348A-8719-4AFE-A793-E77E08A3097B}"/>
    <cellStyle name="Total 2 9 3 40 2" xfId="30275" xr:uid="{87899D95-A8C1-40F2-915C-8E851A3348F5}"/>
    <cellStyle name="Total 2 9 3 40 3" xfId="47145" xr:uid="{F3475434-A9E5-44D7-AEF2-8AAACAD8FFA0}"/>
    <cellStyle name="Total 2 9 3 41" xfId="13556" xr:uid="{50D1140E-8D30-4D0B-AAEC-AA684542D63D}"/>
    <cellStyle name="Total 2 9 3 41 2" xfId="30811" xr:uid="{6A674EA7-AFCA-4A4C-A7FD-6A853A6051AC}"/>
    <cellStyle name="Total 2 9 3 41 3" xfId="47681" xr:uid="{437313AA-0377-4B4C-820A-C4A33190DDF6}"/>
    <cellStyle name="Total 2 9 3 42" xfId="13842" xr:uid="{3FF9BA07-71F8-4740-B0AD-A09DC54908F4}"/>
    <cellStyle name="Total 2 9 3 42 2" xfId="31097" xr:uid="{C936FDD8-7921-4EB4-A082-D608C25AD6B6}"/>
    <cellStyle name="Total 2 9 3 42 3" xfId="47967" xr:uid="{B75C305D-AE98-4260-A60A-0DECDD476A2E}"/>
    <cellStyle name="Total 2 9 3 43" xfId="14152" xr:uid="{3A64F147-57D8-4B86-8424-2669BD1D79BF}"/>
    <cellStyle name="Total 2 9 3 43 2" xfId="31407" xr:uid="{95F5C19A-97E1-458A-A83D-E15BDCEDE5C7}"/>
    <cellStyle name="Total 2 9 3 43 3" xfId="48277" xr:uid="{87AFF006-6BBF-4FF4-8C2F-821E8143A491}"/>
    <cellStyle name="Total 2 9 3 44" xfId="14489" xr:uid="{77A54C08-AE04-4DC0-A024-AEAEF8564D87}"/>
    <cellStyle name="Total 2 9 3 44 2" xfId="31744" xr:uid="{6B56185F-74A0-4BFD-84CD-DCC156A00918}"/>
    <cellStyle name="Total 2 9 3 44 3" xfId="48614" xr:uid="{74855BEF-A219-47E7-BF3A-B6F185FD012D}"/>
    <cellStyle name="Total 2 9 3 45" xfId="14780" xr:uid="{F7812581-A08C-47EC-A877-FD7B6C452C6D}"/>
    <cellStyle name="Total 2 9 3 45 2" xfId="32035" xr:uid="{38351623-7295-4ED6-9CAE-5D7D0C11FE6F}"/>
    <cellStyle name="Total 2 9 3 45 3" xfId="48905" xr:uid="{FA0F42EF-21AE-4BC0-9A13-143D154A9F73}"/>
    <cellStyle name="Total 2 9 3 46" xfId="15042" xr:uid="{94167697-BA02-4714-90D4-DE7DB66BCE47}"/>
    <cellStyle name="Total 2 9 3 46 2" xfId="32297" xr:uid="{C37740A6-F541-4D1D-83BF-FA5B4A0130A5}"/>
    <cellStyle name="Total 2 9 3 46 3" xfId="49167" xr:uid="{69A6200E-CA3D-4BAA-A7A8-8507F852D321}"/>
    <cellStyle name="Total 2 9 3 47" xfId="15351" xr:uid="{5F4FA245-6A5F-4378-8020-667D8E5E24D2}"/>
    <cellStyle name="Total 2 9 3 47 2" xfId="32606" xr:uid="{E70E3D66-4B0E-48DF-B225-ECA469F544B3}"/>
    <cellStyle name="Total 2 9 3 47 3" xfId="49476" xr:uid="{7E645733-2D61-4DBD-AEC8-BA80365AF022}"/>
    <cellStyle name="Total 2 9 3 48" xfId="15656" xr:uid="{38B82842-E867-4C33-9870-FCDA89A15542}"/>
    <cellStyle name="Total 2 9 3 48 2" xfId="32911" xr:uid="{6CF6533E-9EEC-4B3C-ABCB-76A3D55309D1}"/>
    <cellStyle name="Total 2 9 3 48 3" xfId="49781" xr:uid="{223E2E33-A349-477B-9934-DD4CA0198CB3}"/>
    <cellStyle name="Total 2 9 3 49" xfId="15952" xr:uid="{B5CCC6EA-9BB1-4D1A-A86A-75A512E4649E}"/>
    <cellStyle name="Total 2 9 3 49 2" xfId="33207" xr:uid="{F17E6E53-CACE-4330-944A-740D5FA6B4DE}"/>
    <cellStyle name="Total 2 9 3 49 3" xfId="50077" xr:uid="{B62447AA-BD97-4309-8D0D-1F2E70E6CAE4}"/>
    <cellStyle name="Total 2 9 3 5" xfId="2149" xr:uid="{EE352A44-E6CC-4D4F-92E1-9DF62298DE6C}"/>
    <cellStyle name="Total 2 9 3 5 2" xfId="19404" xr:uid="{5B74CCEB-0811-4E8A-8D67-99BEC4E2685F}"/>
    <cellStyle name="Total 2 9 3 5 3" xfId="36426" xr:uid="{08AAD273-6C6B-4513-A870-B25DE117C2C6}"/>
    <cellStyle name="Total 2 9 3 50" xfId="16244" xr:uid="{D361C995-EE71-44D9-942C-2A4AD2E992D4}"/>
    <cellStyle name="Total 2 9 3 50 2" xfId="33499" xr:uid="{21048AA0-90A4-494B-9617-B2B1962F66DE}"/>
    <cellStyle name="Total 2 9 3 50 3" xfId="50369" xr:uid="{76044E32-4B73-4297-AB6D-5CE92E673519}"/>
    <cellStyle name="Total 2 9 3 51" xfId="16522" xr:uid="{1C14F1E8-6DFB-44E3-946B-D8DEF4B5DB22}"/>
    <cellStyle name="Total 2 9 3 51 2" xfId="33777" xr:uid="{A7C01894-B02A-421A-AC33-DF7ED4B86E32}"/>
    <cellStyle name="Total 2 9 3 51 3" xfId="50647" xr:uid="{4293B172-DAF5-43BB-AE22-568E7E00A5DE}"/>
    <cellStyle name="Total 2 9 3 52" xfId="16790" xr:uid="{56DB5F44-A078-4F54-9AEB-AFB87988ABA6}"/>
    <cellStyle name="Total 2 9 3 52 2" xfId="34045" xr:uid="{DAA54811-EAFA-4A0A-B7E5-60E8C1078A87}"/>
    <cellStyle name="Total 2 9 3 52 3" xfId="50915" xr:uid="{CA65CE3B-90A7-497F-AEBE-E7267C7B9E9E}"/>
    <cellStyle name="Total 2 9 3 53" xfId="17042" xr:uid="{2A49A4BB-A6C7-422E-8F15-725F68927F74}"/>
    <cellStyle name="Total 2 9 3 53 2" xfId="34297" xr:uid="{4AB58A3B-2967-426F-AF3B-239EB2B8F983}"/>
    <cellStyle name="Total 2 9 3 53 3" xfId="51167" xr:uid="{2373FE75-B6F2-46F3-93F1-7A36BD1F6F89}"/>
    <cellStyle name="Total 2 9 3 54" xfId="17279" xr:uid="{574F6E95-3977-4FD2-BB59-AF03C25C2314}"/>
    <cellStyle name="Total 2 9 3 54 2" xfId="34534" xr:uid="{92202981-EA01-46D0-B7C5-FB5AC077B1D8}"/>
    <cellStyle name="Total 2 9 3 54 3" xfId="51404" xr:uid="{6FC2577D-71C6-4712-BB67-35BB05026FCA}"/>
    <cellStyle name="Total 2 9 3 55" xfId="17985" xr:uid="{F19726DB-C117-46E5-8379-849A50B2FE5C}"/>
    <cellStyle name="Total 2 9 3 56" xfId="35007" xr:uid="{F79F78C8-064F-492F-B6B6-F9D6471A2B18}"/>
    <cellStyle name="Total 2 9 3 6" xfId="2459" xr:uid="{6D477159-871C-462E-A0FF-C98907BEABD6}"/>
    <cellStyle name="Total 2 9 3 6 2" xfId="19714" xr:uid="{C04AE6BB-7429-46F9-BAFF-1360E0AEA4C5}"/>
    <cellStyle name="Total 2 9 3 6 3" xfId="36736" xr:uid="{02620E1A-CADB-4AAB-82E1-E07B3B58FB74}"/>
    <cellStyle name="Total 2 9 3 7" xfId="2768" xr:uid="{F77F716F-C600-42F8-8181-4029161933D7}"/>
    <cellStyle name="Total 2 9 3 7 2" xfId="20023" xr:uid="{CB715135-C1EC-431B-A1A4-5340D73BC6F3}"/>
    <cellStyle name="Total 2 9 3 7 3" xfId="37045" xr:uid="{2679A22B-C012-420F-80D6-60B186F0DCA3}"/>
    <cellStyle name="Total 2 9 3 8" xfId="3074" xr:uid="{12FB4923-16BB-4011-8C49-2E99EE969CC1}"/>
    <cellStyle name="Total 2 9 3 8 2" xfId="20329" xr:uid="{220336F9-3F16-41B2-92EB-76BCA1464D9E}"/>
    <cellStyle name="Total 2 9 3 8 3" xfId="37351" xr:uid="{0CCBC927-3D5C-49ED-B03E-8F9EEDF195E5}"/>
    <cellStyle name="Total 2 9 3 9" xfId="3384" xr:uid="{2D22E7ED-00D7-432E-902A-028EBE15A5AC}"/>
    <cellStyle name="Total 2 9 3 9 2" xfId="20639" xr:uid="{BE796890-78AD-49BA-AAEC-D44483D239B6}"/>
    <cellStyle name="Total 2 9 3 9 3" xfId="37661" xr:uid="{0EC381DB-E9FE-48B9-8E25-B8A63DEE9695}"/>
    <cellStyle name="Total 2 9 30" xfId="4533" xr:uid="{2799BFCB-D377-4349-97D9-FA40E30FF063}"/>
    <cellStyle name="Total 2 9 30 2" xfId="21788" xr:uid="{839C0E8A-F18C-4225-BF50-E06D2E04083D}"/>
    <cellStyle name="Total 2 9 30 3" xfId="38810" xr:uid="{855D6BE7-5DC3-4076-BF0B-3B31C03B9460}"/>
    <cellStyle name="Total 2 9 31" xfId="7992" xr:uid="{A5D14BCE-A04E-4541-A04E-203316B59D90}"/>
    <cellStyle name="Total 2 9 31 2" xfId="25247" xr:uid="{70A0E0F7-8309-471F-90C7-D67413F42F98}"/>
    <cellStyle name="Total 2 9 31 3" xfId="42269" xr:uid="{19562C51-7AAB-46FC-BCF2-8C9E7CC9A7BB}"/>
    <cellStyle name="Total 2 9 32" xfId="9317" xr:uid="{B29475DC-A610-4BA7-B0BB-D97062C9C947}"/>
    <cellStyle name="Total 2 9 32 2" xfId="26572" xr:uid="{4EAE9401-271F-4524-B188-E1A1004EED1C}"/>
    <cellStyle name="Total 2 9 32 3" xfId="43594" xr:uid="{63EFBA6B-453D-4E22-9333-D75E8998091F}"/>
    <cellStyle name="Total 2 9 33" xfId="8487" xr:uid="{7BBECF0C-DC65-47A2-9709-A3426814A1A9}"/>
    <cellStyle name="Total 2 9 33 2" xfId="25742" xr:uid="{058ED4AB-68A8-4587-8676-AA497B757F60}"/>
    <cellStyle name="Total 2 9 33 3" xfId="42764" xr:uid="{0F94C1BC-A5C1-47BA-8263-19FEBE36F4C3}"/>
    <cellStyle name="Total 2 9 34" xfId="8551" xr:uid="{14719E74-C678-42D5-A86B-62C5A5546FC8}"/>
    <cellStyle name="Total 2 9 34 2" xfId="25806" xr:uid="{15D4D591-9A0C-408D-B999-4F9CB9985183}"/>
    <cellStyle name="Total 2 9 34 3" xfId="42828" xr:uid="{F916A86B-A622-47A2-B61D-A3C7B001757E}"/>
    <cellStyle name="Total 2 9 35" xfId="9173" xr:uid="{19557560-E3F0-4CFF-9EEC-705B085681BC}"/>
    <cellStyle name="Total 2 9 35 2" xfId="26428" xr:uid="{C8EA006F-8FCE-4817-9498-ADEC721FDCAF}"/>
    <cellStyle name="Total 2 9 35 3" xfId="43450" xr:uid="{84840E77-F1D9-439F-8BBC-A3D1792BDD60}"/>
    <cellStyle name="Total 2 9 36" xfId="9509" xr:uid="{7FED7112-90B6-4DC4-B9B5-A0BF102D8BF3}"/>
    <cellStyle name="Total 2 9 36 2" xfId="26764" xr:uid="{51E4DC1B-3D28-4DDD-8F87-C7464A7E2CC8}"/>
    <cellStyle name="Total 2 9 36 3" xfId="43786" xr:uid="{6FB3E2F9-78D2-411C-81A0-3C72CF217A54}"/>
    <cellStyle name="Total 2 9 37" xfId="9433" xr:uid="{A8AABC52-F2E0-4EED-B2FB-3D119819AEC7}"/>
    <cellStyle name="Total 2 9 37 2" xfId="26688" xr:uid="{E7336469-3BFC-4C97-B665-AE717646E2B7}"/>
    <cellStyle name="Total 2 9 37 3" xfId="43710" xr:uid="{1FCC55CE-3745-4AF8-A3AB-4A02A61B0313}"/>
    <cellStyle name="Total 2 9 38" xfId="10404" xr:uid="{E34FD6A1-6B80-4CFE-BD9F-DE0642FC04BA}"/>
    <cellStyle name="Total 2 9 38 2" xfId="27659" xr:uid="{FAB455CC-6770-4CE7-8784-E5A1F6F0038B}"/>
    <cellStyle name="Total 2 9 38 3" xfId="44681" xr:uid="{94872869-34FB-4EC3-AFEB-87FDD7939231}"/>
    <cellStyle name="Total 2 9 39" xfId="10694" xr:uid="{156B828A-6DE5-4C56-B99A-7C210364D955}"/>
    <cellStyle name="Total 2 9 39 2" xfId="27949" xr:uid="{E972351E-ED8F-49E1-8E8F-381978E1F9CF}"/>
    <cellStyle name="Total 2 9 39 3" xfId="44971" xr:uid="{3D53D8EC-AD90-4CD4-9B42-9B9152333928}"/>
    <cellStyle name="Total 2 9 4" xfId="772" xr:uid="{0E8A7B2D-08A9-462D-8306-C2911A725E43}"/>
    <cellStyle name="Total 2 9 4 10" xfId="3734" xr:uid="{867CB079-DCA9-4DE3-B65A-6A8ECF3F6592}"/>
    <cellStyle name="Total 2 9 4 10 2" xfId="20989" xr:uid="{388BE105-DC7E-4B4E-84CE-64F7C9DA0C10}"/>
    <cellStyle name="Total 2 9 4 10 3" xfId="38011" xr:uid="{A596F11D-A22D-46F1-BD3C-E1DABA73CA85}"/>
    <cellStyle name="Total 2 9 4 11" xfId="4041" xr:uid="{C4A5E284-BA8E-416B-954F-5B23ACB6EEEE}"/>
    <cellStyle name="Total 2 9 4 11 2" xfId="21296" xr:uid="{BC93310F-900F-4B44-868D-B47449DBEC76}"/>
    <cellStyle name="Total 2 9 4 11 3" xfId="38318" xr:uid="{7474762E-95D6-4BC6-B6DF-6CAFC0985D98}"/>
    <cellStyle name="Total 2 9 4 12" xfId="4342" xr:uid="{4B04D2F5-4C73-456F-A150-105E00F5715D}"/>
    <cellStyle name="Total 2 9 4 12 2" xfId="21597" xr:uid="{0ECAF2CE-ED58-4F5E-8EBE-A43DD33BE257}"/>
    <cellStyle name="Total 2 9 4 12 3" xfId="38619" xr:uid="{D796AB65-4D58-425C-96C5-E617623D81CC}"/>
    <cellStyle name="Total 2 9 4 13" xfId="4640" xr:uid="{DB5CD802-B80E-441F-BB46-631C3E6C9211}"/>
    <cellStyle name="Total 2 9 4 13 2" xfId="21895" xr:uid="{D8843DB6-9F40-473F-A3CF-42A0000F00A7}"/>
    <cellStyle name="Total 2 9 4 13 3" xfId="38917" xr:uid="{C2E35CD8-5A49-4E85-9729-B555AC177A1C}"/>
    <cellStyle name="Total 2 9 4 14" xfId="4939" xr:uid="{38795C0C-A6E6-4C6D-910A-787777675312}"/>
    <cellStyle name="Total 2 9 4 14 2" xfId="22194" xr:uid="{3A244FFC-0D4F-400E-AA54-AA7279636B04}"/>
    <cellStyle name="Total 2 9 4 14 3" xfId="39216" xr:uid="{4113BD7D-9865-4C63-A381-D3295F5C7441}"/>
    <cellStyle name="Total 2 9 4 15" xfId="5221" xr:uid="{08020C9A-1721-4589-9B05-2D87A376DB69}"/>
    <cellStyle name="Total 2 9 4 15 2" xfId="22476" xr:uid="{13C91F7A-E209-45DF-A560-7685115AD870}"/>
    <cellStyle name="Total 2 9 4 15 3" xfId="39498" xr:uid="{145804EF-E0B3-4485-9D3F-F7106FCA0A5F}"/>
    <cellStyle name="Total 2 9 4 16" xfId="5608" xr:uid="{72935277-5F92-40CD-B4FB-C542B8DC7E6D}"/>
    <cellStyle name="Total 2 9 4 16 2" xfId="22863" xr:uid="{C3E3EEEC-CDD8-48D8-9137-542E4257EDA1}"/>
    <cellStyle name="Total 2 9 4 16 3" xfId="39885" xr:uid="{806224A8-19B2-4622-8F85-9B9D9D369B06}"/>
    <cellStyle name="Total 2 9 4 17" xfId="4423" xr:uid="{D244A353-F171-42E7-A1DE-E69B7BF14812}"/>
    <cellStyle name="Total 2 9 4 17 2" xfId="21678" xr:uid="{6316E803-065C-4C30-A0B0-5B44EF5351DA}"/>
    <cellStyle name="Total 2 9 4 17 3" xfId="38700" xr:uid="{40B9E6A0-1D4E-4C4F-93CF-FFCA3C16B2FD}"/>
    <cellStyle name="Total 2 9 4 18" xfId="6239" xr:uid="{D9D6EE90-86CC-4F38-ABFC-47D3EA625B94}"/>
    <cellStyle name="Total 2 9 4 18 2" xfId="23494" xr:uid="{D33EBA0E-B451-4A30-B99D-A036DD9D0C93}"/>
    <cellStyle name="Total 2 9 4 18 3" xfId="40516" xr:uid="{7403B0F1-A9E1-406F-8CF4-C058BD3445DF}"/>
    <cellStyle name="Total 2 9 4 19" xfId="6554" xr:uid="{A6DB1741-B2BF-4703-B7AF-F1ED60BD79D3}"/>
    <cellStyle name="Total 2 9 4 19 2" xfId="23809" xr:uid="{80FC762B-FBDA-4A61-87B6-87745751B788}"/>
    <cellStyle name="Total 2 9 4 19 3" xfId="40831" xr:uid="{19121AE0-C050-4F8A-9D5C-C77B3CFF752B}"/>
    <cellStyle name="Total 2 9 4 2" xfId="1221" xr:uid="{1C95EA93-CC05-4B97-9028-363CAB371BD9}"/>
    <cellStyle name="Total 2 9 4 2 2" xfId="18476" xr:uid="{0426451C-B183-48AF-8F75-F47CDB470124}"/>
    <cellStyle name="Total 2 9 4 2 3" xfId="35498" xr:uid="{66740E8D-33B2-48F4-8F8A-4F52782561E8}"/>
    <cellStyle name="Total 2 9 4 20" xfId="6869" xr:uid="{D9D89DB2-F83C-45BA-9E95-6ECE4B76D2E0}"/>
    <cellStyle name="Total 2 9 4 20 2" xfId="24124" xr:uid="{99CDD862-69DE-422B-8114-B5C3E7D0B83E}"/>
    <cellStyle name="Total 2 9 4 20 3" xfId="41146" xr:uid="{D9ED5FA5-433B-47D1-8EDA-D398086E466C}"/>
    <cellStyle name="Total 2 9 4 21" xfId="7180" xr:uid="{076024EC-E732-41C2-8F3E-442FE765E7EA}"/>
    <cellStyle name="Total 2 9 4 21 2" xfId="24435" xr:uid="{56AFFF0E-3F7A-4193-8C4D-8156276D7897}"/>
    <cellStyle name="Total 2 9 4 21 3" xfId="41457" xr:uid="{1941AA86-51A6-4820-876D-3CD70CDFC04B}"/>
    <cellStyle name="Total 2 9 4 22" xfId="7490" xr:uid="{D9764816-EFE6-431E-97BE-DCFE3F1E1FD8}"/>
    <cellStyle name="Total 2 9 4 22 2" xfId="24745" xr:uid="{A02F6FC7-FC50-487E-A89E-01A607625CF5}"/>
    <cellStyle name="Total 2 9 4 22 3" xfId="41767" xr:uid="{F9B77BB6-AD30-437F-B019-00B3DFC2C24E}"/>
    <cellStyle name="Total 2 9 4 23" xfId="7800" xr:uid="{30E64F6A-D10E-496B-97F4-ADF5F74AB88F}"/>
    <cellStyle name="Total 2 9 4 23 2" xfId="25055" xr:uid="{E9AB25C3-BE91-4B3E-8E40-3ADF39A01AE7}"/>
    <cellStyle name="Total 2 9 4 23 3" xfId="42077" xr:uid="{99C37DF1-90B6-4CA1-A274-D492546104C0}"/>
    <cellStyle name="Total 2 9 4 24" xfId="8110" xr:uid="{853A0E2C-2180-4599-BFB6-873AD3639AC2}"/>
    <cellStyle name="Total 2 9 4 24 2" xfId="25365" xr:uid="{9070712F-B03D-4A6F-B30C-6792853617E7}"/>
    <cellStyle name="Total 2 9 4 24 3" xfId="42387" xr:uid="{87A431CE-45E0-4A92-B1FD-6309A9AD6A9A}"/>
    <cellStyle name="Total 2 9 4 25" xfId="8423" xr:uid="{95172921-29CA-4247-B0F6-03CCE5D415AF}"/>
    <cellStyle name="Total 2 9 4 25 2" xfId="25678" xr:uid="{07059EA9-85B1-41AE-8279-F3BB40538CB5}"/>
    <cellStyle name="Total 2 9 4 25 3" xfId="42700" xr:uid="{55A5A430-02E0-4854-935A-8B0BC8A7F622}"/>
    <cellStyle name="Total 2 9 4 26" xfId="8731" xr:uid="{74189505-5324-4ED5-9BFE-251D35CF43C0}"/>
    <cellStyle name="Total 2 9 4 26 2" xfId="25986" xr:uid="{17C58F10-84FA-48B4-827E-62F30A7E3499}"/>
    <cellStyle name="Total 2 9 4 26 3" xfId="43008" xr:uid="{DEF9ACD6-4534-4AD8-BF55-267A227EFD0F}"/>
    <cellStyle name="Total 2 9 4 27" xfId="9041" xr:uid="{AF60CC60-1965-42AC-A50F-EAC0AF85D769}"/>
    <cellStyle name="Total 2 9 4 27 2" xfId="26296" xr:uid="{5781F8FB-CF91-4DE4-89CF-6D9BC25CA9D4}"/>
    <cellStyle name="Total 2 9 4 27 3" xfId="43318" xr:uid="{86F0557C-E75C-4244-879B-2B7067E25465}"/>
    <cellStyle name="Total 2 9 4 28" xfId="9331" xr:uid="{E933BFDE-BFE5-4FB6-B510-4FD1FC4E80B3}"/>
    <cellStyle name="Total 2 9 4 28 2" xfId="26586" xr:uid="{BCE2DC82-CE9F-499B-BEA4-C9DCA1C1EEFA}"/>
    <cellStyle name="Total 2 9 4 28 3" xfId="43608" xr:uid="{1B3F6C1B-C077-458A-B8B1-8D2F7D5A0578}"/>
    <cellStyle name="Total 2 9 4 29" xfId="9663" xr:uid="{4DE40FFD-3D7B-4770-8809-6C5982FE5ABA}"/>
    <cellStyle name="Total 2 9 4 29 2" xfId="26918" xr:uid="{0BB0F459-A0E6-4E8A-9460-BCC77397E205}"/>
    <cellStyle name="Total 2 9 4 29 3" xfId="43940" xr:uid="{D5267D79-0664-4AD3-A4D4-0F8690962638}"/>
    <cellStyle name="Total 2 9 4 3" xfId="1512" xr:uid="{D916A490-6C84-4E6A-B4A6-1E77AAFB1651}"/>
    <cellStyle name="Total 2 9 4 3 2" xfId="18767" xr:uid="{231939C3-D7BD-4DB8-A4FD-F877066DFC5B}"/>
    <cellStyle name="Total 2 9 4 3 3" xfId="35789" xr:uid="{B2AB1BA2-F1E1-49C6-B520-1C79B8BD73E3}"/>
    <cellStyle name="Total 2 9 4 30" xfId="9958" xr:uid="{10D11166-84C3-4575-9A12-C4A436FB65E5}"/>
    <cellStyle name="Total 2 9 4 30 2" xfId="27213" xr:uid="{C6DCFFAA-D598-4355-AA22-3449F6643963}"/>
    <cellStyle name="Total 2 9 4 30 3" xfId="44235" xr:uid="{83379B0B-4CF5-4E1F-9899-72DAF483DA68}"/>
    <cellStyle name="Total 2 9 4 31" xfId="10258" xr:uid="{9E38BB8D-BE7A-4077-924E-E564256158A7}"/>
    <cellStyle name="Total 2 9 4 31 2" xfId="27513" xr:uid="{674D0689-1777-4BA0-B511-44FCB6CB672B}"/>
    <cellStyle name="Total 2 9 4 31 3" xfId="44535" xr:uid="{751EB667-2F53-44EA-9C23-5756B10D8E3E}"/>
    <cellStyle name="Total 2 9 4 32" xfId="10546" xr:uid="{617E8550-E762-45EB-A8CF-B88A3CC0F7CE}"/>
    <cellStyle name="Total 2 9 4 32 2" xfId="27801" xr:uid="{F7093509-F655-4C78-85EF-7E4690228A45}"/>
    <cellStyle name="Total 2 9 4 32 3" xfId="44823" xr:uid="{A8C8DB4D-81F1-4EBC-ACB8-ABD718BD89B2}"/>
    <cellStyle name="Total 2 9 4 33" xfId="10836" xr:uid="{48CA702D-5959-4889-91AB-2AA2CB5ED81E}"/>
    <cellStyle name="Total 2 9 4 33 2" xfId="28091" xr:uid="{5A6179AC-8D44-4298-A58E-0F117DD003B0}"/>
    <cellStyle name="Total 2 9 4 33 3" xfId="45113" xr:uid="{68565CA0-7EE2-4F00-8F75-A5CAC77162A7}"/>
    <cellStyle name="Total 2 9 4 34" xfId="11110" xr:uid="{02D07490-BA6C-4594-9B30-684829C93A42}"/>
    <cellStyle name="Total 2 9 4 34 2" xfId="28365" xr:uid="{1544894E-C07F-4F94-979B-6FF9C62C2AB6}"/>
    <cellStyle name="Total 2 9 4 34 3" xfId="45387" xr:uid="{A75E3B19-FEA6-497C-9B61-394D434B2F23}"/>
    <cellStyle name="Total 2 9 4 35" xfId="11367" xr:uid="{E37AD181-1303-4D53-8973-B0A18DF4CA9B}"/>
    <cellStyle name="Total 2 9 4 35 2" xfId="28622" xr:uid="{1CB4E80F-4F80-457A-93B1-1AC414678250}"/>
    <cellStyle name="Total 2 9 4 35 3" xfId="45644" xr:uid="{7397175C-FD8D-4321-9219-F1F71E05D396}"/>
    <cellStyle name="Total 2 9 4 36" xfId="11604" xr:uid="{0A6ACD25-D6F3-4849-9EA7-F3BAED6EED95}"/>
    <cellStyle name="Total 2 9 4 36 2" xfId="28859" xr:uid="{B22A6651-5524-4141-B45E-573DF2C73DCA}"/>
    <cellStyle name="Total 2 9 4 36 3" xfId="45881" xr:uid="{6AE614D5-B1AE-4C77-96D2-641CD9462474}"/>
    <cellStyle name="Total 2 9 4 37" xfId="12167" xr:uid="{2476D80B-55A0-4192-A03D-3D49A7D8CAAD}"/>
    <cellStyle name="Total 2 9 4 37 2" xfId="29422" xr:uid="{A3651FB0-A08F-414B-87A7-DF6C5ED75870}"/>
    <cellStyle name="Total 2 9 4 37 3" xfId="46292" xr:uid="{FEFD1957-B01D-47CF-804B-B1D98C7F58FF}"/>
    <cellStyle name="Total 2 9 4 38" xfId="12634" xr:uid="{F89C238B-4558-4A85-BA26-AD6F6B7A77B6}"/>
    <cellStyle name="Total 2 9 4 38 2" xfId="29889" xr:uid="{319C7850-B63B-4190-BCFB-0BFCA7491E3F}"/>
    <cellStyle name="Total 2 9 4 38 3" xfId="46759" xr:uid="{1D92862F-1C1E-4B25-90E5-DD168A8BA731}"/>
    <cellStyle name="Total 2 9 4 39" xfId="12944" xr:uid="{933B43DC-C325-4D5B-B4C0-76322BD4AAE4}"/>
    <cellStyle name="Total 2 9 4 39 2" xfId="30199" xr:uid="{D9D79545-5134-4BCC-AB1F-B9FF3F1DD334}"/>
    <cellStyle name="Total 2 9 4 39 3" xfId="47069" xr:uid="{6C178655-29D2-4BE8-94DA-CF2736DA0153}"/>
    <cellStyle name="Total 2 9 4 4" xfId="1878" xr:uid="{D76A94FA-04B0-4EA6-AB12-EBDDB6B3CEC1}"/>
    <cellStyle name="Total 2 9 4 4 2" xfId="19133" xr:uid="{26417E37-F3A9-4938-8B02-AE2A8FA9FA6E}"/>
    <cellStyle name="Total 2 9 4 4 3" xfId="36155" xr:uid="{90863904-5C44-40F2-82AB-CD99C35829E6}"/>
    <cellStyle name="Total 2 9 4 40" xfId="13068" xr:uid="{6C839B6C-114A-414B-9614-321F1109B8AD}"/>
    <cellStyle name="Total 2 9 4 40 2" xfId="30323" xr:uid="{648C1387-652C-487C-9CD0-E5B475910AE3}"/>
    <cellStyle name="Total 2 9 4 40 3" xfId="47193" xr:uid="{C0B83956-A65A-483C-807A-6F90391F14C6}"/>
    <cellStyle name="Total 2 9 4 41" xfId="13022" xr:uid="{BF7C664D-3B77-4FE6-A84B-F4589E8AFEE8}"/>
    <cellStyle name="Total 2 9 4 41 2" xfId="30277" xr:uid="{B6B948A3-F0A2-4CD2-B45E-8D6CA59CFC35}"/>
    <cellStyle name="Total 2 9 4 41 3" xfId="47147" xr:uid="{73B074D3-2E43-46D8-B312-62C8346FCB9E}"/>
    <cellStyle name="Total 2 9 4 42" xfId="13884" xr:uid="{7D25836C-4AB4-40AD-A420-16B0EDCD34CD}"/>
    <cellStyle name="Total 2 9 4 42 2" xfId="31139" xr:uid="{F49A35EB-09A4-47C1-98DB-53A043792A23}"/>
    <cellStyle name="Total 2 9 4 42 3" xfId="48009" xr:uid="{F3A7E35B-3299-4AA3-AB5E-C7D7B64A316D}"/>
    <cellStyle name="Total 2 9 4 43" xfId="14194" xr:uid="{8941904F-CDF5-4101-B7D6-263D01B113AC}"/>
    <cellStyle name="Total 2 9 4 43 2" xfId="31449" xr:uid="{203B5DBB-D82F-43D7-9232-B16C64D35EAF}"/>
    <cellStyle name="Total 2 9 4 43 3" xfId="48319" xr:uid="{799FC6AA-C784-4381-A93E-E9A224B7BE55}"/>
    <cellStyle name="Total 2 9 4 44" xfId="12416" xr:uid="{8BD59222-3BDC-418A-B74D-C1604E413857}"/>
    <cellStyle name="Total 2 9 4 44 2" xfId="29671" xr:uid="{76CA13AF-60B3-409A-A8F0-6F5AD9AE1632}"/>
    <cellStyle name="Total 2 9 4 44 3" xfId="46541" xr:uid="{A7D0E481-B273-4B36-A425-E64141567BEB}"/>
    <cellStyle name="Total 2 9 4 45" xfId="14822" xr:uid="{3591C766-C2F4-4809-A52C-7C91AC7E4DE0}"/>
    <cellStyle name="Total 2 9 4 45 2" xfId="32077" xr:uid="{ADDA48E1-42A8-4218-89C6-51C33B62CD0E}"/>
    <cellStyle name="Total 2 9 4 45 3" xfId="48947" xr:uid="{1E679788-7C68-46A3-B21D-3621174A8FF4}"/>
    <cellStyle name="Total 2 9 4 46" xfId="15084" xr:uid="{7482D582-DC7F-44C7-B3C3-8C9037BBA127}"/>
    <cellStyle name="Total 2 9 4 46 2" xfId="32339" xr:uid="{4501113E-8186-4B3C-8A83-E47492A7FAD5}"/>
    <cellStyle name="Total 2 9 4 46 3" xfId="49209" xr:uid="{CD5BC9D7-D869-4B30-929A-4406238AB543}"/>
    <cellStyle name="Total 2 9 4 47" xfId="15393" xr:uid="{0B6740C4-78A9-498A-9B61-973163186880}"/>
    <cellStyle name="Total 2 9 4 47 2" xfId="32648" xr:uid="{DD0F64F1-1698-46D7-9F22-A6892D4F3B3C}"/>
    <cellStyle name="Total 2 9 4 47 3" xfId="49518" xr:uid="{61678E4B-ACE6-440D-A534-E4A69BDDA6A1}"/>
    <cellStyle name="Total 2 9 4 48" xfId="15698" xr:uid="{C5E3ABDF-FEBB-411D-BC28-52B18125EEC6}"/>
    <cellStyle name="Total 2 9 4 48 2" xfId="32953" xr:uid="{ADA1C26C-894C-4C4D-ADFE-F147334AE8AC}"/>
    <cellStyle name="Total 2 9 4 48 3" xfId="49823" xr:uid="{517309AA-916C-455A-9C6A-007D804DAE01}"/>
    <cellStyle name="Total 2 9 4 49" xfId="15994" xr:uid="{0AE707B3-98E2-4CB9-9E12-E1B5A2D75E89}"/>
    <cellStyle name="Total 2 9 4 49 2" xfId="33249" xr:uid="{DFDAA641-1919-4836-A067-B24FA4DE3753}"/>
    <cellStyle name="Total 2 9 4 49 3" xfId="50119" xr:uid="{52374436-7BBA-4A9E-AD90-1DF8A53975F3}"/>
    <cellStyle name="Total 2 9 4 5" xfId="2191" xr:uid="{46504A4B-79EA-414A-AC0B-503DF9E3809E}"/>
    <cellStyle name="Total 2 9 4 5 2" xfId="19446" xr:uid="{74E3CB72-4865-4BD8-9538-F4267BA66334}"/>
    <cellStyle name="Total 2 9 4 5 3" xfId="36468" xr:uid="{E882272C-9C0B-420C-8F50-9BD86E179E6B}"/>
    <cellStyle name="Total 2 9 4 50" xfId="16286" xr:uid="{18A8D4B4-02B0-432A-A364-E59F79AFA8A7}"/>
    <cellStyle name="Total 2 9 4 50 2" xfId="33541" xr:uid="{6C381C45-7D55-411D-BF86-4785DD0D07EE}"/>
    <cellStyle name="Total 2 9 4 50 3" xfId="50411" xr:uid="{1565595B-091E-4E5C-9006-05224F1EF0CD}"/>
    <cellStyle name="Total 2 9 4 51" xfId="16564" xr:uid="{0E599323-A1EB-4EF7-BC23-8D1AD3DCDF27}"/>
    <cellStyle name="Total 2 9 4 51 2" xfId="33819" xr:uid="{4CF1ACED-DAD3-4687-B2C0-4312CAE3C103}"/>
    <cellStyle name="Total 2 9 4 51 3" xfId="50689" xr:uid="{51028F66-859D-4D30-AC8A-2249621390E5}"/>
    <cellStyle name="Total 2 9 4 52" xfId="16832" xr:uid="{2A6D2B59-DA71-44CA-8909-F9F46DDA19D7}"/>
    <cellStyle name="Total 2 9 4 52 2" xfId="34087" xr:uid="{99B16B4B-7BB8-4708-9943-3BE5DB3D9DE3}"/>
    <cellStyle name="Total 2 9 4 52 3" xfId="50957" xr:uid="{B4AEB353-7FB0-4E3A-97B5-F77D48C6E017}"/>
    <cellStyle name="Total 2 9 4 53" xfId="17084" xr:uid="{F46D7F5C-AE35-4ABA-B6B8-2ADE0C32F549}"/>
    <cellStyle name="Total 2 9 4 53 2" xfId="34339" xr:uid="{295E2FE0-95F0-4106-9B57-192C6BD7B041}"/>
    <cellStyle name="Total 2 9 4 53 3" xfId="51209" xr:uid="{2C245217-780C-4395-AA97-06F8B4BEA798}"/>
    <cellStyle name="Total 2 9 4 54" xfId="17321" xr:uid="{F9232C52-F961-473F-8F78-19345E9E4569}"/>
    <cellStyle name="Total 2 9 4 54 2" xfId="34576" xr:uid="{FA67AAA4-DF48-4561-9D8D-3D942404D7E1}"/>
    <cellStyle name="Total 2 9 4 54 3" xfId="51446" xr:uid="{423DCF83-3429-416A-B05B-EFB1EEA96B09}"/>
    <cellStyle name="Total 2 9 4 55" xfId="18027" xr:uid="{212204A1-E9F3-40BB-858C-681EB7EEA417}"/>
    <cellStyle name="Total 2 9 4 56" xfId="35049" xr:uid="{E1F7BAEE-4E2C-49FA-8ED0-EB55492102A2}"/>
    <cellStyle name="Total 2 9 4 6" xfId="2501" xr:uid="{C4BBF5FA-7E2D-46FF-9BF8-E51C44596222}"/>
    <cellStyle name="Total 2 9 4 6 2" xfId="19756" xr:uid="{A71A85DB-8DD8-4651-8D67-70936127A434}"/>
    <cellStyle name="Total 2 9 4 6 3" xfId="36778" xr:uid="{6E4F1F43-F491-4C8E-8099-77B3CB2BBD5F}"/>
    <cellStyle name="Total 2 9 4 7" xfId="2810" xr:uid="{A30AF27C-B6B2-4AF2-8444-FB945DD1DEB2}"/>
    <cellStyle name="Total 2 9 4 7 2" xfId="20065" xr:uid="{EF7CBB5F-0B23-4B92-BC00-E352A4DF75E6}"/>
    <cellStyle name="Total 2 9 4 7 3" xfId="37087" xr:uid="{202FE6CE-1F3E-4D79-89A7-47C778DECE53}"/>
    <cellStyle name="Total 2 9 4 8" xfId="3116" xr:uid="{A28D2945-5993-4468-861F-1D8B1A49C3DC}"/>
    <cellStyle name="Total 2 9 4 8 2" xfId="20371" xr:uid="{ED74C29A-44BD-4EE5-A373-EDF892D27328}"/>
    <cellStyle name="Total 2 9 4 8 3" xfId="37393" xr:uid="{97204F64-19B4-4FB9-BDBF-71274CC23F8F}"/>
    <cellStyle name="Total 2 9 4 9" xfId="3426" xr:uid="{24F1B6D0-C17D-4B79-A580-BE3278306774}"/>
    <cellStyle name="Total 2 9 4 9 2" xfId="20681" xr:uid="{04D4CB4B-8E8F-487D-A226-609A545738DC}"/>
    <cellStyle name="Total 2 9 4 9 3" xfId="37703" xr:uid="{5691A109-8655-4EEE-937C-8F29CF5FFC81}"/>
    <cellStyle name="Total 2 9 40" xfId="10914" xr:uid="{12D0A302-2079-46F5-9769-80D7142F7830}"/>
    <cellStyle name="Total 2 9 40 2" xfId="28169" xr:uid="{1AF9DA17-A3DC-425A-980D-5ABB5C83D3C0}"/>
    <cellStyle name="Total 2 9 40 3" xfId="45191" xr:uid="{3E426830-EAE6-47F4-9C44-482F302AFF78}"/>
    <cellStyle name="Total 2 9 41" xfId="11833" xr:uid="{6F257F14-F17B-4385-8682-E00B39E36425}"/>
    <cellStyle name="Total 2 9 41 2" xfId="29088" xr:uid="{84F2DC2E-199E-4EBE-B320-E3C2957559AA}"/>
    <cellStyle name="Total 2 9 41 3" xfId="46057" xr:uid="{43FC788F-4048-4262-A616-3A5C68C5EF91}"/>
    <cellStyle name="Total 2 9 42" xfId="12300" xr:uid="{478944BC-E005-44F9-A950-2311B9D0EA7D}"/>
    <cellStyle name="Total 2 9 42 2" xfId="29555" xr:uid="{41EA0F8F-7755-4114-B5F4-1383B4CBB719}"/>
    <cellStyle name="Total 2 9 42 3" xfId="46425" xr:uid="{2DCB4DF1-0025-4D1E-94BB-A8E028044DEF}"/>
    <cellStyle name="Total 2 9 43" xfId="12249" xr:uid="{A0F1586D-79B7-4A63-A456-0CE6B460ADE3}"/>
    <cellStyle name="Total 2 9 43 2" xfId="29504" xr:uid="{316F6D43-DFC8-435E-B552-C7BE5C60E089}"/>
    <cellStyle name="Total 2 9 43 3" xfId="46374" xr:uid="{AB6EA29B-3B92-493E-A853-E66B65D5D87E}"/>
    <cellStyle name="Total 2 9 44" xfId="13267" xr:uid="{FB57E7CB-CF71-4395-BCA6-392532F6E1E0}"/>
    <cellStyle name="Total 2 9 44 2" xfId="30522" xr:uid="{8D225E77-A056-4346-B4AA-A16A7A229F62}"/>
    <cellStyle name="Total 2 9 44 3" xfId="47392" xr:uid="{1E729727-98EB-4245-BC22-F792DFF05B88}"/>
    <cellStyle name="Total 2 9 45" xfId="13535" xr:uid="{A75B97CB-1E18-4357-A799-22619C1D477A}"/>
    <cellStyle name="Total 2 9 45 2" xfId="30790" xr:uid="{1D126864-6631-46AB-8310-3650071E2042}"/>
    <cellStyle name="Total 2 9 45 3" xfId="47660" xr:uid="{1FCCF9A1-EC14-475C-B3FD-A0773F88E6EB}"/>
    <cellStyle name="Total 2 9 46" xfId="13420" xr:uid="{DCAE1944-B351-41B9-A449-41F02C5BA4C7}"/>
    <cellStyle name="Total 2 9 46 2" xfId="30675" xr:uid="{40F90DFE-4D63-4C29-8198-0282D2F38F0D}"/>
    <cellStyle name="Total 2 9 46 3" xfId="47545" xr:uid="{1BA14C59-79AB-467A-B179-7379A7A319A7}"/>
    <cellStyle name="Total 2 9 47" xfId="13218" xr:uid="{B43B3106-9A66-45AB-B28F-AC1A54611788}"/>
    <cellStyle name="Total 2 9 47 2" xfId="30473" xr:uid="{3EB35624-93FE-4750-AA0E-E3EA0F739DAE}"/>
    <cellStyle name="Total 2 9 47 3" xfId="47343" xr:uid="{88737C10-4219-4083-82BD-370006E4D4D2}"/>
    <cellStyle name="Total 2 9 48" xfId="14468" xr:uid="{55C6E203-C78E-4838-96AB-84AF46E3BB02}"/>
    <cellStyle name="Total 2 9 48 2" xfId="31723" xr:uid="{B2266063-3540-4DA9-B16B-B6C9BE212DFF}"/>
    <cellStyle name="Total 2 9 48 3" xfId="48593" xr:uid="{B8E15FFF-ABC3-4D0B-851D-A0823ECB097A}"/>
    <cellStyle name="Total 2 9 49" xfId="13067" xr:uid="{518245F5-020F-45D1-B09D-9B833CAEDF37}"/>
    <cellStyle name="Total 2 9 49 2" xfId="30322" xr:uid="{17273398-2C40-49FB-99D2-4B7FDB79507E}"/>
    <cellStyle name="Total 2 9 49 3" xfId="47192" xr:uid="{06F1703C-80E0-4DB9-8CB4-991C9187A5BC}"/>
    <cellStyle name="Total 2 9 5" xfId="438" xr:uid="{B7679184-5444-4709-9CB9-6573310AA53A}"/>
    <cellStyle name="Total 2 9 5 2" xfId="17693" xr:uid="{302747BA-CB97-4C75-B779-347F1C3227C6}"/>
    <cellStyle name="Total 2 9 5 3" xfId="34814" xr:uid="{8C4FFF73-3410-4BD5-838D-F0B4F1B5D165}"/>
    <cellStyle name="Total 2 9 50" xfId="14642" xr:uid="{088E5B6C-506A-4E7F-BB5B-B8AC2B2C2BD7}"/>
    <cellStyle name="Total 2 9 50 2" xfId="31897" xr:uid="{EFBA1C7A-D747-4BA0-8D95-FF3CA90E27C9}"/>
    <cellStyle name="Total 2 9 50 3" xfId="48767" xr:uid="{A3CD2AE8-8677-4FA1-93F3-328EABC235BD}"/>
    <cellStyle name="Total 2 9 51" xfId="14335" xr:uid="{5E268239-F4BF-437A-AAE5-0D999050ECAA}"/>
    <cellStyle name="Total 2 9 51 2" xfId="31590" xr:uid="{E1BADB0F-C52A-4D01-A9FC-1ED69F9DA66C}"/>
    <cellStyle name="Total 2 9 51 3" xfId="48460" xr:uid="{9AF2BEE5-A695-42BA-87FB-E3840066D449}"/>
    <cellStyle name="Total 2 9 52" xfId="13689" xr:uid="{56156CCE-B22C-43CF-A698-7697962227B2}"/>
    <cellStyle name="Total 2 9 52 2" xfId="30944" xr:uid="{DFDA70F6-FF14-4C7F-B0AF-27FB007ED64D}"/>
    <cellStyle name="Total 2 9 52 3" xfId="47814" xr:uid="{CFE169D4-2426-4B80-AB1A-06B27ACCABDA}"/>
    <cellStyle name="Total 2 9 53" xfId="15217" xr:uid="{CD6C0005-79A6-4F43-9B5A-C52877005D5E}"/>
    <cellStyle name="Total 2 9 53 2" xfId="32472" xr:uid="{8FF87867-6483-47F7-8DA0-F5CA93E54CBE}"/>
    <cellStyle name="Total 2 9 53 3" xfId="49342" xr:uid="{A59E9620-D50E-4DA9-A709-965FB05A92A8}"/>
    <cellStyle name="Total 2 9 54" xfId="14283" xr:uid="{A82798FF-8290-4725-857B-9613D1688332}"/>
    <cellStyle name="Total 2 9 54 2" xfId="31538" xr:uid="{881C9590-5147-4EC6-9806-1D90489EBC03}"/>
    <cellStyle name="Total 2 9 54 3" xfId="48408" xr:uid="{72E8C61F-C6CC-4E5B-B40B-9DB82553D415}"/>
    <cellStyle name="Total 2 9 55" xfId="15545" xr:uid="{5E4A242D-BFD8-4A72-AFAA-0F93A0CD0E36}"/>
    <cellStyle name="Total 2 9 55 2" xfId="32800" xr:uid="{F015EC13-DFD0-46D7-8F06-2F29CE42305C}"/>
    <cellStyle name="Total 2 9 55 3" xfId="49670" xr:uid="{8B366FB7-9CC5-476C-A5D6-97AAE6FAFD7B}"/>
    <cellStyle name="Total 2 9 56" xfId="15842" xr:uid="{32B22B61-28F6-4F65-B925-CF37E39458D7}"/>
    <cellStyle name="Total 2 9 56 2" xfId="33097" xr:uid="{2A0E129F-0CAE-4268-9BF2-74AA25D3000A}"/>
    <cellStyle name="Total 2 9 56 3" xfId="49967" xr:uid="{6CAC9D46-20A2-4EFE-9755-22D6463887DA}"/>
    <cellStyle name="Total 2 9 57" xfId="16136" xr:uid="{A663F56A-8294-4A07-B8D4-A8F6F472D77D}"/>
    <cellStyle name="Total 2 9 57 2" xfId="33391" xr:uid="{0839153F-D1FD-44C9-BF8F-2B05C23063B3}"/>
    <cellStyle name="Total 2 9 57 3" xfId="50261" xr:uid="{412F5486-4B5C-473E-A6AA-0D390370FFC3}"/>
    <cellStyle name="Total 2 9 58" xfId="16070" xr:uid="{7AE1BCC8-6876-45EC-918E-EA22EF0C6425}"/>
    <cellStyle name="Total 2 9 58 2" xfId="33325" xr:uid="{495E2F0E-E01C-4F3A-BFB8-941DB99FBCC9}"/>
    <cellStyle name="Total 2 9 58 3" xfId="50195" xr:uid="{1368B28D-E198-45DC-8009-963D55A9479F}"/>
    <cellStyle name="Total 2 9 59" xfId="17455" xr:uid="{DE148C0D-B534-42F4-AC3A-FD779BAD1C0F}"/>
    <cellStyle name="Total 2 9 6" xfId="899" xr:uid="{8433FCE8-AEC0-4015-B715-8A4DB7522A0F}"/>
    <cellStyle name="Total 2 9 6 2" xfId="18154" xr:uid="{E1DC4200-500D-4CDF-9ACE-BE3169D0D83F}"/>
    <cellStyle name="Total 2 9 6 3" xfId="35176" xr:uid="{92F18CC1-FA9A-46E9-B3B4-FA2A6824F052}"/>
    <cellStyle name="Total 2 9 60" xfId="34652" xr:uid="{7EC83F06-A126-4B00-AAE1-4D418C939DF0}"/>
    <cellStyle name="Total 2 9 7" xfId="307" xr:uid="{3134F400-A446-4ABB-9421-B7D75275FFC0}"/>
    <cellStyle name="Total 2 9 7 2" xfId="17562" xr:uid="{AF593F2A-CAAF-4AD8-9AB9-8658704A3511}"/>
    <cellStyle name="Total 2 9 7 3" xfId="34731" xr:uid="{F56E29E9-C750-4BA4-A9EB-46F6E1566FFA}"/>
    <cellStyle name="Total 2 9 8" xfId="824" xr:uid="{24AC339C-6D9E-499A-9859-35D33FD58BC9}"/>
    <cellStyle name="Total 2 9 8 2" xfId="18079" xr:uid="{ACB06389-6D42-4828-B474-8798A70B07A1}"/>
    <cellStyle name="Total 2 9 8 3" xfId="35101" xr:uid="{5050D456-9875-44C8-8FF8-B8A4D7BEB474}"/>
    <cellStyle name="Total 2 9 9" xfId="961" xr:uid="{B035BA84-B5D0-4938-9E3C-A9480C5851AC}"/>
    <cellStyle name="Total 2 9 9 2" xfId="18216" xr:uid="{35FA53C7-44C2-4684-B2C5-D2B114C68016}"/>
    <cellStyle name="Total 2 9 9 3" xfId="35238" xr:uid="{81880FE9-5486-4EEB-BCA6-480A9626529A}"/>
    <cellStyle name="Vírgula" xfId="1" builtinId="3"/>
    <cellStyle name="Vírgula 10" xfId="17357" xr:uid="{743C7A5F-CAF7-4F65-8600-34019905EB40}"/>
    <cellStyle name="Vírgula 11" xfId="51482" xr:uid="{D8DEF500-C30C-4545-98E3-0D64CDF5AE64}"/>
    <cellStyle name="Vírgula 12" xfId="51487" xr:uid="{1AEC69E9-BE49-418B-966A-E6B966393E2B}"/>
    <cellStyle name="Vírgula 13" xfId="19" xr:uid="{63B90B42-A0A2-478B-8709-D47291F39D2E}"/>
    <cellStyle name="Vírgula 14" xfId="51488" xr:uid="{BDB647F3-3E38-4E25-9064-B0E1AF5D5826}"/>
    <cellStyle name="Vírgula 2" xfId="13" xr:uid="{00000000-0005-0000-0000-00000E000000}"/>
    <cellStyle name="Vírgula 2 2" xfId="121" xr:uid="{02D7543E-0DDE-42F1-9D19-EA4B38F111CC}"/>
    <cellStyle name="Vírgula 2 2 2" xfId="169" xr:uid="{0B0708AD-6A52-49CB-B45C-78773867FBF6}"/>
    <cellStyle name="Vírgula 2 2 2 2" xfId="247" xr:uid="{6498EF09-E222-427D-80B6-9414DC97A1DC}"/>
    <cellStyle name="Vírgula 2 2 2 2 2" xfId="673" xr:uid="{8DEDE5C6-0160-4166-B547-CE204BF64A25}"/>
    <cellStyle name="Vírgula 2 2 2 2 2 2" xfId="12068" xr:uid="{E874E77D-89D4-4BB7-8483-344AE89E678C}"/>
    <cellStyle name="Vírgula 2 2 2 2 2 2 2" xfId="29323" xr:uid="{9989F374-9453-40E9-A2D3-E4AB86DDAB55}"/>
    <cellStyle name="Vírgula 2 2 2 2 2 3" xfId="17928" xr:uid="{DF8AFEDE-F5E9-438B-99CC-09B1B9BFB068}"/>
    <cellStyle name="Vírgula 2 2 2 2 3" xfId="485" xr:uid="{221423CA-9858-4BFF-A9F2-8B8817B7819B}"/>
    <cellStyle name="Vírgula 2 2 2 2 3 2" xfId="17740" xr:uid="{FC49ACAC-0BBA-499B-9A7E-F75981666EFC}"/>
    <cellStyle name="Vírgula 2 2 2 2 4" xfId="11880" xr:uid="{A3099B50-FF1A-434E-975A-1E481231FC1F}"/>
    <cellStyle name="Vírgula 2 2 2 2 4 2" xfId="29135" xr:uid="{CBEDA1C3-8DDC-4EFC-9B2C-E7107A57B6A8}"/>
    <cellStyle name="Vírgula 2 2 2 2 5" xfId="17502" xr:uid="{97429ADF-7A1D-4B01-B3C5-48AC78E57805}"/>
    <cellStyle name="Vírgula 2 2 2 3" xfId="595" xr:uid="{99090DB3-E2AC-4CC0-98A9-8D7727D59F9F}"/>
    <cellStyle name="Vírgula 2 2 2 3 2" xfId="11990" xr:uid="{E9DFF589-40A6-4008-A8DE-98404BA841C8}"/>
    <cellStyle name="Vírgula 2 2 2 3 2 2" xfId="29245" xr:uid="{62157638-C8F5-4BEA-AF38-A9B8380E1B6D}"/>
    <cellStyle name="Vírgula 2 2 2 3 3" xfId="17850" xr:uid="{B8F746B7-E5E3-4BF6-BDA3-D36BA049ECE8}"/>
    <cellStyle name="Vírgula 2 2 2 4" xfId="407" xr:uid="{820F0EF2-3A7A-4A65-8CB2-877DEF27A2A9}"/>
    <cellStyle name="Vírgula 2 2 2 4 2" xfId="17662" xr:uid="{7CA30055-11E3-467B-B489-504A61517498}"/>
    <cellStyle name="Vírgula 2 2 2 5" xfId="11802" xr:uid="{2467C2F1-A72E-4B29-962C-D125AEAB4F93}"/>
    <cellStyle name="Vírgula 2 2 2 5 2" xfId="29057" xr:uid="{DA73748F-FAAB-421E-AAC9-8565FA7C1C23}"/>
    <cellStyle name="Vírgula 2 2 2 6" xfId="17424" xr:uid="{13237905-511D-47DB-A785-617B34E4461D}"/>
    <cellStyle name="Vírgula 2 2 3" xfId="201" xr:uid="{62735FFF-3382-4FA8-90CA-DA18AC6C06F7}"/>
    <cellStyle name="Vírgula 2 2 3 2" xfId="627" xr:uid="{961FADD7-BE60-448C-860B-EC1A7F4FC97D}"/>
    <cellStyle name="Vírgula 2 2 3 2 2" xfId="12022" xr:uid="{B845AA8A-7715-403A-98F1-61E6C52C076C}"/>
    <cellStyle name="Vírgula 2 2 3 2 2 2" xfId="29277" xr:uid="{D7DB25FC-9D93-4B84-BF8D-C79F2B364064}"/>
    <cellStyle name="Vírgula 2 2 3 2 3" xfId="17882" xr:uid="{ACDACCE5-0F96-4582-85AA-548A94799940}"/>
    <cellStyle name="Vírgula 2 2 3 3" xfId="439" xr:uid="{15F9FCBD-99C8-4DB8-A30A-FD3C51188651}"/>
    <cellStyle name="Vírgula 2 2 3 3 2" xfId="17694" xr:uid="{FA7FB13B-FEA1-485C-ABB5-DB950BF3FDDC}"/>
    <cellStyle name="Vírgula 2 2 3 4" xfId="11834" xr:uid="{E28DE321-671D-4BC3-A279-8F443DC702F1}"/>
    <cellStyle name="Vírgula 2 2 3 4 2" xfId="29089" xr:uid="{D5FB5289-D40A-4CD7-86A8-87A5C262521C}"/>
    <cellStyle name="Vírgula 2 2 3 5" xfId="17456" xr:uid="{503A21FA-A179-4C95-B184-80404CF0B001}"/>
    <cellStyle name="Vírgula 2 2 4" xfId="547" xr:uid="{E68F13DE-A361-4055-935D-E5BA7207AC3C}"/>
    <cellStyle name="Vírgula 2 2 4 2" xfId="11942" xr:uid="{5DB179D6-3C39-41F8-ACCC-BDA6D5F3B92A}"/>
    <cellStyle name="Vírgula 2 2 4 2 2" xfId="29197" xr:uid="{D8E38253-396B-43A6-8426-D55E5FC1744C}"/>
    <cellStyle name="Vírgula 2 2 4 3" xfId="17802" xr:uid="{2897ADEF-52F0-4561-A6CB-2F9D71E27377}"/>
    <cellStyle name="Vírgula 2 2 5" xfId="355" xr:uid="{0DA5DE84-C61E-4D39-82DD-2289E0836FA8}"/>
    <cellStyle name="Vírgula 2 2 5 2" xfId="17610" xr:uid="{5FAB5704-B862-4212-9106-16158A000BE1}"/>
    <cellStyle name="Vírgula 2 2 6" xfId="11750" xr:uid="{3DDAFA74-66CB-4999-B1FA-06EA360E0C80}"/>
    <cellStyle name="Vírgula 2 2 6 2" xfId="29005" xr:uid="{94E22047-3BBB-4B04-97EF-9C1A81B5FFC5}"/>
    <cellStyle name="Vírgula 2 2 7" xfId="17378" xr:uid="{D25AA355-85BD-4902-B01F-6B4081573173}"/>
    <cellStyle name="Vírgula 2 2 8" xfId="51494" xr:uid="{1D28A1EC-9917-449F-9713-DB730766C444}"/>
    <cellStyle name="Vírgula 2 3" xfId="22" xr:uid="{022DD8DE-1C13-492D-B4F5-7FE38A4D56F8}"/>
    <cellStyle name="Vírgula 2 3 2" xfId="128" xr:uid="{E35CB6B9-7C76-4FC4-8DFE-E1EB8706D0DA}"/>
    <cellStyle name="Vírgula 2 3 2 2" xfId="206" xr:uid="{B0C1504D-FE9B-47E2-ACAC-0B6B471C3256}"/>
    <cellStyle name="Vírgula 2 3 2 2 2" xfId="632" xr:uid="{D28E3BF6-E42D-451C-8501-D2E0259FAD23}"/>
    <cellStyle name="Vírgula 2 3 2 2 2 2" xfId="12027" xr:uid="{AD11BEF2-2CCE-4C59-8F33-2BF09AA36804}"/>
    <cellStyle name="Vírgula 2 3 2 2 2 2 2" xfId="29282" xr:uid="{111941E9-3DCF-4DC7-8E93-D5D4D7B6B976}"/>
    <cellStyle name="Vírgula 2 3 2 2 2 3" xfId="17887" xr:uid="{8CD05F01-8AF0-4FDA-9DC1-368F389DDD1F}"/>
    <cellStyle name="Vírgula 2 3 2 2 3" xfId="444" xr:uid="{EC152E38-F1E5-4ACE-A211-736F4BA54D58}"/>
    <cellStyle name="Vírgula 2 3 2 2 3 2" xfId="17699" xr:uid="{545DCAEF-AF13-496B-9AF6-050E3538E0A5}"/>
    <cellStyle name="Vírgula 2 3 2 2 4" xfId="11839" xr:uid="{7BFE5FCD-7D19-40F6-A6DC-5B7C7C3B65EC}"/>
    <cellStyle name="Vírgula 2 3 2 2 4 2" xfId="29094" xr:uid="{2945FB4C-EC00-42AE-98EF-E83E88E700FF}"/>
    <cellStyle name="Vírgula 2 3 2 2 5" xfId="17461" xr:uid="{619EED7A-4DE7-4009-9FC0-897AB2810463}"/>
    <cellStyle name="Vírgula 2 3 2 3" xfId="554" xr:uid="{18189BE2-6FC0-49B0-8F93-1F2F6EEF877B}"/>
    <cellStyle name="Vírgula 2 3 2 3 2" xfId="11949" xr:uid="{0254910A-7394-430A-AF92-7CE58D2762BB}"/>
    <cellStyle name="Vírgula 2 3 2 3 2 2" xfId="29204" xr:uid="{327D71D3-E3D7-4E3A-B618-A93D0E35D18C}"/>
    <cellStyle name="Vírgula 2 3 2 3 3" xfId="17809" xr:uid="{D4E72D35-121C-4A25-92B0-D8CF08129CC3}"/>
    <cellStyle name="Vírgula 2 3 2 4" xfId="366" xr:uid="{8B67B5D2-CFFB-4B43-9DD3-B62DEF575EAB}"/>
    <cellStyle name="Vírgula 2 3 2 4 2" xfId="17621" xr:uid="{0C07C3FF-C800-4A2D-ACE1-1DB139902A94}"/>
    <cellStyle name="Vírgula 2 3 2 5" xfId="11761" xr:uid="{2471266F-FB93-44FF-AC37-6E3141B4BAC2}"/>
    <cellStyle name="Vírgula 2 3 2 5 2" xfId="29016" xr:uid="{04E85BF5-5FF9-421C-802A-612678D46F74}"/>
    <cellStyle name="Vírgula 2 3 2 6" xfId="17383" xr:uid="{5B7944B7-6457-4B68-B451-E75DA41C8E7E}"/>
    <cellStyle name="Vírgula 2 3 3" xfId="183" xr:uid="{A146E49E-0299-4AD3-96D6-646592CF3DAD}"/>
    <cellStyle name="Vírgula 2 3 3 2" xfId="609" xr:uid="{6D76BD7F-117F-4BB0-AC8D-15FB67480234}"/>
    <cellStyle name="Vírgula 2 3 3 2 2" xfId="12004" xr:uid="{34FA78BD-F833-4A9C-B6F7-B91E42718FF0}"/>
    <cellStyle name="Vírgula 2 3 3 2 2 2" xfId="29259" xr:uid="{86021E46-BF72-4DDD-AC2F-7BB49D9FC317}"/>
    <cellStyle name="Vírgula 2 3 3 2 3" xfId="17864" xr:uid="{9CD8677D-F047-4F2B-9ECA-78402513D63B}"/>
    <cellStyle name="Vírgula 2 3 3 3" xfId="421" xr:uid="{0E87DE2A-776B-4865-B723-76794C675464}"/>
    <cellStyle name="Vírgula 2 3 3 3 2" xfId="17676" xr:uid="{CBAC4C7D-753B-4D5D-B9EF-68789A9F10CF}"/>
    <cellStyle name="Vírgula 2 3 3 4" xfId="11816" xr:uid="{79800515-5310-4C8B-B3DA-A0227FD3F852}"/>
    <cellStyle name="Vírgula 2 3 3 4 2" xfId="29071" xr:uid="{4FC7C1EA-687D-443D-BC5B-CA7E69A6A651}"/>
    <cellStyle name="Vírgula 2 3 3 5" xfId="17438" xr:uid="{265BE8D2-8497-44AE-9564-9750D20BF642}"/>
    <cellStyle name="Vírgula 2 3 4" xfId="501" xr:uid="{5361A03D-A595-4BED-A902-AB7219CDD6D5}"/>
    <cellStyle name="Vírgula 2 3 4 2" xfId="11896" xr:uid="{FF5BAA56-3311-40B3-BD35-64CFECCA0773}"/>
    <cellStyle name="Vírgula 2 3 4 2 2" xfId="29151" xr:uid="{D38B7863-C57D-4556-B719-D028636C8442}"/>
    <cellStyle name="Vírgula 2 3 4 3" xfId="17756" xr:uid="{FF33BBE9-9A72-4293-A10D-79D0F9A8F52D}"/>
    <cellStyle name="Vírgula 2 3 5" xfId="269" xr:uid="{02A1E14E-CCC5-41D5-BBE3-F106B63DA0EB}"/>
    <cellStyle name="Vírgula 2 3 5 2" xfId="17524" xr:uid="{F63A9C8E-FDE6-4A94-924C-EFE18C99EF83}"/>
    <cellStyle name="Vírgula 2 3 6" xfId="11650" xr:uid="{45238F4B-DC73-4DEC-AE2C-2C4B012E5BB2}"/>
    <cellStyle name="Vírgula 2 3 6 2" xfId="28905" xr:uid="{C1F25C16-ECA6-4BAC-9B5A-0F8E25E4A339}"/>
    <cellStyle name="Vírgula 2 3 7" xfId="17359" xr:uid="{5D232F21-7A11-46CD-8A89-61AB99AC17DB}"/>
    <cellStyle name="Vírgula 2 4" xfId="123" xr:uid="{3B1B9667-2224-4094-9C46-B260EA72C768}"/>
    <cellStyle name="Vírgula 2 5" xfId="17" xr:uid="{50FD7BCC-A856-4056-92AA-FEA523471C40}"/>
    <cellStyle name="Vírgula 3" xfId="18" xr:uid="{CE1FD1F6-5494-4896-98EF-873FCFC2C3C6}"/>
    <cellStyle name="Vírgula 3 2" xfId="23" xr:uid="{96C70E35-605D-4508-AC45-63A7B281ABF6}"/>
    <cellStyle name="Vírgula 3 2 2" xfId="129" xr:uid="{7C93C6AF-9E99-4E1B-92FD-386BCFDCC2C7}"/>
    <cellStyle name="Vírgula 3 2 2 2" xfId="207" xr:uid="{61325A96-2F01-41B6-9C8F-70EC30CD3766}"/>
    <cellStyle name="Vírgula 3 2 2 2 2" xfId="633" xr:uid="{945D2EF6-5899-4A7A-B831-0341E7C3C3C4}"/>
    <cellStyle name="Vírgula 3 2 2 2 2 2" xfId="12028" xr:uid="{47F70F82-9898-4099-8B9F-37FDC2248045}"/>
    <cellStyle name="Vírgula 3 2 2 2 2 2 2" xfId="29283" xr:uid="{D03E1D2B-44EA-41C2-A478-4917FBF15448}"/>
    <cellStyle name="Vírgula 3 2 2 2 2 3" xfId="17888" xr:uid="{93C9FC9D-A939-479C-8A7F-80F8BEEB34C0}"/>
    <cellStyle name="Vírgula 3 2 2 2 3" xfId="445" xr:uid="{3F06B346-B79A-4742-B568-797104978877}"/>
    <cellStyle name="Vírgula 3 2 2 2 3 2" xfId="17700" xr:uid="{F8845B71-F968-4503-BBA0-BAF15972ADAA}"/>
    <cellStyle name="Vírgula 3 2 2 2 4" xfId="11840" xr:uid="{C402F893-B4A4-41DB-A0AB-C443FC7A2DD6}"/>
    <cellStyle name="Vírgula 3 2 2 2 4 2" xfId="29095" xr:uid="{9B4A673F-D1B9-4F60-9CDF-0F97D50E0887}"/>
    <cellStyle name="Vírgula 3 2 2 2 5" xfId="17462" xr:uid="{AF1960D2-5EB8-4DC6-8F7F-F156AC3A922A}"/>
    <cellStyle name="Vírgula 3 2 2 3" xfId="555" xr:uid="{1BD1F62B-A677-494F-A04F-3DC31392C6F7}"/>
    <cellStyle name="Vírgula 3 2 2 3 2" xfId="11950" xr:uid="{4A89A104-1F99-41B4-BB92-6C697D3836C2}"/>
    <cellStyle name="Vírgula 3 2 2 3 2 2" xfId="29205" xr:uid="{67C591A1-1E38-4288-8E43-FA9FC324F6DB}"/>
    <cellStyle name="Vírgula 3 2 2 3 3" xfId="17810" xr:uid="{BBCAA199-E3DE-4CA7-AC8B-1B82FE1EEE59}"/>
    <cellStyle name="Vírgula 3 2 2 4" xfId="367" xr:uid="{DB93EE31-F4B9-4A23-AB4A-B34E5EF698D1}"/>
    <cellStyle name="Vírgula 3 2 2 4 2" xfId="17622" xr:uid="{8C9E6890-D33C-4ED8-B210-45ECAAB0183B}"/>
    <cellStyle name="Vírgula 3 2 2 5" xfId="11762" xr:uid="{A0435525-7B52-408E-940F-B21A6D22935C}"/>
    <cellStyle name="Vírgula 3 2 2 5 2" xfId="29017" xr:uid="{DF644EE0-B0B9-498C-8B0F-BA45241C2B11}"/>
    <cellStyle name="Vírgula 3 2 2 6" xfId="17384" xr:uid="{F4759443-D45F-41FE-9122-C5A5347CA46F}"/>
    <cellStyle name="Vírgula 3 2 3" xfId="184" xr:uid="{B8DE7CC3-568F-4D61-8311-B1A8D102D124}"/>
    <cellStyle name="Vírgula 3 2 3 2" xfId="610" xr:uid="{FE87BAD2-CA31-4D7D-91F5-4AE41D7FFB71}"/>
    <cellStyle name="Vírgula 3 2 3 2 2" xfId="12005" xr:uid="{B680D0D7-5C80-4CF0-BC61-8E7C0895B56E}"/>
    <cellStyle name="Vírgula 3 2 3 2 2 2" xfId="29260" xr:uid="{9BD3C645-F50E-471E-8B39-C9030ED176C7}"/>
    <cellStyle name="Vírgula 3 2 3 2 3" xfId="17865" xr:uid="{7FB0D0BD-6B03-47B0-B774-7427827204D4}"/>
    <cellStyle name="Vírgula 3 2 3 3" xfId="422" xr:uid="{31CD7D39-12CA-4014-B3B1-0B7796B12FB5}"/>
    <cellStyle name="Vírgula 3 2 3 3 2" xfId="17677" xr:uid="{9CDB6CB4-C945-4EB3-9566-B13AC3A1408F}"/>
    <cellStyle name="Vírgula 3 2 3 4" xfId="11817" xr:uid="{80AA9747-0085-442D-91C8-593008DFA3AD}"/>
    <cellStyle name="Vírgula 3 2 3 4 2" xfId="29072" xr:uid="{682B5706-9897-405B-9B22-4F198F163BCF}"/>
    <cellStyle name="Vírgula 3 2 3 5" xfId="17439" xr:uid="{20C147A4-7101-4F00-B262-5FAC9A6CBB30}"/>
    <cellStyle name="Vírgula 3 2 4" xfId="502" xr:uid="{37B74E42-F942-43E6-9709-027B7ADA6033}"/>
    <cellStyle name="Vírgula 3 2 4 2" xfId="11897" xr:uid="{3FAF4A8A-0490-43E3-9C2B-A92DCC209E9B}"/>
    <cellStyle name="Vírgula 3 2 4 2 2" xfId="29152" xr:uid="{2CBCE091-249B-4DD0-8034-0C23B000895C}"/>
    <cellStyle name="Vírgula 3 2 4 3" xfId="17757" xr:uid="{780C2E4C-94D3-4D47-AAED-2EB5247674F5}"/>
    <cellStyle name="Vírgula 3 2 5" xfId="270" xr:uid="{7168BE86-05B1-42E9-97F4-FE175B7F3293}"/>
    <cellStyle name="Vírgula 3 2 5 2" xfId="17525" xr:uid="{959C46C3-25F0-43AF-B7A5-703AD5933EF2}"/>
    <cellStyle name="Vírgula 3 2 6" xfId="11651" xr:uid="{D49BE2FF-E278-4D8A-93E6-3D09A4B04BE2}"/>
    <cellStyle name="Vírgula 3 2 6 2" xfId="28906" xr:uid="{375E39D2-31A8-4E7E-8B41-83A7BE05540A}"/>
    <cellStyle name="Vírgula 3 2 7" xfId="17360" xr:uid="{EF3D6124-AD3A-48C5-8D90-7B6859AE4815}"/>
    <cellStyle name="Vírgula 3 3" xfId="5" xr:uid="{00000000-0005-0000-0000-00000F000000}"/>
    <cellStyle name="Vírgula 3 4" xfId="51491" xr:uid="{5EDEBF2B-C6F1-4FE2-A5D5-9F2250D1F392}"/>
    <cellStyle name="Vírgula 4" xfId="122" xr:uid="{435129FD-03BA-45F9-B683-5E147B5735B8}"/>
    <cellStyle name="Vírgula 4 2" xfId="171" xr:uid="{CB5ABF69-0F10-4E77-8476-CBDD0386927F}"/>
    <cellStyle name="Vírgula 4 2 2" xfId="249" xr:uid="{CA47BB03-C438-4656-B1E4-92460E2DA1C6}"/>
    <cellStyle name="Vírgula 4 2 2 2" xfId="675" xr:uid="{1B2DFF83-B373-4F62-B770-013DC3FC6638}"/>
    <cellStyle name="Vírgula 4 2 2 2 2" xfId="12070" xr:uid="{92C1FC28-749B-42C1-8538-BCBEDC78706D}"/>
    <cellStyle name="Vírgula 4 2 2 2 2 2" xfId="29325" xr:uid="{79187712-3ADA-4467-8AE2-1F35FC1E1F11}"/>
    <cellStyle name="Vírgula 4 2 2 2 3" xfId="17930" xr:uid="{1E4C73A8-FB12-4E12-BE0B-8817FBAA9B62}"/>
    <cellStyle name="Vírgula 4 2 2 3" xfId="487" xr:uid="{C5D55111-3B86-4273-A2EB-E7157A8AB94D}"/>
    <cellStyle name="Vírgula 4 2 2 3 2" xfId="17742" xr:uid="{3564A558-E8EB-4B40-AA51-B321DC08E7BE}"/>
    <cellStyle name="Vírgula 4 2 2 4" xfId="11882" xr:uid="{71305539-C562-45E7-A243-AEA1F1CB2DCD}"/>
    <cellStyle name="Vírgula 4 2 2 4 2" xfId="29137" xr:uid="{1073B106-4CC6-49A5-85E9-FCCA25941B96}"/>
    <cellStyle name="Vírgula 4 2 2 5" xfId="17504" xr:uid="{326F0F36-386E-473B-A7E2-314D3BD6CBF3}"/>
    <cellStyle name="Vírgula 4 2 3" xfId="597" xr:uid="{78B9BB6D-BA6A-4B9C-B2C7-AC74AD2BC691}"/>
    <cellStyle name="Vírgula 4 2 3 2" xfId="11992" xr:uid="{2B5BB0AB-6E95-45C3-87EF-365B6B7EF0BC}"/>
    <cellStyle name="Vírgula 4 2 3 2 2" xfId="29247" xr:uid="{CB003AA4-AF6B-4766-AF41-42D116FA6399}"/>
    <cellStyle name="Vírgula 4 2 3 3" xfId="17852" xr:uid="{87DBF163-9805-4B32-925F-FCFB5635DC46}"/>
    <cellStyle name="Vírgula 4 2 4" xfId="409" xr:uid="{1EAD4F67-51DA-4E5D-BA29-FECE24441C73}"/>
    <cellStyle name="Vírgula 4 2 4 2" xfId="17664" xr:uid="{1CD999F2-11D0-4D32-B843-0338BF264388}"/>
    <cellStyle name="Vírgula 4 2 5" xfId="11804" xr:uid="{764244AA-F28E-4231-8764-A46112B0C43B}"/>
    <cellStyle name="Vírgula 4 2 5 2" xfId="29059" xr:uid="{BD45B604-4942-463B-A503-B38B47F89DC0}"/>
    <cellStyle name="Vírgula 4 2 6" xfId="17426" xr:uid="{CA2235D6-DB53-4BE6-B1D5-5C26CFFF5134}"/>
    <cellStyle name="Vírgula 4 3" xfId="202" xr:uid="{942CA560-5CD4-4258-BC54-C030B9190A6F}"/>
    <cellStyle name="Vírgula 4 3 2" xfId="628" xr:uid="{7C8DEC10-0B1C-432D-9A58-9733389D29FF}"/>
    <cellStyle name="Vírgula 4 3 2 2" xfId="12023" xr:uid="{84EC7D19-40B3-427B-8B8F-06CA413AD110}"/>
    <cellStyle name="Vírgula 4 3 2 2 2" xfId="29278" xr:uid="{2E00035B-0FDD-4AD5-84AC-EF34835CDAF8}"/>
    <cellStyle name="Vírgula 4 3 2 3" xfId="17883" xr:uid="{0DA5F042-BF56-4B49-B7D4-4C3F8C035058}"/>
    <cellStyle name="Vírgula 4 3 3" xfId="440" xr:uid="{BE919C2A-52EB-4282-AFE6-FC2B5D4A4368}"/>
    <cellStyle name="Vírgula 4 3 3 2" xfId="17695" xr:uid="{E5052C06-3C47-46E1-8D6D-261533CEDCF3}"/>
    <cellStyle name="Vírgula 4 3 4" xfId="11835" xr:uid="{81186B8E-FBE6-4DEE-8A6C-1D2DD2F5BA70}"/>
    <cellStyle name="Vírgula 4 3 4 2" xfId="29090" xr:uid="{78C027E4-BC6D-4CEE-A155-AF6090144D91}"/>
    <cellStyle name="Vírgula 4 3 5" xfId="17457" xr:uid="{6EF6262F-40BC-408B-AADA-7BE09FBE45AC}"/>
    <cellStyle name="Vírgula 4 4" xfId="549" xr:uid="{55867976-76C5-498D-8390-DD69D869363C}"/>
    <cellStyle name="Vírgula 4 4 2" xfId="11944" xr:uid="{2AD6AFD8-1CC8-4631-B40B-C20E8BF4BBBE}"/>
    <cellStyle name="Vírgula 4 4 2 2" xfId="29199" xr:uid="{B2BF930E-2DB3-4582-BA0A-67C4215A48E4}"/>
    <cellStyle name="Vírgula 4 4 3" xfId="17804" xr:uid="{7202DE4F-CC60-46AA-ABAC-F0CDADD8497B}"/>
    <cellStyle name="Vírgula 4 5" xfId="357" xr:uid="{513202F3-D21E-47CC-BAEE-B8B1FE4E5771}"/>
    <cellStyle name="Vírgula 4 5 2" xfId="17612" xr:uid="{AD288036-DE54-43EF-B515-F8659A00A32A}"/>
    <cellStyle name="Vírgula 4 6" xfId="11752" xr:uid="{A2543650-B12E-4708-BC85-14E04131BEED}"/>
    <cellStyle name="Vírgula 4 6 2" xfId="29007" xr:uid="{D49C19E5-F8F1-4BCB-AB83-28000D54971D}"/>
    <cellStyle name="Vírgula 4 7" xfId="17379" xr:uid="{9EBB42C1-7A12-42AC-93D8-4E15F8687D9D}"/>
    <cellStyle name="Vírgula 5" xfId="126" xr:uid="{47FBAF9C-0800-4CFA-931A-264193B64489}"/>
    <cellStyle name="Vírgula 5 2" xfId="204" xr:uid="{53945341-C6D8-496A-8B95-190B80EC7AAA}"/>
    <cellStyle name="Vírgula 5 2 2" xfId="630" xr:uid="{E90328DD-7880-4F41-9C3F-00609843FD33}"/>
    <cellStyle name="Vírgula 5 2 2 2" xfId="12025" xr:uid="{21069E42-A507-403D-961C-439D0692AEA3}"/>
    <cellStyle name="Vírgula 5 2 2 2 2" xfId="29280" xr:uid="{AF52721C-26C4-4247-B046-F64BDDB9B159}"/>
    <cellStyle name="Vírgula 5 2 2 3" xfId="17885" xr:uid="{84548CA9-76F9-4B16-AA86-85870BF365D6}"/>
    <cellStyle name="Vírgula 5 2 3" xfId="442" xr:uid="{EBE27094-DB3F-4ADF-B769-F6BC436D7B12}"/>
    <cellStyle name="Vírgula 5 2 3 2" xfId="17697" xr:uid="{04BFF53C-AD83-484E-9F11-D58620517905}"/>
    <cellStyle name="Vírgula 5 2 4" xfId="11837" xr:uid="{FE07D797-7080-44C7-8BC9-FE7ECAC27DD8}"/>
    <cellStyle name="Vírgula 5 2 4 2" xfId="29092" xr:uid="{C4AC21AB-A7F6-480E-8D04-F6567E9010E1}"/>
    <cellStyle name="Vírgula 5 2 5" xfId="17459" xr:uid="{0C8BD2A6-CF7B-410E-8700-B7EADA6AA616}"/>
    <cellStyle name="Vírgula 5 3" xfId="552" xr:uid="{A62D69D7-F64B-4C50-B048-453C5579CC66}"/>
    <cellStyle name="Vírgula 5 3 2" xfId="11947" xr:uid="{7F1B0FFD-7904-4397-A937-0B753B6351B4}"/>
    <cellStyle name="Vírgula 5 3 2 2" xfId="29202" xr:uid="{D1BD53E6-BBF6-4EFC-97AA-6C2552888026}"/>
    <cellStyle name="Vírgula 5 3 3" xfId="17807" xr:uid="{2CC06773-5024-4977-82C5-0E298E81A106}"/>
    <cellStyle name="Vírgula 5 4" xfId="364" xr:uid="{3B187101-3985-4CE0-8405-3FA891C8BA42}"/>
    <cellStyle name="Vírgula 5 4 2" xfId="17619" xr:uid="{72403D34-1A67-47DB-9D64-20749DA5A8E1}"/>
    <cellStyle name="Vírgula 5 5" xfId="11759" xr:uid="{7DBC04BB-094D-47AF-B182-76D834829758}"/>
    <cellStyle name="Vírgula 5 5 2" xfId="29014" xr:uid="{3D787C42-69E5-4E27-9676-C6F550599555}"/>
    <cellStyle name="Vírgula 5 6" xfId="17381" xr:uid="{315B9FE6-B188-4F3E-87B8-91E66E826CEC}"/>
    <cellStyle name="Vírgula 6" xfId="181" xr:uid="{9AD2D186-7BD9-4E5A-8B73-A21CBF790B69}"/>
    <cellStyle name="Vírgula 6 2" xfId="607" xr:uid="{6FE628EF-1F25-4C87-BD15-3BFBA4860287}"/>
    <cellStyle name="Vírgula 6 2 2" xfId="12002" xr:uid="{CBC8FC2B-0229-4463-B085-48353E9E24C6}"/>
    <cellStyle name="Vírgula 6 2 2 2" xfId="29257" xr:uid="{A974A05C-D657-4212-B686-018D119A92D2}"/>
    <cellStyle name="Vírgula 6 2 3" xfId="17862" xr:uid="{12CB4474-E823-444E-BA0E-1C78F7F5E265}"/>
    <cellStyle name="Vírgula 6 3" xfId="419" xr:uid="{D5DA7D7A-5B63-42BD-B294-3F37B749CFA4}"/>
    <cellStyle name="Vírgula 6 3 2" xfId="17674" xr:uid="{25C82B81-BEA9-464E-91A9-F6DDCEC5DEC0}"/>
    <cellStyle name="Vírgula 6 4" xfId="11814" xr:uid="{2A19C1C0-859D-47F8-8503-60EA395BA86F}"/>
    <cellStyle name="Vírgula 6 4 2" xfId="29069" xr:uid="{7C35EC09-BB66-4353-97F1-F16B080A6A1F}"/>
    <cellStyle name="Vírgula 6 5" xfId="17436" xr:uid="{4184C1E1-B626-4A5B-8DAB-1550DEFF36C6}"/>
    <cellStyle name="Vírgula 7" xfId="8" xr:uid="{00000000-0005-0000-0000-000010000000}"/>
    <cellStyle name="Vírgula 7 2" xfId="11893" xr:uid="{00243A47-DAC3-4473-872F-D1EE4BC91A1A}"/>
    <cellStyle name="Vírgula 7 2 2" xfId="29148" xr:uid="{93AE3A55-9803-4080-A210-F4F25A49F2AD}"/>
    <cellStyle name="Vírgula 7 3" xfId="17753" xr:uid="{D970CAB9-2D60-4139-8941-67F565777CBB}"/>
    <cellStyle name="Vírgula 7 4" xfId="51485" xr:uid="{7A6AF598-BB79-4E5D-A95A-D829549DB180}"/>
    <cellStyle name="Vírgula 7 5" xfId="498" xr:uid="{94A96796-C7E7-4431-9B04-4EC16FFF365B}"/>
    <cellStyle name="Vírgula 8" xfId="264" xr:uid="{B5EE0952-AECA-4B96-8393-42B60C4BCFE5}"/>
    <cellStyle name="Vírgula 8 2" xfId="17519" xr:uid="{51082E95-B624-4DF7-B4FC-5CE2C897E615}"/>
    <cellStyle name="Vírgula 9" xfId="11645" xr:uid="{17E99C15-B656-4DBD-9B9D-3AF3B9732AEA}"/>
    <cellStyle name="Vírgula 9 2" xfId="28900" xr:uid="{A66A3BF8-7923-452A-9E9E-19C4FE046787}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66CCFF"/>
      <color rgb="FF33CCCC"/>
      <color rgb="FFCC9BCE"/>
      <color rgb="FFCCCCFF"/>
      <color rgb="FF0099CC"/>
      <color rgb="FF009999"/>
      <color rgb="FFCCFF99"/>
      <color rgb="FFFFCC66"/>
      <color rgb="FF01B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649870</xdr:colOff>
      <xdr:row>0</xdr:row>
      <xdr:rowOff>258535</xdr:rowOff>
    </xdr:from>
    <xdr:to>
      <xdr:col>6</xdr:col>
      <xdr:colOff>1111250</xdr:colOff>
      <xdr:row>4</xdr:row>
      <xdr:rowOff>15875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89745" y="258535"/>
          <a:ext cx="11034130" cy="23767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312964</xdr:colOff>
      <xdr:row>1</xdr:row>
      <xdr:rowOff>13608</xdr:rowOff>
    </xdr:from>
    <xdr:to>
      <xdr:col>7</xdr:col>
      <xdr:colOff>727982</xdr:colOff>
      <xdr:row>7</xdr:row>
      <xdr:rowOff>99787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E2595F9-2F58-4555-9398-4BCAEBB047E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6014" y="204108"/>
          <a:ext cx="11425918" cy="241027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ine\Desktop\Alexandre\CALCULO%20AN&#193;LISE\ART476-11%20(FIBRIA%20Jacarei%20-Calculo%20Arc%20Flash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4%202022\ESCOLAS\EM%20OR&#199;AMENTO\JER&#212;NIMO%20DE%20SOUZA\01%20-%20PLANILHAS%20E%20MEMORIAIS\CALCULOS%20DA%20ESCOLA%20JERONIM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santos\Desktop\ALEXANDRE%20-%20ARQUIVOS%20DA%20DESKTOP\ALEXANDRE\SAUDE\CENTRO%20DE%20SA&#218;DE\Quadros%20de%20Carg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lexandre.santos\Desktop\ALEXANDRE\PA_C_%20DIAGNOSE\PRJ%20ELETRICO\PRJ%20ELETRICO%20PMETT\FINAL\PREFEITURA%20PARA%20BASE\PROJETO_ELETRICO_P_ATENDIMENTO_R0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us%20documentos\Documents%20and%20Settings\GUERRERO\Meus%20documentos\Guerrero%20Engenharia\Ca&#231;apava\Diversos\TP%20n&#186;%2001-06\Or&#231;amento%20e%20Cronograma%20empresa%20tp01-2006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us%20documentos\Guerrero%20Engenharia\Ca&#231;apava\Planilhas%20-%20018-00\Concorr&#234;ncia%20%20P&#250;blica\Or&#231;amento%20-%20Cronograma%20Anexo%201%20e%202%20EE%20Elie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us%20documentos\Documents%20and%20Settings\cliente\Meus%20documentos\GUERRERO\7%20-%20TAUBATE2\SALAS%20DE%20AULA%2001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STE FIBRIA"/>
      <sheetName val="TESTE FIBRIA C-2UTIL"/>
      <sheetName val="TESTE FIBRIA C-LCC"/>
      <sheetName val="RISCO 0"/>
      <sheetName val="RISCO 1"/>
      <sheetName val="RISCO 2"/>
      <sheetName val="RISCO 3"/>
      <sheetName val="RISCO 4"/>
      <sheetName val="N_A"/>
      <sheetName val="MODELO"/>
      <sheetName val="MODELO N_A (2)"/>
      <sheetName val="B-8506414 0,46kV"/>
      <sheetName val="0,46 E 4,16"/>
      <sheetName val="B-AG01"/>
      <sheetName val="CONTRIB SIST"/>
      <sheetName val="DETALHADO (3)"/>
      <sheetName val="DETALHADO (4)"/>
      <sheetName val="PLANILHA TESTES"/>
      <sheetName val="CONTRIB SIST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16">
          <cell r="F16">
            <v>-9.7000000000000003E-2</v>
          </cell>
          <cell r="H16">
            <v>1.5602653978627146</v>
          </cell>
        </row>
        <row r="17">
          <cell r="D17">
            <v>0.69</v>
          </cell>
          <cell r="F17">
            <v>32</v>
          </cell>
          <cell r="H17">
            <v>36.33</v>
          </cell>
        </row>
        <row r="19">
          <cell r="D19">
            <v>1.4691937254657546</v>
          </cell>
        </row>
        <row r="29">
          <cell r="D29">
            <v>11.705727698425795</v>
          </cell>
          <cell r="F29">
            <v>-0.55500000000000005</v>
          </cell>
          <cell r="H29">
            <v>0</v>
          </cell>
        </row>
        <row r="31">
          <cell r="D31">
            <v>1.0683984172284806</v>
          </cell>
        </row>
        <row r="42">
          <cell r="D42">
            <v>1.5</v>
          </cell>
          <cell r="F42">
            <v>0.33329999999999999</v>
          </cell>
          <cell r="H42">
            <v>610</v>
          </cell>
        </row>
        <row r="43">
          <cell r="D43">
            <v>1.4730000000000001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OS DA ESCOLA JERONIMO"/>
      <sheetName val="Menu"/>
      <sheetName val="CÁLCULO"/>
      <sheetName val="PLE"/>
      <sheetName val="ORÇAMENTO"/>
      <sheetName val="EVENTOS"/>
      <sheetName val="CRONOPLE"/>
      <sheetName val="DADOS"/>
      <sheetName val="QCI"/>
      <sheetName val="BM"/>
      <sheetName val="CRONO"/>
      <sheetName val="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_CALC"/>
      <sheetName val="SIMUL_ELETROD"/>
      <sheetName val="DIM_KG_BARRAM"/>
      <sheetName val="DEMANDA PRJ"/>
      <sheetName val="DEMANDA EDP"/>
      <sheetName val="Tab 04"/>
      <sheetName val="Tab 11"/>
      <sheetName val="Tab 13"/>
      <sheetName val="QFL1"/>
      <sheetName val="QFL2"/>
      <sheetName val="QFL3"/>
      <sheetName val="QFL4"/>
      <sheetName val="QFL5"/>
      <sheetName val="QFL6"/>
      <sheetName val="QFL7"/>
      <sheetName val="Tab 01"/>
      <sheetName val="Tab02"/>
      <sheetName val="Tab 03"/>
      <sheetName val="Tab 05"/>
      <sheetName val="Tab 06"/>
      <sheetName val="Tab 07"/>
      <sheetName val="Tab 08"/>
      <sheetName val="Tab 09"/>
      <sheetName val="Tab 10"/>
      <sheetName val="Tab 12"/>
      <sheetName val="Tab 14"/>
      <sheetName val="Tab 15"/>
      <sheetName val="Tab 16"/>
      <sheetName val="Tab 17"/>
      <sheetName val="Tab 18"/>
      <sheetName val="Tab 19"/>
      <sheetName val="QG AC"/>
      <sheetName val="QPFLNE 01"/>
      <sheetName val="QPFLNE 02"/>
      <sheetName val="Balanceamento"/>
      <sheetName val="Materiais para Aquisição"/>
      <sheetName val="Quadros de Carg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TABELA -01-DEFINIÇÃO DA CATEGORIA DE ATENDIMENTO EM FUNÇÃO DA CORRENTE DE DEMANDA (CATEGORIA "T"- TRIFÁSICO</v>
          </cell>
        </row>
        <row r="2">
          <cell r="A2" t="str">
            <v>Categoria de atendimento</v>
          </cell>
          <cell r="B2" t="str">
            <v>Proteção da Entrada Principal</v>
          </cell>
          <cell r="D2" t="str">
            <v>Tipo do Fornecimento</v>
          </cell>
          <cell r="E2" t="str">
            <v>Medição</v>
          </cell>
          <cell r="F2" t="str">
            <v>Condutores de entrada</v>
          </cell>
          <cell r="I2" t="str">
            <v>Tipo de Caixa</v>
          </cell>
          <cell r="J2" t="str">
            <v>Eletrodutos de entrada</v>
          </cell>
          <cell r="K2" t="str">
            <v>Aterramento</v>
          </cell>
          <cell r="M2" t="str">
            <v>Poste</v>
          </cell>
          <cell r="N2" t="str">
            <v>Maior Motor (cv)</v>
          </cell>
        </row>
        <row r="3">
          <cell r="B3" t="str">
            <v>Disjuntor</v>
          </cell>
          <cell r="C3" t="str">
            <v>Fusível</v>
          </cell>
          <cell r="F3" t="str">
            <v>Fase</v>
          </cell>
          <cell r="G3" t="str">
            <v xml:space="preserve"> Neutro</v>
          </cell>
          <cell r="H3" t="str">
            <v xml:space="preserve"> Tipo</v>
          </cell>
          <cell r="K3" t="str">
            <v xml:space="preserve">Condutor </v>
          </cell>
          <cell r="L3" t="str">
            <v>Eletroduto</v>
          </cell>
        </row>
        <row r="4">
          <cell r="A4" t="str">
            <v>T1</v>
          </cell>
          <cell r="B4" t="str">
            <v>Disj. Trip. de 50 A</v>
          </cell>
          <cell r="D4" t="str">
            <v>3 F+N</v>
          </cell>
          <cell r="E4" t="str">
            <v>Direta</v>
          </cell>
          <cell r="F4" t="str">
            <v>10 mm2</v>
          </cell>
          <cell r="G4" t="str">
            <v>10 mm2</v>
          </cell>
          <cell r="H4" t="str">
            <v>PVC(70)</v>
          </cell>
          <cell r="I4" t="str">
            <v>III ou E</v>
          </cell>
          <cell r="J4" t="str">
            <v>PVC 32mm</v>
          </cell>
          <cell r="K4" t="str">
            <v>10 mm2</v>
          </cell>
          <cell r="L4" t="str">
            <v>PVC 20mm</v>
          </cell>
          <cell r="M4" t="str">
            <v xml:space="preserve">Concreto 90 Dan </v>
          </cell>
          <cell r="N4">
            <v>5</v>
          </cell>
        </row>
        <row r="5">
          <cell r="H5" t="str">
            <v>Flexível</v>
          </cell>
          <cell r="I5" t="str">
            <v>II,IV,V ou E</v>
          </cell>
          <cell r="J5" t="str">
            <v>AÇO 25 mm</v>
          </cell>
          <cell r="L5" t="str">
            <v>AÇO 15 mm</v>
          </cell>
          <cell r="M5" t="str">
            <v>Aço Galvanizado</v>
          </cell>
        </row>
        <row r="6">
          <cell r="A6" t="str">
            <v>T2</v>
          </cell>
          <cell r="B6" t="str">
            <v>Disj. Trip. de 63 A</v>
          </cell>
          <cell r="D6" t="str">
            <v>3 F+N</v>
          </cell>
          <cell r="E6" t="str">
            <v>Direta</v>
          </cell>
          <cell r="F6" t="str">
            <v>16 mm2</v>
          </cell>
          <cell r="G6" t="str">
            <v>16 mm2</v>
          </cell>
          <cell r="H6" t="str">
            <v>PVC(70)</v>
          </cell>
          <cell r="I6" t="str">
            <v>III ou E</v>
          </cell>
          <cell r="J6" t="str">
            <v>PVC 32mm</v>
          </cell>
          <cell r="K6" t="str">
            <v>16 mm2</v>
          </cell>
          <cell r="L6" t="str">
            <v>PVC 20mm</v>
          </cell>
          <cell r="M6" t="str">
            <v xml:space="preserve">Concreto 90 Dan </v>
          </cell>
          <cell r="N6">
            <v>7.5</v>
          </cell>
        </row>
        <row r="7">
          <cell r="H7" t="str">
            <v>Flexível</v>
          </cell>
          <cell r="I7" t="str">
            <v>II,IV,V ou E</v>
          </cell>
          <cell r="J7" t="str">
            <v>AÇO 25 mm</v>
          </cell>
          <cell r="L7" t="str">
            <v>AÇO 15 mm</v>
          </cell>
          <cell r="M7" t="str">
            <v>Aço Galvanizado</v>
          </cell>
        </row>
        <row r="8">
          <cell r="A8" t="str">
            <v>T3</v>
          </cell>
          <cell r="B8" t="str">
            <v>Disj. Trip. de 80 A</v>
          </cell>
          <cell r="D8" t="str">
            <v>3 F+N</v>
          </cell>
          <cell r="E8" t="str">
            <v>Direta</v>
          </cell>
          <cell r="F8" t="str">
            <v>25 mm2</v>
          </cell>
          <cell r="G8" t="str">
            <v>25 mm2</v>
          </cell>
          <cell r="H8" t="str">
            <v>PVC(70)</v>
          </cell>
          <cell r="I8" t="str">
            <v>III ou E</v>
          </cell>
          <cell r="J8" t="str">
            <v>PVC 40mm</v>
          </cell>
          <cell r="K8" t="str">
            <v>16 mm2</v>
          </cell>
          <cell r="L8" t="str">
            <v>PVC 20mm</v>
          </cell>
          <cell r="M8" t="str">
            <v xml:space="preserve">Concreto 200 Dan </v>
          </cell>
          <cell r="N8">
            <v>10</v>
          </cell>
        </row>
        <row r="9">
          <cell r="H9" t="str">
            <v>Flexível</v>
          </cell>
          <cell r="I9" t="str">
            <v>II,IV,V ou E</v>
          </cell>
          <cell r="J9" t="str">
            <v>AÇO 32 mm</v>
          </cell>
          <cell r="L9" t="str">
            <v>AÇO 15 mm</v>
          </cell>
        </row>
        <row r="10">
          <cell r="A10" t="str">
            <v>T4</v>
          </cell>
          <cell r="B10" t="str">
            <v>Disj. Trip. de 100 A</v>
          </cell>
          <cell r="D10" t="str">
            <v>3 F+N</v>
          </cell>
          <cell r="E10" t="str">
            <v>Direta</v>
          </cell>
          <cell r="F10" t="str">
            <v>35 mm2</v>
          </cell>
          <cell r="G10" t="str">
            <v>35 mm2</v>
          </cell>
          <cell r="H10" t="str">
            <v>PVC(70)</v>
          </cell>
          <cell r="I10" t="str">
            <v xml:space="preserve">III  </v>
          </cell>
          <cell r="J10" t="str">
            <v>PVC 40mm</v>
          </cell>
          <cell r="K10" t="str">
            <v>16 mm2</v>
          </cell>
          <cell r="L10" t="str">
            <v>PVC 20mm</v>
          </cell>
          <cell r="M10" t="str">
            <v xml:space="preserve">Concreto 200 Dan </v>
          </cell>
          <cell r="N10">
            <v>15</v>
          </cell>
        </row>
        <row r="11">
          <cell r="H11" t="str">
            <v>Flexível</v>
          </cell>
          <cell r="I11" t="str">
            <v>V</v>
          </cell>
          <cell r="J11" t="str">
            <v>AÇO 32 mm</v>
          </cell>
          <cell r="L11" t="str">
            <v>AÇO 15 mm</v>
          </cell>
        </row>
        <row r="12">
          <cell r="A12" t="str">
            <v>T5</v>
          </cell>
          <cell r="B12" t="str">
            <v>Disj. Trip. de 125 A</v>
          </cell>
          <cell r="D12" t="str">
            <v>3 F+N</v>
          </cell>
          <cell r="E12" t="str">
            <v>Direta</v>
          </cell>
          <cell r="F12" t="str">
            <v>50 mm2</v>
          </cell>
          <cell r="G12" t="str">
            <v>50 mm2</v>
          </cell>
          <cell r="H12" t="str">
            <v>Flexível</v>
          </cell>
          <cell r="I12" t="str">
            <v xml:space="preserve">III ouV </v>
          </cell>
          <cell r="J12" t="str">
            <v>PVC 60mm</v>
          </cell>
          <cell r="K12" t="str">
            <v>25 mm2</v>
          </cell>
          <cell r="L12" t="str">
            <v>PVC 20mm</v>
          </cell>
          <cell r="M12" t="str">
            <v xml:space="preserve">Concreto 200 Dan </v>
          </cell>
          <cell r="N12">
            <v>20</v>
          </cell>
        </row>
        <row r="13">
          <cell r="J13" t="str">
            <v>AÇO 50 mm</v>
          </cell>
          <cell r="L13" t="str">
            <v>AÇO 15 mm</v>
          </cell>
        </row>
        <row r="14">
          <cell r="A14" t="str">
            <v>T6</v>
          </cell>
          <cell r="B14" t="str">
            <v>Disj. Trip. de 150 A</v>
          </cell>
          <cell r="D14" t="str">
            <v>3 F+N</v>
          </cell>
          <cell r="E14" t="str">
            <v>Direta</v>
          </cell>
          <cell r="F14" t="str">
            <v>70 mm2</v>
          </cell>
          <cell r="G14" t="str">
            <v>70 mm2</v>
          </cell>
          <cell r="H14" t="str">
            <v>Flexível</v>
          </cell>
          <cell r="I14" t="str">
            <v xml:space="preserve">III ouV </v>
          </cell>
          <cell r="J14" t="str">
            <v>PVC 60mm</v>
          </cell>
          <cell r="K14" t="str">
            <v>35 mm2</v>
          </cell>
          <cell r="L14" t="str">
            <v>PVC 20mm</v>
          </cell>
          <cell r="M14" t="str">
            <v xml:space="preserve">Concreto 300 Dan </v>
          </cell>
          <cell r="N14">
            <v>25</v>
          </cell>
        </row>
        <row r="15">
          <cell r="J15" t="str">
            <v>AÇO 50 mm</v>
          </cell>
          <cell r="L15" t="str">
            <v>AÇO 15 mm</v>
          </cell>
        </row>
        <row r="16">
          <cell r="A16" t="str">
            <v>T7</v>
          </cell>
          <cell r="B16" t="str">
            <v>Disj. Trip. de 200 A</v>
          </cell>
          <cell r="C16" t="str">
            <v>Fus. NH de160 A c/. chave 250 A</v>
          </cell>
          <cell r="D16" t="str">
            <v>3 F+N</v>
          </cell>
          <cell r="E16" t="str">
            <v>Indireta</v>
          </cell>
          <cell r="F16" t="str">
            <v>95 mm2</v>
          </cell>
          <cell r="G16" t="str">
            <v>95 mm2</v>
          </cell>
          <cell r="H16" t="str">
            <v>Flexível</v>
          </cell>
          <cell r="I16" t="str">
            <v>H ou M e T</v>
          </cell>
          <cell r="J16" t="str">
            <v>PVC 75mm</v>
          </cell>
          <cell r="K16" t="str">
            <v>50 mm2</v>
          </cell>
          <cell r="L16" t="str">
            <v>PVC 20mm</v>
          </cell>
          <cell r="M16" t="str">
            <v xml:space="preserve">Concreto 300 Dan </v>
          </cell>
          <cell r="N16">
            <v>30</v>
          </cell>
        </row>
        <row r="17">
          <cell r="J17" t="str">
            <v>AÇO 65 mm</v>
          </cell>
          <cell r="L17" t="str">
            <v>AÇO 15 mm</v>
          </cell>
        </row>
        <row r="18">
          <cell r="A18" t="str">
            <v>T8</v>
          </cell>
          <cell r="B18" t="str">
            <v>Disj. Trip. de 225 A</v>
          </cell>
          <cell r="C18" t="str">
            <v>Fus. NH de200 A c/. chave 250 A</v>
          </cell>
          <cell r="D18" t="str">
            <v>3 F+N</v>
          </cell>
          <cell r="E18" t="str">
            <v>Indireta</v>
          </cell>
          <cell r="F18" t="str">
            <v>120 mm2</v>
          </cell>
          <cell r="G18" t="str">
            <v>120 mm2</v>
          </cell>
          <cell r="H18" t="str">
            <v>PVC(70)</v>
          </cell>
          <cell r="I18" t="str">
            <v>H ou M e T</v>
          </cell>
          <cell r="J18" t="str">
            <v>PVC 75mm</v>
          </cell>
          <cell r="K18" t="str">
            <v>70 mm2</v>
          </cell>
          <cell r="L18" t="str">
            <v>PVC 20mm</v>
          </cell>
          <cell r="M18" t="str">
            <v xml:space="preserve">Concreto 300 Dan </v>
          </cell>
          <cell r="N18">
            <v>40</v>
          </cell>
        </row>
        <row r="19">
          <cell r="J19" t="str">
            <v>AÇO 65 mm</v>
          </cell>
          <cell r="L19" t="str">
            <v>AÇO 15 mm</v>
          </cell>
        </row>
        <row r="20">
          <cell r="A20" t="str">
            <v>T09</v>
          </cell>
          <cell r="B20" t="str">
            <v>Disj. Trip. de 300 A</v>
          </cell>
          <cell r="C20" t="str">
            <v>Fus. NH de250 A c/. chave 250 A</v>
          </cell>
          <cell r="D20" t="str">
            <v>3 F+N</v>
          </cell>
          <cell r="E20" t="str">
            <v>Indireta</v>
          </cell>
          <cell r="F20" t="str">
            <v>185 mm2</v>
          </cell>
          <cell r="G20" t="str">
            <v>185 mm2</v>
          </cell>
          <cell r="H20" t="str">
            <v>PVC(70)</v>
          </cell>
          <cell r="I20" t="str">
            <v xml:space="preserve"> M e T</v>
          </cell>
          <cell r="J20" t="str">
            <v>PVC 85mm</v>
          </cell>
          <cell r="K20" t="str">
            <v>95 mm2</v>
          </cell>
          <cell r="L20" t="str">
            <v>PVC 20mm</v>
          </cell>
          <cell r="M20" t="str">
            <v xml:space="preserve">Concreto 300 Dan </v>
          </cell>
          <cell r="N20">
            <v>60</v>
          </cell>
        </row>
        <row r="21">
          <cell r="J21" t="str">
            <v>AÇO 80 mm</v>
          </cell>
          <cell r="L21" t="str">
            <v>AÇO 15 mm</v>
          </cell>
        </row>
        <row r="22">
          <cell r="A22" t="str">
            <v>TMAX</v>
          </cell>
          <cell r="B22" t="str">
            <v>Disj. Trip. de 350 A</v>
          </cell>
          <cell r="C22" t="str">
            <v>Fus. NH de 315 A c/. chave 400 A</v>
          </cell>
          <cell r="D22" t="str">
            <v>3 F+N</v>
          </cell>
          <cell r="E22" t="str">
            <v>Indireta</v>
          </cell>
          <cell r="F22" t="str">
            <v>240 mm2</v>
          </cell>
          <cell r="G22" t="str">
            <v>240 mm2</v>
          </cell>
          <cell r="H22" t="str">
            <v>PVC(70)</v>
          </cell>
          <cell r="I22" t="str">
            <v xml:space="preserve"> M e T</v>
          </cell>
          <cell r="J22" t="str">
            <v>PVC 85mm</v>
          </cell>
          <cell r="K22" t="str">
            <v>120 mm2</v>
          </cell>
          <cell r="L22" t="str">
            <v>PVC 25mm</v>
          </cell>
          <cell r="M22" t="str">
            <v xml:space="preserve">Concreto 300 Dan </v>
          </cell>
          <cell r="N22">
            <v>60</v>
          </cell>
        </row>
        <row r="23">
          <cell r="J23" t="str">
            <v>AÇO 80 mm</v>
          </cell>
          <cell r="L23" t="str">
            <v>AÇO 20 mm</v>
          </cell>
        </row>
      </sheetData>
      <sheetData sheetId="16"/>
      <sheetData sheetId="17"/>
      <sheetData sheetId="18"/>
      <sheetData sheetId="19">
        <row r="3">
          <cell r="A3" t="str">
            <v>Descrição</v>
          </cell>
          <cell r="D3" t="str">
            <v>Fator de Demanda</v>
          </cell>
        </row>
        <row r="4">
          <cell r="A4" t="str">
            <v>Auditório, salões para exposições e semelhantes</v>
          </cell>
          <cell r="D4">
            <v>1</v>
          </cell>
        </row>
        <row r="5">
          <cell r="A5" t="str">
            <v>Bancos, lojas e semelhantes</v>
          </cell>
          <cell r="D5">
            <v>1</v>
          </cell>
        </row>
        <row r="6">
          <cell r="A6" t="str">
            <v>Barbearias, salões de beleza e semelhantes</v>
          </cell>
          <cell r="D6">
            <v>1</v>
          </cell>
        </row>
        <row r="7">
          <cell r="A7" t="str">
            <v>Clubes e semelhantes</v>
          </cell>
          <cell r="D7">
            <v>1</v>
          </cell>
        </row>
        <row r="8">
          <cell r="A8" t="str">
            <v>Escolas e semelhantes &lt;12kW</v>
          </cell>
          <cell r="D8">
            <v>1</v>
          </cell>
        </row>
        <row r="9">
          <cell r="A9" t="str">
            <v>Escolas e semelhantes&gt;12kW</v>
          </cell>
          <cell r="D9">
            <v>0.5</v>
          </cell>
        </row>
        <row r="10">
          <cell r="A10" t="str">
            <v>Escritório (edifícios)&lt;20kW</v>
          </cell>
          <cell r="D10">
            <v>1</v>
          </cell>
        </row>
        <row r="11">
          <cell r="A11" t="str">
            <v>Escritório (edifícios)&gt;20kW</v>
          </cell>
          <cell r="D11">
            <v>0.7</v>
          </cell>
        </row>
        <row r="12">
          <cell r="A12" t="str">
            <v>Garagens comerciais e semelhantes</v>
          </cell>
          <cell r="D12">
            <v>1</v>
          </cell>
        </row>
        <row r="13">
          <cell r="A13" t="str">
            <v>Hospitais e semelhantes&lt;50kW</v>
          </cell>
          <cell r="D13">
            <v>0.4</v>
          </cell>
        </row>
        <row r="14">
          <cell r="A14" t="str">
            <v>Hospitais e semelhantes&gt;50kW</v>
          </cell>
          <cell r="D14">
            <v>0.2</v>
          </cell>
        </row>
        <row r="15">
          <cell r="A15" t="str">
            <v>Hoteis e semelhantes &lt;20kW</v>
          </cell>
          <cell r="D15">
            <v>0.5</v>
          </cell>
        </row>
        <row r="16">
          <cell r="A16" t="str">
            <v>Hoteis e semelhantes&gt;20kW</v>
          </cell>
          <cell r="D16">
            <v>0.4</v>
          </cell>
        </row>
        <row r="17">
          <cell r="A17" t="str">
            <v>Igrejas e semelhantes</v>
          </cell>
          <cell r="D17">
            <v>1</v>
          </cell>
        </row>
        <row r="18">
          <cell r="A18" t="str">
            <v>Indústrias</v>
          </cell>
          <cell r="D18">
            <v>1</v>
          </cell>
        </row>
        <row r="19">
          <cell r="A19" t="str">
            <v>Restaurantes e semelhantes</v>
          </cell>
          <cell r="D19">
            <v>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_CALC"/>
      <sheetName val="QDLF"/>
      <sheetName val="Tab 1t"/>
      <sheetName val="Tab 1b"/>
      <sheetName val="Tab 2"/>
      <sheetName val="Tab 3"/>
      <sheetName val="Tab 4"/>
      <sheetName val="Tab 5"/>
      <sheetName val="Tab 6"/>
      <sheetName val="Tab 7"/>
      <sheetName val="Tab 8"/>
      <sheetName val="Tab 9"/>
      <sheetName val="Tab 10"/>
      <sheetName val="Tab 11"/>
      <sheetName val="Tab 12"/>
      <sheetName val="Tab 13"/>
      <sheetName val="Tab 14"/>
      <sheetName val="Tab 15"/>
      <sheetName val="Tab 16"/>
      <sheetName val="Tab 17"/>
      <sheetName val="CALC CB "/>
      <sheetName val="DIST_CB"/>
      <sheetName val="DIM_KG_BARRAM"/>
      <sheetName val="DIM_BARRAM"/>
      <sheetName val="ANALISE RX"/>
      <sheetName val="ELETRODUTOS"/>
      <sheetName val="SIMUL_ELETROD"/>
      <sheetName val="CIVIL PA"/>
      <sheetName val="CIVIL C_DIAGNO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>
        <row r="3">
          <cell r="A3">
            <v>35</v>
          </cell>
        </row>
        <row r="4">
          <cell r="A4">
            <v>45</v>
          </cell>
        </row>
        <row r="5">
          <cell r="A5">
            <v>73</v>
          </cell>
        </row>
        <row r="6">
          <cell r="A6">
            <v>97</v>
          </cell>
        </row>
        <row r="7">
          <cell r="A7">
            <v>122</v>
          </cell>
        </row>
        <row r="8">
          <cell r="A8">
            <v>146</v>
          </cell>
        </row>
        <row r="9">
          <cell r="A9">
            <v>195</v>
          </cell>
        </row>
        <row r="10">
          <cell r="A10">
            <v>244</v>
          </cell>
        </row>
        <row r="11">
          <cell r="A11">
            <v>292</v>
          </cell>
        </row>
        <row r="12">
          <cell r="A12">
            <v>390</v>
          </cell>
        </row>
        <row r="13">
          <cell r="A13">
            <v>488</v>
          </cell>
        </row>
        <row r="14">
          <cell r="A14">
            <v>781</v>
          </cell>
        </row>
        <row r="15">
          <cell r="A15">
            <v>140</v>
          </cell>
        </row>
        <row r="16">
          <cell r="A16">
            <v>176</v>
          </cell>
        </row>
        <row r="17">
          <cell r="A17">
            <v>210</v>
          </cell>
        </row>
        <row r="18">
          <cell r="A18">
            <v>281</v>
          </cell>
        </row>
        <row r="19">
          <cell r="A19">
            <v>351</v>
          </cell>
        </row>
        <row r="20">
          <cell r="A20">
            <v>421</v>
          </cell>
        </row>
        <row r="21">
          <cell r="A21">
            <v>562</v>
          </cell>
        </row>
        <row r="22">
          <cell r="A22">
            <v>179</v>
          </cell>
        </row>
        <row r="23">
          <cell r="A23">
            <v>215</v>
          </cell>
        </row>
        <row r="24">
          <cell r="A24">
            <v>269</v>
          </cell>
        </row>
        <row r="25">
          <cell r="A25">
            <v>359</v>
          </cell>
        </row>
        <row r="26">
          <cell r="A26">
            <v>449</v>
          </cell>
        </row>
        <row r="27">
          <cell r="A27">
            <v>539</v>
          </cell>
        </row>
        <row r="28">
          <cell r="A28">
            <v>718</v>
          </cell>
        </row>
        <row r="29">
          <cell r="A29">
            <v>808</v>
          </cell>
        </row>
        <row r="30">
          <cell r="A30">
            <v>898</v>
          </cell>
        </row>
        <row r="31">
          <cell r="A31">
            <v>1078</v>
          </cell>
        </row>
        <row r="32">
          <cell r="A32">
            <v>1437</v>
          </cell>
        </row>
        <row r="33">
          <cell r="A33">
            <v>665</v>
          </cell>
        </row>
        <row r="34">
          <cell r="A34">
            <v>885</v>
          </cell>
        </row>
        <row r="35">
          <cell r="A35">
            <v>1109</v>
          </cell>
        </row>
        <row r="36">
          <cell r="A36">
            <v>516</v>
          </cell>
        </row>
        <row r="37">
          <cell r="A37">
            <v>774</v>
          </cell>
        </row>
        <row r="38">
          <cell r="A38">
            <v>1032</v>
          </cell>
        </row>
        <row r="39">
          <cell r="A39">
            <v>1291</v>
          </cell>
        </row>
        <row r="40">
          <cell r="A40">
            <v>1549</v>
          </cell>
        </row>
        <row r="41">
          <cell r="A41">
            <v>2065</v>
          </cell>
        </row>
        <row r="42">
          <cell r="A42">
            <v>656</v>
          </cell>
        </row>
        <row r="43">
          <cell r="A43">
            <v>994</v>
          </cell>
        </row>
        <row r="44">
          <cell r="A44">
            <v>1312</v>
          </cell>
        </row>
        <row r="45">
          <cell r="A45">
            <v>1640</v>
          </cell>
        </row>
        <row r="46">
          <cell r="A46">
            <v>1968</v>
          </cell>
        </row>
        <row r="47">
          <cell r="A47">
            <v>2625</v>
          </cell>
        </row>
        <row r="48">
          <cell r="A48">
            <v>0</v>
          </cell>
        </row>
        <row r="49">
          <cell r="A49">
            <v>1560</v>
          </cell>
        </row>
        <row r="50">
          <cell r="A50">
            <v>0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RONOGRAMA"/>
    </sheetNames>
    <sheetDataSet>
      <sheetData sheetId="0" refreshError="1">
        <row r="7">
          <cell r="B7" t="str">
            <v xml:space="preserve">   ETAPA:</v>
          </cell>
          <cell r="C7" t="str">
            <v>ÚNICA ETAPA</v>
          </cell>
          <cell r="H7" t="str">
            <v>Data-Base:</v>
          </cell>
          <cell r="I7" t="str">
            <v>Fevereiro de 2006</v>
          </cell>
        </row>
        <row r="8">
          <cell r="B8" t="str">
            <v>ITEM</v>
          </cell>
          <cell r="C8" t="str">
            <v>DISCRIMINAÇÃO</v>
          </cell>
          <cell r="G8" t="str">
            <v>UN.</v>
          </cell>
          <cell r="H8" t="str">
            <v>QUANT.</v>
          </cell>
          <cell r="I8" t="str">
            <v>UNITÁRIO</v>
          </cell>
          <cell r="J8" t="str">
            <v>TOTAL (R$)</v>
          </cell>
        </row>
        <row r="9">
          <cell r="B9" t="str">
            <v>00.00.01</v>
          </cell>
          <cell r="C9" t="str">
            <v>PLACA DA OBRA</v>
          </cell>
          <cell r="G9" t="str">
            <v>M2</v>
          </cell>
          <cell r="H9">
            <v>30</v>
          </cell>
        </row>
        <row r="10">
          <cell r="B10">
            <v>10100</v>
          </cell>
          <cell r="C10" t="str">
            <v>LIMPEZA DO TERRENO</v>
          </cell>
          <cell r="G10">
            <v>0</v>
          </cell>
        </row>
        <row r="11">
          <cell r="B11">
            <v>10101</v>
          </cell>
          <cell r="C11" t="str">
            <v>RETIRANDO A VEGETACAO, TRONCOS ATE 5CM DE DIAMETRO E RASPAGEM</v>
          </cell>
          <cell r="G11" t="str">
            <v>M2</v>
          </cell>
          <cell r="H11">
            <v>4800</v>
          </cell>
        </row>
        <row r="12">
          <cell r="B12">
            <v>10300</v>
          </cell>
          <cell r="C12" t="str">
            <v>MOVIMENTO DE TERRA MECANIZADO</v>
          </cell>
          <cell r="G12">
            <v>0</v>
          </cell>
        </row>
        <row r="13">
          <cell r="B13">
            <v>10304</v>
          </cell>
          <cell r="C13" t="str">
            <v>ATERRO COM TRANSPORTE POR CAMINHAO NOS PRIMEIROS 100 M</v>
          </cell>
          <cell r="G13" t="str">
            <v>M3</v>
          </cell>
          <cell r="H13">
            <v>158</v>
          </cell>
        </row>
        <row r="14">
          <cell r="B14">
            <v>10305</v>
          </cell>
          <cell r="C14" t="str">
            <v>TRANSPORTE POR CAMINHAO                                                                                                 M3X</v>
          </cell>
          <cell r="G14" t="str">
            <v>KM</v>
          </cell>
          <cell r="H14">
            <v>974</v>
          </cell>
        </row>
        <row r="15">
          <cell r="B15">
            <v>10600</v>
          </cell>
          <cell r="C15" t="str">
            <v>APILOAMENTO E ATERRO DE CAVAS</v>
          </cell>
          <cell r="G15">
            <v>0</v>
          </cell>
        </row>
        <row r="16">
          <cell r="B16">
            <v>10605</v>
          </cell>
          <cell r="C16" t="str">
            <v>ATERRO INTERNO APILOADO</v>
          </cell>
          <cell r="G16" t="str">
            <v>M3</v>
          </cell>
          <cell r="H16">
            <v>158</v>
          </cell>
        </row>
        <row r="17">
          <cell r="B17">
            <v>10800</v>
          </cell>
          <cell r="C17" t="str">
            <v>DRENAGEM DO TERRENO</v>
          </cell>
          <cell r="G17">
            <v>0</v>
          </cell>
        </row>
        <row r="18">
          <cell r="B18">
            <v>10820</v>
          </cell>
          <cell r="C18" t="str">
            <v>TUBO DE CONCRETO - CLASSE C1 - DN 300MM</v>
          </cell>
          <cell r="G18" t="str">
            <v>M</v>
          </cell>
          <cell r="H18">
            <v>27.5</v>
          </cell>
        </row>
        <row r="19">
          <cell r="B19">
            <v>30000</v>
          </cell>
          <cell r="C19" t="str">
            <v>SUPER ESTRUTURA</v>
          </cell>
          <cell r="G19">
            <v>0</v>
          </cell>
        </row>
        <row r="20">
          <cell r="B20">
            <v>30100</v>
          </cell>
          <cell r="C20" t="str">
            <v>FORMA</v>
          </cell>
          <cell r="G20">
            <v>0</v>
          </cell>
        </row>
        <row r="21">
          <cell r="B21">
            <v>30101</v>
          </cell>
          <cell r="C21" t="str">
            <v>FORMAS DE MADEIRA MACICA</v>
          </cell>
          <cell r="G21" t="str">
            <v>M2</v>
          </cell>
          <cell r="H21">
            <v>138</v>
          </cell>
        </row>
        <row r="22">
          <cell r="B22">
            <v>30200</v>
          </cell>
          <cell r="C22" t="str">
            <v>ARMADURA</v>
          </cell>
          <cell r="G22">
            <v>0</v>
          </cell>
        </row>
        <row r="23">
          <cell r="B23">
            <v>30202</v>
          </cell>
          <cell r="C23" t="str">
            <v>ACO CA 50 (A OU B) FYK= 500 M PA</v>
          </cell>
          <cell r="G23" t="str">
            <v>KG</v>
          </cell>
          <cell r="H23">
            <v>690</v>
          </cell>
        </row>
        <row r="24">
          <cell r="B24">
            <v>30300</v>
          </cell>
          <cell r="C24" t="str">
            <v>CONCRETO</v>
          </cell>
          <cell r="G24">
            <v>0</v>
          </cell>
        </row>
        <row r="25">
          <cell r="B25">
            <v>30314</v>
          </cell>
          <cell r="C25" t="str">
            <v>CONCRETO DOSADO E LANCADO FCK= 20 M PA</v>
          </cell>
          <cell r="G25" t="str">
            <v>M3</v>
          </cell>
          <cell r="H25">
            <v>8.6999999999999993</v>
          </cell>
        </row>
        <row r="26">
          <cell r="B26">
            <v>30400</v>
          </cell>
          <cell r="C26" t="str">
            <v>ESTRUTURA METALICA</v>
          </cell>
          <cell r="G26">
            <v>0</v>
          </cell>
        </row>
        <row r="27">
          <cell r="B27">
            <v>30401</v>
          </cell>
          <cell r="C27" t="str">
            <v>FORNECIMENTO DE EST MET - ACO ESTRUTURAL ASTM OU ABNT - NAO PATINAVEL</v>
          </cell>
          <cell r="G27" t="str">
            <v>KG</v>
          </cell>
          <cell r="H27">
            <v>80</v>
          </cell>
        </row>
        <row r="28">
          <cell r="B28">
            <v>30405</v>
          </cell>
          <cell r="C28" t="str">
            <v>MONTAGEM DE ESTRUTURA METALICA</v>
          </cell>
          <cell r="G28" t="str">
            <v>KG</v>
          </cell>
          <cell r="H28">
            <v>80</v>
          </cell>
        </row>
        <row r="29">
          <cell r="B29">
            <v>35000</v>
          </cell>
          <cell r="C29" t="str">
            <v>DEMOLICOES</v>
          </cell>
          <cell r="G29">
            <v>0</v>
          </cell>
        </row>
        <row r="30">
          <cell r="B30">
            <v>35001</v>
          </cell>
          <cell r="C30" t="str">
            <v>DE CONCRETO INCLUINDO REVESTIMENTOS (MANUAL)</v>
          </cell>
          <cell r="G30" t="str">
            <v>M3</v>
          </cell>
          <cell r="H30">
            <v>3.1</v>
          </cell>
        </row>
        <row r="31">
          <cell r="B31">
            <v>40000</v>
          </cell>
          <cell r="C31" t="str">
            <v>ALVENARIA E OUTROS ELEMENTOS DIVISORIOS</v>
          </cell>
          <cell r="G31">
            <v>0</v>
          </cell>
        </row>
        <row r="32">
          <cell r="B32">
            <v>40100</v>
          </cell>
          <cell r="C32" t="str">
            <v>ALVENARIA</v>
          </cell>
          <cell r="G32">
            <v>0</v>
          </cell>
        </row>
        <row r="33">
          <cell r="B33">
            <v>40102</v>
          </cell>
          <cell r="C33" t="str">
            <v>ALVENARIA DE TIJOLO DE BARRO MACICO E=1/2 TIJOLO</v>
          </cell>
          <cell r="G33" t="str">
            <v>M2</v>
          </cell>
          <cell r="H33">
            <v>43</v>
          </cell>
        </row>
        <row r="34">
          <cell r="B34">
            <v>40103</v>
          </cell>
          <cell r="C34" t="str">
            <v>ALVENARIA DE TIJOLO DE BARRO MACICO E=1 TIJOLO</v>
          </cell>
          <cell r="G34" t="str">
            <v>M2</v>
          </cell>
          <cell r="H34">
            <v>48</v>
          </cell>
        </row>
        <row r="35">
          <cell r="B35">
            <v>40117</v>
          </cell>
          <cell r="C35" t="str">
            <v>ALVENARIA DE TIJOLO LAMINADO A VISTA E=1/2 TIJOLO/DISP ALTERNADO</v>
          </cell>
          <cell r="G35" t="str">
            <v>M2</v>
          </cell>
          <cell r="H35">
            <v>2.4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CRONOGRAMA"/>
      <sheetName val="ORÇAMENTO (2)"/>
    </sheetNames>
    <sheetDataSet>
      <sheetData sheetId="0" refreshError="1">
        <row r="7">
          <cell r="B7" t="str">
            <v xml:space="preserve">   ETAPA:</v>
          </cell>
          <cell r="C7" t="str">
            <v>ÚNICA ETAPA</v>
          </cell>
          <cell r="H7" t="str">
            <v>Data-Base:</v>
          </cell>
          <cell r="I7" t="str">
            <v>Abril de 2006</v>
          </cell>
        </row>
        <row r="8">
          <cell r="B8" t="str">
            <v>ITEM</v>
          </cell>
          <cell r="C8" t="str">
            <v>DISCRIMINAÇÃO</v>
          </cell>
          <cell r="G8" t="str">
            <v>UN.</v>
          </cell>
          <cell r="H8" t="str">
            <v>QUANT.</v>
          </cell>
          <cell r="I8" t="str">
            <v>UNITÁRIO</v>
          </cell>
        </row>
        <row r="9">
          <cell r="C9" t="str">
            <v>EDIFÍCIO ESCOLAR</v>
          </cell>
        </row>
        <row r="10">
          <cell r="B10">
            <v>20000</v>
          </cell>
          <cell r="C10" t="str">
            <v>INFRA ESTRUTURA</v>
          </cell>
        </row>
        <row r="11">
          <cell r="C11">
            <v>0</v>
          </cell>
          <cell r="G11">
            <v>0</v>
          </cell>
        </row>
        <row r="12">
          <cell r="B12">
            <v>20100</v>
          </cell>
          <cell r="C12" t="str">
            <v>ESCAVACAO</v>
          </cell>
          <cell r="G12" t="str">
            <v/>
          </cell>
        </row>
        <row r="13">
          <cell r="B13">
            <v>20101</v>
          </cell>
          <cell r="C13" t="str">
            <v>ESCAVACAO MANUAL - PROFUNDIDADE ATE 1.80 M</v>
          </cell>
          <cell r="G13" t="str">
            <v>M3</v>
          </cell>
          <cell r="H13" t="str">
            <v>213,54</v>
          </cell>
        </row>
        <row r="14">
          <cell r="B14">
            <v>20110</v>
          </cell>
          <cell r="C14" t="str">
            <v>APILOAMENTO PARA SIMPLES REGULARIZACAO</v>
          </cell>
          <cell r="G14" t="str">
            <v>M2</v>
          </cell>
          <cell r="H14" t="str">
            <v>91,13</v>
          </cell>
        </row>
        <row r="15">
          <cell r="B15">
            <v>20112</v>
          </cell>
          <cell r="C15" t="str">
            <v>LASTRO DE PEDRA BRITADA - 5CM</v>
          </cell>
          <cell r="G15" t="str">
            <v>M2</v>
          </cell>
          <cell r="H15" t="str">
            <v>8,98</v>
          </cell>
        </row>
        <row r="16">
          <cell r="B16">
            <v>20115</v>
          </cell>
          <cell r="C16" t="str">
            <v>LASTRO DE CONCRETO - 5 CM</v>
          </cell>
          <cell r="G16" t="str">
            <v>M2</v>
          </cell>
          <cell r="H16" t="str">
            <v>91,13</v>
          </cell>
        </row>
        <row r="17">
          <cell r="B17">
            <v>20125</v>
          </cell>
          <cell r="C17" t="str">
            <v>ATERRO INTERNO APILOADO</v>
          </cell>
          <cell r="G17" t="str">
            <v>M3</v>
          </cell>
          <cell r="H17" t="str">
            <v>144,09</v>
          </cell>
        </row>
        <row r="18">
          <cell r="C18">
            <v>0</v>
          </cell>
          <cell r="G18">
            <v>0</v>
          </cell>
        </row>
        <row r="19">
          <cell r="B19">
            <v>20200</v>
          </cell>
          <cell r="C19" t="str">
            <v>FUNDACAO PROFUNDA</v>
          </cell>
          <cell r="G19" t="str">
            <v/>
          </cell>
        </row>
        <row r="20">
          <cell r="B20">
            <v>20252</v>
          </cell>
          <cell r="C20" t="str">
            <v>ESTACA PRE-MOLD CONC SECAO MIN 289 CM2 P/ATE 20 TF</v>
          </cell>
          <cell r="G20" t="str">
            <v>M</v>
          </cell>
          <cell r="H20" t="str">
            <v>660,00</v>
          </cell>
        </row>
        <row r="21">
          <cell r="B21">
            <v>20253</v>
          </cell>
          <cell r="C21" t="str">
            <v>ESTACA PRE-MOLD CONC SECAO MIN 314 CM2 P/ATE 25 TF</v>
          </cell>
          <cell r="G21" t="str">
            <v>M</v>
          </cell>
          <cell r="H21" t="str">
            <v>300,00</v>
          </cell>
        </row>
        <row r="22">
          <cell r="C22">
            <v>0</v>
          </cell>
          <cell r="G22">
            <v>0</v>
          </cell>
        </row>
        <row r="23">
          <cell r="B23">
            <v>20300</v>
          </cell>
          <cell r="C23" t="str">
            <v>FORMA</v>
          </cell>
          <cell r="G23" t="str">
            <v/>
          </cell>
        </row>
        <row r="24">
          <cell r="B24">
            <v>20301</v>
          </cell>
          <cell r="C24" t="str">
            <v>FORMA DE MADEIRA MACICA</v>
          </cell>
          <cell r="G24" t="str">
            <v>M2</v>
          </cell>
          <cell r="H24" t="str">
            <v>366,05</v>
          </cell>
        </row>
        <row r="25">
          <cell r="C25">
            <v>0</v>
          </cell>
          <cell r="G25">
            <v>0</v>
          </cell>
        </row>
        <row r="26">
          <cell r="B26">
            <v>20400</v>
          </cell>
          <cell r="C26" t="str">
            <v>ARMADURA</v>
          </cell>
          <cell r="G26" t="str">
            <v/>
          </cell>
        </row>
        <row r="27">
          <cell r="B27">
            <v>20402</v>
          </cell>
          <cell r="C27" t="str">
            <v>ACO CA 50 (A OU B) FYK= 500 M PA</v>
          </cell>
          <cell r="G27" t="str">
            <v>KG</v>
          </cell>
          <cell r="H27" t="str">
            <v>2.733,00</v>
          </cell>
        </row>
        <row r="28">
          <cell r="B28">
            <v>20403</v>
          </cell>
          <cell r="C28" t="str">
            <v>ACO CA 60 (A OU B) FYK= 600 M PA</v>
          </cell>
          <cell r="G28" t="str">
            <v>KG</v>
          </cell>
          <cell r="H28" t="str">
            <v>96,00</v>
          </cell>
        </row>
        <row r="29">
          <cell r="C29">
            <v>0</v>
          </cell>
          <cell r="G29">
            <v>0</v>
          </cell>
        </row>
        <row r="30">
          <cell r="B30">
            <v>20500</v>
          </cell>
          <cell r="C30" t="str">
            <v>CONCRETO</v>
          </cell>
          <cell r="G30" t="str">
            <v/>
          </cell>
        </row>
        <row r="31">
          <cell r="B31">
            <v>20514</v>
          </cell>
          <cell r="C31" t="str">
            <v>CONCRETO DOSADO E LANCADO FCK= 20 M PA</v>
          </cell>
          <cell r="G31" t="str">
            <v>M3</v>
          </cell>
          <cell r="H31" t="str">
            <v>48,40</v>
          </cell>
        </row>
        <row r="32">
          <cell r="C32">
            <v>0</v>
          </cell>
          <cell r="G32">
            <v>0</v>
          </cell>
        </row>
        <row r="33">
          <cell r="B33">
            <v>20600</v>
          </cell>
          <cell r="C33" t="str">
            <v>EMBASAMENTO</v>
          </cell>
          <cell r="G33" t="str">
            <v/>
          </cell>
        </row>
        <row r="34">
          <cell r="B34">
            <v>20601</v>
          </cell>
          <cell r="C34" t="str">
            <v>ALVENARIA DE FUNDACAO E EMBASAMENTO COM TIJ MACICOS COMUNS</v>
          </cell>
          <cell r="G34" t="str">
            <v>M3</v>
          </cell>
          <cell r="H34" t="str">
            <v>18,22</v>
          </cell>
        </row>
        <row r="35">
          <cell r="C35">
            <v>0</v>
          </cell>
          <cell r="G35">
            <v>0</v>
          </cell>
        </row>
        <row r="36">
          <cell r="B36">
            <v>20700</v>
          </cell>
          <cell r="C36" t="str">
            <v>IMPERMEABILIZACOES</v>
          </cell>
          <cell r="G36" t="str">
            <v/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SALAS DE AULA-ORIGINAL"/>
      <sheetName val="SALAS DE AULA (2)"/>
      <sheetName val="OFICIAL RETIFICADA"/>
      <sheetName val="MEDIÇÕES"/>
      <sheetName val="MEDIÇÕES INDEPENDÊNCIA"/>
      <sheetName val="MEDIÇÕES BARONESA"/>
      <sheetName val="MEDIÇÕES JD. CALIFÓRNIA"/>
      <sheetName val="MEDIÇÕES GURILÂNDIA"/>
      <sheetName val="MEDIÇÕES CECAP"/>
      <sheetName val="MEDIÇÕES JD. ISABEL"/>
      <sheetName val="MEDIÇÕES VILA SÃO GERALDO"/>
      <sheetName val="MEDIÇÕES SANTA FÉ"/>
      <sheetName val="MEDIÇÕES BELÉM"/>
      <sheetName val="MEDIÇÕES GERAL"/>
      <sheetName val="MEDIÇÕES GERAL (2)"/>
      <sheetName val="MEDIÇÕES GERAL (3)"/>
      <sheetName val="Acum. INDEPENDÊNCIA"/>
      <sheetName val="Acum. BARONESA"/>
      <sheetName val="Acum. JD. CALIFÓRNIA"/>
      <sheetName val="Acum. GURILÂNDIA"/>
      <sheetName val="Acum. CECAP"/>
      <sheetName val="Acum. JD. ISABEL"/>
      <sheetName val="Acum. VILA SÃO GERALDO"/>
      <sheetName val="Acum. SANTA FÉ"/>
      <sheetName val="Acum. BELÉM"/>
      <sheetName val="Acum. Antigo"/>
      <sheetName val="Acum. GERAL-1"/>
      <sheetName val="Acum. GERAL-2"/>
      <sheetName val="Acum. GERAL-3"/>
      <sheetName val="Acum. por Qtde Salas"/>
      <sheetName val="Acum. GERAL-4"/>
      <sheetName val="Acum. GERAL-5"/>
      <sheetName val="Acum. GERAL-6"/>
      <sheetName val="Acum. GERAL-7"/>
      <sheetName val="SERVIÇOS EMPREITEIROS"/>
      <sheetName val="SERVIÇOS EXECUTADOS"/>
      <sheetName val="MÃO DE OBRA"/>
      <sheetName val="LOCAIS"/>
      <sheetName val="ARMADURA"/>
      <sheetName val="VIGA INVERTIDA"/>
      <sheetName val="ALVENARIA"/>
      <sheetName val="RESUMO"/>
      <sheetName val="GALPÃO 1"/>
      <sheetName val="GALPÃO 2"/>
      <sheetName val="GALPÃO 3"/>
      <sheetName val="Telhado1"/>
      <sheetName val="COMPARAÇÃO"/>
      <sheetName val="Calculos"/>
      <sheetName val="Calculos 2"/>
      <sheetName val="Serviços extra"/>
      <sheetName val="Serviços extra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L2818"/>
  <sheetViews>
    <sheetView tabSelected="1" zoomScale="60" zoomScaleNormal="60" workbookViewId="0">
      <selection activeCell="J11" sqref="J11"/>
    </sheetView>
  </sheetViews>
  <sheetFormatPr defaultRowHeight="23.25" outlineLevelRow="1"/>
  <cols>
    <col min="2" max="2" width="14" customWidth="1"/>
    <col min="3" max="3" width="16.140625" customWidth="1"/>
    <col min="4" max="4" width="21.140625" customWidth="1"/>
    <col min="5" max="5" width="102.5703125" style="97" customWidth="1"/>
    <col min="6" max="6" width="18.5703125" customWidth="1"/>
    <col min="7" max="7" width="19.5703125" customWidth="1"/>
    <col min="8" max="8" width="18.28515625" customWidth="1"/>
    <col min="9" max="9" width="19.85546875" bestFit="1" customWidth="1"/>
    <col min="10" max="10" width="9.140625" style="22"/>
    <col min="17" max="17" width="10.5703125" bestFit="1" customWidth="1"/>
  </cols>
  <sheetData>
    <row r="1" spans="2:10" s="4" customFormat="1" ht="35.1" customHeight="1">
      <c r="B1" s="1"/>
      <c r="C1" s="2"/>
      <c r="D1" s="2"/>
      <c r="E1" s="92"/>
      <c r="F1" s="29"/>
      <c r="G1" s="2"/>
      <c r="H1" s="2"/>
      <c r="I1" s="30"/>
      <c r="J1" s="22"/>
    </row>
    <row r="2" spans="2:10" s="4" customFormat="1" ht="61.5" customHeight="1">
      <c r="B2" s="5"/>
      <c r="C2" s="6"/>
      <c r="D2" s="6"/>
      <c r="E2" s="388"/>
      <c r="F2" s="389"/>
      <c r="G2" s="7"/>
      <c r="H2" s="7"/>
      <c r="I2" s="31"/>
      <c r="J2" s="22"/>
    </row>
    <row r="3" spans="2:10" s="4" customFormat="1" ht="48" customHeight="1">
      <c r="B3" s="5"/>
      <c r="C3" s="6"/>
      <c r="D3" s="6"/>
      <c r="E3" s="388"/>
      <c r="F3" s="389"/>
      <c r="G3" s="7"/>
      <c r="H3" s="7"/>
      <c r="I3" s="31"/>
      <c r="J3" s="22"/>
    </row>
    <row r="4" spans="2:10" s="4" customFormat="1" ht="63" customHeight="1" thickBot="1">
      <c r="B4" s="5"/>
      <c r="C4" s="6"/>
      <c r="D4" s="6"/>
      <c r="E4" s="390"/>
      <c r="F4" s="391"/>
      <c r="G4" s="9"/>
      <c r="H4" s="9"/>
      <c r="I4" s="32"/>
      <c r="J4" s="22"/>
    </row>
    <row r="5" spans="2:10" s="4" customFormat="1" ht="33.75" customHeight="1" thickBot="1">
      <c r="B5" s="471" t="s">
        <v>56</v>
      </c>
      <c r="C5" s="472"/>
      <c r="D5" s="472"/>
      <c r="E5" s="472"/>
      <c r="F5" s="472"/>
      <c r="G5" s="472"/>
      <c r="H5" s="472"/>
      <c r="I5" s="473"/>
      <c r="J5" s="22"/>
    </row>
    <row r="6" spans="2:10" s="4" customFormat="1" ht="18" customHeight="1">
      <c r="B6" s="285"/>
      <c r="C6" s="284"/>
      <c r="D6" s="6"/>
      <c r="E6" s="6"/>
      <c r="F6" s="6"/>
      <c r="G6" s="6"/>
      <c r="H6" s="6"/>
      <c r="I6" s="11"/>
      <c r="J6" s="22"/>
    </row>
    <row r="7" spans="2:10" s="4" customFormat="1" ht="18" customHeight="1">
      <c r="B7" s="286" t="s">
        <v>1080</v>
      </c>
      <c r="C7" s="287" t="s">
        <v>1078</v>
      </c>
      <c r="D7" s="288"/>
      <c r="E7" s="12"/>
      <c r="F7" s="293" t="s">
        <v>1079</v>
      </c>
      <c r="G7" s="287" t="s">
        <v>1085</v>
      </c>
      <c r="H7" s="292"/>
      <c r="I7" s="13"/>
      <c r="J7" s="22"/>
    </row>
    <row r="8" spans="2:10" s="4" customFormat="1" ht="20.100000000000001" customHeight="1">
      <c r="B8" s="286" t="s">
        <v>1083</v>
      </c>
      <c r="C8" s="287" t="s">
        <v>1617</v>
      </c>
      <c r="D8" s="289"/>
      <c r="E8" s="283"/>
      <c r="F8" s="293" t="s">
        <v>1081</v>
      </c>
      <c r="G8" s="287" t="s">
        <v>1596</v>
      </c>
      <c r="H8" s="292"/>
      <c r="I8" s="13"/>
      <c r="J8" s="22"/>
    </row>
    <row r="9" spans="2:10" s="4" customFormat="1" ht="20.100000000000001" customHeight="1" thickBot="1">
      <c r="B9" s="290" t="s">
        <v>1619</v>
      </c>
      <c r="C9" s="291"/>
      <c r="D9" s="289"/>
      <c r="E9" s="283"/>
      <c r="F9" s="16"/>
      <c r="G9" s="474"/>
      <c r="H9" s="474"/>
      <c r="I9" s="475"/>
      <c r="J9" s="22"/>
    </row>
    <row r="10" spans="2:10" s="4" customFormat="1" ht="27.95" customHeight="1" thickBot="1">
      <c r="B10" s="14"/>
      <c r="C10" s="62"/>
      <c r="D10" s="17"/>
      <c r="E10" s="59"/>
      <c r="F10" s="18"/>
      <c r="G10" s="477" t="s">
        <v>1084</v>
      </c>
      <c r="H10" s="478"/>
      <c r="I10" s="479"/>
      <c r="J10" s="22"/>
    </row>
    <row r="11" spans="2:10" s="19" customFormat="1" ht="41.25" customHeight="1" thickBot="1">
      <c r="B11" s="159" t="s">
        <v>3</v>
      </c>
      <c r="C11" s="159" t="s">
        <v>1</v>
      </c>
      <c r="D11" s="159" t="s">
        <v>2</v>
      </c>
      <c r="E11" s="197" t="s">
        <v>4</v>
      </c>
      <c r="F11" s="161" t="s">
        <v>57</v>
      </c>
      <c r="G11" s="162"/>
      <c r="H11" s="163"/>
      <c r="I11" s="164" t="s">
        <v>58</v>
      </c>
      <c r="J11" s="22"/>
    </row>
    <row r="12" spans="2:10" s="22" customFormat="1" ht="24" thickBot="1">
      <c r="B12" s="165">
        <v>1</v>
      </c>
      <c r="C12" s="198"/>
      <c r="D12" s="167"/>
      <c r="E12" s="199" t="s">
        <v>541</v>
      </c>
      <c r="F12" s="169"/>
      <c r="G12" s="170"/>
      <c r="H12" s="171"/>
      <c r="I12" s="172"/>
    </row>
    <row r="13" spans="2:10" s="22" customFormat="1">
      <c r="B13" s="200" t="s">
        <v>9</v>
      </c>
      <c r="C13" s="201"/>
      <c r="D13" s="202"/>
      <c r="E13" s="203" t="s">
        <v>604</v>
      </c>
      <c r="F13" s="204"/>
      <c r="G13" s="392"/>
      <c r="H13" s="205"/>
      <c r="I13" s="206"/>
    </row>
    <row r="14" spans="2:10" s="21" customFormat="1" ht="26.25" outlineLevel="1">
      <c r="B14" s="78" t="s">
        <v>11</v>
      </c>
      <c r="C14" s="71" t="s">
        <v>925</v>
      </c>
      <c r="D14" s="56" t="s">
        <v>10</v>
      </c>
      <c r="E14" s="93" t="s">
        <v>92</v>
      </c>
      <c r="F14" s="34" t="s">
        <v>28</v>
      </c>
      <c r="G14" s="35"/>
      <c r="H14" s="36"/>
      <c r="I14" s="37">
        <v>4.5</v>
      </c>
      <c r="J14" s="22"/>
    </row>
    <row r="15" spans="2:10" s="21" customFormat="1" ht="26.25" outlineLevel="1">
      <c r="B15" s="79"/>
      <c r="C15" s="393"/>
      <c r="D15" s="38"/>
      <c r="E15" s="394"/>
      <c r="F15" s="395"/>
      <c r="G15" s="396"/>
      <c r="H15" s="397"/>
      <c r="I15" s="398"/>
      <c r="J15" s="22"/>
    </row>
    <row r="16" spans="2:10" s="21" customFormat="1" ht="26.25" outlineLevel="1">
      <c r="B16" s="80"/>
      <c r="C16" s="399"/>
      <c r="D16" s="38"/>
      <c r="E16" s="94" t="s">
        <v>59</v>
      </c>
      <c r="F16" s="98" t="s">
        <v>28</v>
      </c>
      <c r="G16" s="400"/>
      <c r="H16" s="397"/>
      <c r="I16" s="39"/>
      <c r="J16" s="22"/>
    </row>
    <row r="17" spans="2:10" s="21" customFormat="1" ht="26.25" outlineLevel="1">
      <c r="B17" s="43"/>
      <c r="C17" s="399"/>
      <c r="D17" s="38"/>
      <c r="E17" s="40" t="s">
        <v>60</v>
      </c>
      <c r="F17" s="41">
        <v>4.5</v>
      </c>
      <c r="G17" s="401"/>
      <c r="H17" s="397"/>
      <c r="I17" s="39"/>
      <c r="J17" s="22"/>
    </row>
    <row r="18" spans="2:10" s="21" customFormat="1" ht="26.25" outlineLevel="1">
      <c r="B18" s="43"/>
      <c r="C18" s="70"/>
      <c r="D18" s="38"/>
      <c r="E18" s="402"/>
      <c r="F18" s="403"/>
      <c r="G18" s="401"/>
      <c r="H18" s="397"/>
      <c r="I18" s="39"/>
      <c r="J18" s="22"/>
    </row>
    <row r="19" spans="2:10" s="21" customFormat="1" ht="26.25" customHeight="1" outlineLevel="1">
      <c r="B19" s="78" t="s">
        <v>13</v>
      </c>
      <c r="C19" s="71" t="s">
        <v>925</v>
      </c>
      <c r="D19" s="56" t="s">
        <v>516</v>
      </c>
      <c r="E19" s="93" t="s">
        <v>517</v>
      </c>
      <c r="F19" s="34" t="s">
        <v>28</v>
      </c>
      <c r="G19" s="35"/>
      <c r="H19" s="36"/>
      <c r="I19" s="37">
        <v>0.4</v>
      </c>
      <c r="J19" s="22"/>
    </row>
    <row r="20" spans="2:10" s="21" customFormat="1" ht="26.25" outlineLevel="1">
      <c r="B20" s="79"/>
      <c r="C20" s="393"/>
      <c r="D20" s="38"/>
      <c r="E20" s="394"/>
      <c r="F20" s="395"/>
      <c r="G20" s="396"/>
      <c r="H20" s="397"/>
      <c r="I20" s="398"/>
      <c r="J20" s="22"/>
    </row>
    <row r="21" spans="2:10" s="21" customFormat="1" ht="26.25" outlineLevel="1">
      <c r="B21" s="80"/>
      <c r="C21" s="399"/>
      <c r="D21" s="38"/>
      <c r="E21" s="94" t="s">
        <v>526</v>
      </c>
      <c r="F21" s="98" t="s">
        <v>28</v>
      </c>
      <c r="G21" s="400"/>
      <c r="H21" s="397"/>
      <c r="I21" s="39"/>
      <c r="J21" s="22"/>
    </row>
    <row r="22" spans="2:10" s="21" customFormat="1" ht="26.25" outlineLevel="1">
      <c r="B22" s="43"/>
      <c r="C22" s="399"/>
      <c r="D22" s="38"/>
      <c r="E22" s="40" t="s">
        <v>60</v>
      </c>
      <c r="F22" s="41">
        <v>0.4</v>
      </c>
      <c r="G22" s="401"/>
      <c r="H22" s="397"/>
      <c r="I22" s="39"/>
      <c r="J22" s="22"/>
    </row>
    <row r="23" spans="2:10" s="21" customFormat="1" ht="26.25" outlineLevel="1">
      <c r="B23" s="81"/>
      <c r="C23" s="399"/>
      <c r="D23" s="38"/>
      <c r="E23" s="402"/>
      <c r="F23" s="403"/>
      <c r="G23" s="401"/>
      <c r="H23" s="397"/>
      <c r="I23" s="39"/>
      <c r="J23" s="22"/>
    </row>
    <row r="24" spans="2:10" s="21" customFormat="1" ht="27.75" customHeight="1" outlineLevel="1">
      <c r="B24" s="78" t="s">
        <v>15</v>
      </c>
      <c r="C24" s="71" t="s">
        <v>925</v>
      </c>
      <c r="D24" s="33" t="s">
        <v>12</v>
      </c>
      <c r="E24" s="93" t="s">
        <v>86</v>
      </c>
      <c r="F24" s="34" t="s">
        <v>87</v>
      </c>
      <c r="G24" s="35"/>
      <c r="H24" s="36"/>
      <c r="I24" s="37">
        <v>6</v>
      </c>
      <c r="J24" s="22"/>
    </row>
    <row r="25" spans="2:10" s="21" customFormat="1" ht="26.25" outlineLevel="1">
      <c r="B25" s="82"/>
      <c r="C25" s="393"/>
      <c r="D25" s="38"/>
      <c r="E25" s="394"/>
      <c r="F25" s="395"/>
      <c r="G25" s="396"/>
      <c r="H25" s="397"/>
      <c r="I25" s="398"/>
      <c r="J25" s="22"/>
    </row>
    <row r="26" spans="2:10" s="21" customFormat="1" ht="26.25" outlineLevel="1">
      <c r="B26" s="80"/>
      <c r="C26" s="399"/>
      <c r="D26" s="38"/>
      <c r="E26" s="480" t="s">
        <v>814</v>
      </c>
      <c r="F26" s="481"/>
      <c r="G26" s="400"/>
      <c r="H26" s="397"/>
      <c r="I26" s="39"/>
      <c r="J26" s="22"/>
    </row>
    <row r="27" spans="2:10" s="21" customFormat="1" ht="26.25" outlineLevel="1">
      <c r="B27" s="43"/>
      <c r="C27" s="399"/>
      <c r="D27" s="38"/>
      <c r="E27" s="40" t="s">
        <v>60</v>
      </c>
      <c r="F27" s="41">
        <v>6</v>
      </c>
      <c r="G27" s="401"/>
      <c r="H27" s="397"/>
      <c r="I27" s="39"/>
      <c r="J27" s="22"/>
    </row>
    <row r="28" spans="2:10" s="21" customFormat="1" ht="26.25" outlineLevel="1">
      <c r="B28" s="81"/>
      <c r="C28" s="399"/>
      <c r="D28" s="38"/>
      <c r="E28" s="402"/>
      <c r="F28" s="403"/>
      <c r="G28" s="401"/>
      <c r="H28" s="397"/>
      <c r="I28" s="39"/>
      <c r="J28" s="22"/>
    </row>
    <row r="29" spans="2:10" s="21" customFormat="1" ht="26.25" outlineLevel="1">
      <c r="B29" s="78" t="s">
        <v>522</v>
      </c>
      <c r="C29" s="71" t="s">
        <v>925</v>
      </c>
      <c r="D29" s="33" t="s">
        <v>14</v>
      </c>
      <c r="E29" s="93" t="s">
        <v>88</v>
      </c>
      <c r="F29" s="34" t="s">
        <v>87</v>
      </c>
      <c r="G29" s="35"/>
      <c r="H29" s="36"/>
      <c r="I29" s="37">
        <v>6</v>
      </c>
      <c r="J29" s="22"/>
    </row>
    <row r="30" spans="2:10" s="21" customFormat="1" ht="26.25" outlineLevel="1">
      <c r="B30" s="79"/>
      <c r="C30" s="393"/>
      <c r="D30" s="38"/>
      <c r="E30" s="394"/>
      <c r="F30" s="395"/>
      <c r="G30" s="396"/>
      <c r="H30" s="397"/>
      <c r="I30" s="398"/>
      <c r="J30" s="22"/>
    </row>
    <row r="31" spans="2:10" s="21" customFormat="1" ht="26.25" outlineLevel="1">
      <c r="B31" s="80"/>
      <c r="C31" s="399"/>
      <c r="D31" s="38"/>
      <c r="E31" s="480" t="s">
        <v>814</v>
      </c>
      <c r="F31" s="481"/>
      <c r="G31" s="400"/>
      <c r="H31" s="397"/>
      <c r="I31" s="39"/>
      <c r="J31" s="22"/>
    </row>
    <row r="32" spans="2:10" s="21" customFormat="1" ht="26.25" outlineLevel="1">
      <c r="B32" s="43"/>
      <c r="C32" s="399"/>
      <c r="D32" s="38"/>
      <c r="E32" s="40" t="s">
        <v>60</v>
      </c>
      <c r="F32" s="41">
        <v>6</v>
      </c>
      <c r="G32" s="401"/>
      <c r="H32" s="397"/>
      <c r="I32" s="39"/>
      <c r="J32" s="22"/>
    </row>
    <row r="33" spans="2:10" s="21" customFormat="1" ht="26.25" outlineLevel="1">
      <c r="B33" s="81"/>
      <c r="C33" s="399"/>
      <c r="D33" s="38"/>
      <c r="E33" s="402"/>
      <c r="F33" s="403"/>
      <c r="G33" s="401"/>
      <c r="H33" s="397"/>
      <c r="I33" s="39"/>
      <c r="J33" s="22"/>
    </row>
    <row r="34" spans="2:10" s="22" customFormat="1" outlineLevel="1">
      <c r="B34" s="207" t="s">
        <v>540</v>
      </c>
      <c r="C34" s="208"/>
      <c r="D34" s="208"/>
      <c r="E34" s="209" t="s">
        <v>542</v>
      </c>
      <c r="F34" s="210"/>
      <c r="G34" s="211"/>
      <c r="H34" s="212"/>
      <c r="I34" s="186"/>
    </row>
    <row r="35" spans="2:10" s="21" customFormat="1" ht="40.5" customHeight="1" outlineLevel="1">
      <c r="B35" s="83" t="s">
        <v>563</v>
      </c>
      <c r="C35" s="72" t="s">
        <v>925</v>
      </c>
      <c r="D35" s="73" t="s">
        <v>54</v>
      </c>
      <c r="E35" s="95" t="s">
        <v>96</v>
      </c>
      <c r="F35" s="74" t="s">
        <v>84</v>
      </c>
      <c r="G35" s="75"/>
      <c r="H35" s="76"/>
      <c r="I35" s="77">
        <v>33.523199999999996</v>
      </c>
      <c r="J35" s="22"/>
    </row>
    <row r="36" spans="2:10" s="21" customFormat="1" ht="26.25" outlineLevel="1">
      <c r="B36" s="82"/>
      <c r="C36" s="393"/>
      <c r="D36" s="38"/>
      <c r="E36" s="394"/>
      <c r="F36" s="395"/>
      <c r="G36" s="396"/>
      <c r="H36" s="397"/>
      <c r="I36" s="398"/>
      <c r="J36" s="22"/>
    </row>
    <row r="37" spans="2:10" s="21" customFormat="1" ht="26.25" outlineLevel="1">
      <c r="B37" s="65"/>
      <c r="C37" s="399"/>
      <c r="D37" s="38"/>
      <c r="E37" s="476" t="s">
        <v>521</v>
      </c>
      <c r="F37" s="476"/>
      <c r="G37" s="397"/>
      <c r="H37" s="397"/>
      <c r="I37" s="39"/>
      <c r="J37" s="22"/>
    </row>
    <row r="38" spans="2:10" s="21" customFormat="1" ht="26.25" outlineLevel="1">
      <c r="B38" s="84"/>
      <c r="C38" s="399"/>
      <c r="D38" s="404"/>
      <c r="E38" s="245" t="s">
        <v>527</v>
      </c>
      <c r="F38" s="246" t="s">
        <v>530</v>
      </c>
      <c r="G38" s="247" t="s">
        <v>819</v>
      </c>
      <c r="H38" s="246" t="s">
        <v>79</v>
      </c>
      <c r="I38" s="39"/>
      <c r="J38" s="22"/>
    </row>
    <row r="39" spans="2:10" s="21" customFormat="1" ht="26.25" outlineLevel="1">
      <c r="B39" s="84"/>
      <c r="C39" s="399"/>
      <c r="D39" s="405"/>
      <c r="E39" s="137" t="s">
        <v>820</v>
      </c>
      <c r="F39" s="46">
        <v>261.89999999999998</v>
      </c>
      <c r="G39" s="244">
        <v>0.128</v>
      </c>
      <c r="H39" s="248">
        <v>33.523199999999996</v>
      </c>
      <c r="I39" s="39"/>
      <c r="J39" s="22"/>
    </row>
    <row r="40" spans="2:10" s="21" customFormat="1" ht="26.25" outlineLevel="1">
      <c r="B40" s="84"/>
      <c r="C40" s="399"/>
      <c r="D40" s="405"/>
      <c r="E40" s="406"/>
      <c r="F40" s="405"/>
      <c r="G40" s="405"/>
      <c r="H40" s="397"/>
      <c r="I40" s="39"/>
      <c r="J40" s="22"/>
    </row>
    <row r="41" spans="2:10" s="21" customFormat="1" ht="26.25" outlineLevel="1">
      <c r="B41" s="78" t="s">
        <v>564</v>
      </c>
      <c r="C41" s="71" t="s">
        <v>1034</v>
      </c>
      <c r="D41" s="33" t="s">
        <v>543</v>
      </c>
      <c r="E41" s="93" t="s">
        <v>560</v>
      </c>
      <c r="F41" s="34" t="s">
        <v>28</v>
      </c>
      <c r="G41" s="35"/>
      <c r="H41" s="36"/>
      <c r="I41" s="37">
        <v>132</v>
      </c>
      <c r="J41" s="22"/>
    </row>
    <row r="42" spans="2:10" s="21" customFormat="1" ht="26.25" outlineLevel="1">
      <c r="B42" s="65"/>
      <c r="C42" s="399"/>
      <c r="D42" s="38"/>
      <c r="E42" s="50"/>
      <c r="F42" s="42"/>
      <c r="G42" s="400"/>
      <c r="H42" s="397"/>
      <c r="I42" s="39"/>
      <c r="J42" s="22"/>
    </row>
    <row r="43" spans="2:10" s="21" customFormat="1" ht="26.25" outlineLevel="1">
      <c r="B43" s="65"/>
      <c r="C43" s="399"/>
      <c r="D43" s="38"/>
      <c r="E43" s="99" t="s">
        <v>567</v>
      </c>
      <c r="F43" s="52" t="s">
        <v>568</v>
      </c>
      <c r="G43" s="52" t="s">
        <v>569</v>
      </c>
      <c r="H43" s="52" t="s">
        <v>79</v>
      </c>
      <c r="I43" s="39"/>
      <c r="J43" s="22"/>
    </row>
    <row r="44" spans="2:10" s="21" customFormat="1" ht="26.25" outlineLevel="1">
      <c r="B44" s="65"/>
      <c r="C44" s="399"/>
      <c r="D44" s="38"/>
      <c r="E44" s="57" t="s">
        <v>821</v>
      </c>
      <c r="F44" s="52">
        <v>60</v>
      </c>
      <c r="G44" s="98">
        <v>2.2000000000000002</v>
      </c>
      <c r="H44" s="52">
        <v>132</v>
      </c>
      <c r="I44" s="39"/>
      <c r="J44" s="22"/>
    </row>
    <row r="45" spans="2:10" s="21" customFormat="1" ht="26.25" outlineLevel="1">
      <c r="B45" s="65"/>
      <c r="C45" s="399"/>
      <c r="D45" s="38"/>
      <c r="E45" s="50"/>
      <c r="F45" s="42"/>
      <c r="G45" s="400"/>
      <c r="H45" s="397"/>
      <c r="I45" s="39"/>
      <c r="J45" s="22"/>
    </row>
    <row r="46" spans="2:10" s="21" customFormat="1" ht="26.25" outlineLevel="1">
      <c r="B46" s="78" t="s">
        <v>565</v>
      </c>
      <c r="C46" s="71" t="s">
        <v>925</v>
      </c>
      <c r="D46" s="33" t="s">
        <v>89</v>
      </c>
      <c r="E46" s="93" t="s">
        <v>90</v>
      </c>
      <c r="F46" s="34" t="s">
        <v>91</v>
      </c>
      <c r="G46" s="35"/>
      <c r="H46" s="36"/>
      <c r="I46" s="37">
        <v>108</v>
      </c>
      <c r="J46" s="22"/>
    </row>
    <row r="47" spans="2:10" s="21" customFormat="1" ht="26.25" outlineLevel="1">
      <c r="B47" s="65"/>
      <c r="C47" s="399"/>
      <c r="D47" s="38"/>
      <c r="E47" s="50"/>
      <c r="F47" s="42"/>
      <c r="G47" s="400"/>
      <c r="H47" s="397"/>
      <c r="I47" s="39"/>
      <c r="J47" s="22"/>
    </row>
    <row r="48" spans="2:10" s="21" customFormat="1" ht="26.25" outlineLevel="1">
      <c r="B48" s="65"/>
      <c r="C48" s="399"/>
      <c r="D48" s="38"/>
      <c r="E48" s="99" t="s">
        <v>816</v>
      </c>
      <c r="F48" s="52" t="s">
        <v>569</v>
      </c>
      <c r="G48" s="42"/>
      <c r="I48" s="39"/>
      <c r="J48" s="22"/>
    </row>
    <row r="49" spans="2:10" s="21" customFormat="1" ht="26.25" outlineLevel="1">
      <c r="B49" s="65"/>
      <c r="C49" s="399"/>
      <c r="D49" s="38"/>
      <c r="E49" s="57" t="s">
        <v>817</v>
      </c>
      <c r="F49" s="98">
        <v>60</v>
      </c>
      <c r="G49" s="42"/>
      <c r="I49" s="39"/>
      <c r="J49" s="22"/>
    </row>
    <row r="50" spans="2:10" s="21" customFormat="1" ht="26.25" outlineLevel="1">
      <c r="B50" s="65"/>
      <c r="C50" s="399"/>
      <c r="D50" s="38"/>
      <c r="E50" s="57" t="s">
        <v>818</v>
      </c>
      <c r="F50" s="98">
        <v>48</v>
      </c>
      <c r="G50" s="42"/>
      <c r="I50" s="39"/>
      <c r="J50" s="22"/>
    </row>
    <row r="51" spans="2:10" s="21" customFormat="1" ht="26.25" outlineLevel="1">
      <c r="B51" s="84"/>
      <c r="C51" s="399"/>
      <c r="D51" s="38"/>
      <c r="E51" s="57" t="s">
        <v>55</v>
      </c>
      <c r="F51" s="52">
        <v>108</v>
      </c>
      <c r="G51" s="400"/>
      <c r="H51" s="42"/>
      <c r="I51" s="39"/>
      <c r="J51" s="22"/>
    </row>
    <row r="52" spans="2:10" s="21" customFormat="1" ht="26.25" outlineLevel="1">
      <c r="B52" s="84"/>
      <c r="C52" s="399"/>
      <c r="D52" s="38"/>
      <c r="E52" s="50"/>
      <c r="F52" s="42"/>
      <c r="G52" s="400"/>
      <c r="H52" s="397"/>
      <c r="I52" s="39"/>
      <c r="J52" s="22"/>
    </row>
    <row r="53" spans="2:10" s="21" customFormat="1" ht="26.25" customHeight="1" outlineLevel="1">
      <c r="B53" s="78" t="s">
        <v>566</v>
      </c>
      <c r="C53" s="71" t="s">
        <v>925</v>
      </c>
      <c r="D53" s="33" t="s">
        <v>459</v>
      </c>
      <c r="E53" s="93" t="s">
        <v>460</v>
      </c>
      <c r="F53" s="34" t="s">
        <v>27</v>
      </c>
      <c r="G53" s="35"/>
      <c r="H53" s="36"/>
      <c r="I53" s="37">
        <v>1</v>
      </c>
      <c r="J53" s="22"/>
    </row>
    <row r="54" spans="2:10" s="21" customFormat="1" ht="26.25" outlineLevel="1">
      <c r="B54" s="65"/>
      <c r="C54" s="399"/>
      <c r="D54" s="38"/>
      <c r="E54" s="50"/>
      <c r="F54" s="42"/>
      <c r="G54" s="400"/>
      <c r="H54" s="397"/>
      <c r="I54" s="39"/>
      <c r="J54" s="22"/>
    </row>
    <row r="55" spans="2:10" s="21" customFormat="1" ht="26.25" outlineLevel="1">
      <c r="B55" s="84"/>
      <c r="C55" s="399"/>
      <c r="D55" s="38"/>
      <c r="E55" s="57" t="s">
        <v>815</v>
      </c>
      <c r="F55" s="52">
        <v>1</v>
      </c>
      <c r="G55" s="400"/>
      <c r="H55" s="42"/>
      <c r="I55" s="39"/>
      <c r="J55" s="22"/>
    </row>
    <row r="56" spans="2:10" s="21" customFormat="1" ht="27" outlineLevel="1" thickBot="1">
      <c r="B56" s="84"/>
      <c r="C56" s="399"/>
      <c r="D56" s="38"/>
      <c r="E56" s="50"/>
      <c r="F56" s="42"/>
      <c r="G56" s="400"/>
      <c r="H56" s="397"/>
      <c r="I56" s="39"/>
      <c r="J56" s="22"/>
    </row>
    <row r="57" spans="2:10" s="21" customFormat="1" ht="27" outlineLevel="1" thickBot="1">
      <c r="B57" s="165">
        <v>2</v>
      </c>
      <c r="C57" s="198"/>
      <c r="D57" s="167"/>
      <c r="E57" s="199" t="s">
        <v>597</v>
      </c>
      <c r="F57" s="169"/>
      <c r="G57" s="170"/>
      <c r="H57" s="171"/>
      <c r="I57" s="172"/>
      <c r="J57" s="22"/>
    </row>
    <row r="58" spans="2:10" s="21" customFormat="1" ht="26.25" outlineLevel="1">
      <c r="B58" s="200" t="s">
        <v>17</v>
      </c>
      <c r="C58" s="201"/>
      <c r="D58" s="202"/>
      <c r="E58" s="203" t="s">
        <v>833</v>
      </c>
      <c r="F58" s="204"/>
      <c r="G58" s="392"/>
      <c r="H58" s="205"/>
      <c r="I58" s="206"/>
      <c r="J58" s="22"/>
    </row>
    <row r="59" spans="2:10" s="21" customFormat="1" ht="26.25" outlineLevel="1">
      <c r="B59" s="78" t="s">
        <v>18</v>
      </c>
      <c r="C59" s="71" t="s">
        <v>925</v>
      </c>
      <c r="D59" s="56" t="s">
        <v>104</v>
      </c>
      <c r="E59" s="93" t="s">
        <v>105</v>
      </c>
      <c r="F59" s="34" t="s">
        <v>84</v>
      </c>
      <c r="G59" s="35"/>
      <c r="H59" s="36"/>
      <c r="I59" s="37">
        <v>175</v>
      </c>
      <c r="J59" s="22"/>
    </row>
    <row r="60" spans="2:10" s="21" customFormat="1" ht="26.25" outlineLevel="1">
      <c r="B60" s="84"/>
      <c r="C60" s="399"/>
      <c r="D60" s="38"/>
      <c r="E60" s="50"/>
      <c r="F60" s="42"/>
      <c r="G60" s="400"/>
      <c r="H60" s="397"/>
      <c r="I60" s="39"/>
      <c r="J60" s="22"/>
    </row>
    <row r="61" spans="2:10" s="21" customFormat="1" ht="39.75" customHeight="1" outlineLevel="1">
      <c r="B61" s="84"/>
      <c r="C61" s="399"/>
      <c r="D61" s="38"/>
      <c r="E61" s="461" t="s">
        <v>822</v>
      </c>
      <c r="F61" s="461"/>
      <c r="G61" s="400"/>
      <c r="H61" s="397"/>
      <c r="I61" s="39"/>
      <c r="J61" s="22"/>
    </row>
    <row r="62" spans="2:10" s="21" customFormat="1" ht="26.25" outlineLevel="1">
      <c r="B62" s="84"/>
      <c r="C62" s="399"/>
      <c r="D62" s="38"/>
      <c r="E62" s="57" t="s">
        <v>824</v>
      </c>
      <c r="F62" s="52">
        <v>700</v>
      </c>
      <c r="G62" s="400"/>
      <c r="H62" s="397"/>
      <c r="I62" s="39"/>
      <c r="J62" s="22"/>
    </row>
    <row r="63" spans="2:10" s="21" customFormat="1" ht="26.25" outlineLevel="1">
      <c r="B63" s="84"/>
      <c r="C63" s="399"/>
      <c r="D63" s="38"/>
      <c r="E63" s="57" t="s">
        <v>823</v>
      </c>
      <c r="F63" s="52">
        <v>0.25</v>
      </c>
      <c r="G63" s="400"/>
      <c r="H63" s="397"/>
      <c r="I63" s="39"/>
      <c r="J63" s="22"/>
    </row>
    <row r="64" spans="2:10" s="21" customFormat="1" ht="26.25" outlineLevel="1">
      <c r="B64" s="84"/>
      <c r="C64" s="399"/>
      <c r="D64" s="38"/>
      <c r="E64" s="57" t="s">
        <v>55</v>
      </c>
      <c r="F64" s="52">
        <v>175</v>
      </c>
      <c r="G64" s="400"/>
      <c r="H64" s="397"/>
      <c r="I64" s="39"/>
      <c r="J64" s="22"/>
    </row>
    <row r="65" spans="2:10" s="21" customFormat="1" ht="26.25" outlineLevel="1">
      <c r="B65" s="84"/>
      <c r="C65" s="399"/>
      <c r="D65" s="38"/>
      <c r="E65" s="50"/>
      <c r="F65" s="42"/>
      <c r="G65" s="400"/>
      <c r="H65" s="397"/>
      <c r="I65" s="39"/>
      <c r="J65" s="22"/>
    </row>
    <row r="66" spans="2:10" s="21" customFormat="1" ht="37.5" customHeight="1" outlineLevel="1">
      <c r="B66" s="78" t="s">
        <v>808</v>
      </c>
      <c r="C66" s="71" t="s">
        <v>925</v>
      </c>
      <c r="D66" s="56" t="s">
        <v>97</v>
      </c>
      <c r="E66" s="93" t="s">
        <v>98</v>
      </c>
      <c r="F66" s="34" t="s">
        <v>84</v>
      </c>
      <c r="G66" s="35"/>
      <c r="H66" s="36"/>
      <c r="I66" s="37">
        <v>175</v>
      </c>
      <c r="J66" s="22"/>
    </row>
    <row r="67" spans="2:10" s="21" customFormat="1" ht="26.25" outlineLevel="1">
      <c r="B67" s="84"/>
      <c r="C67" s="399"/>
      <c r="D67" s="38"/>
      <c r="E67" s="50"/>
      <c r="F67" s="42"/>
      <c r="G67" s="400"/>
      <c r="H67" s="397"/>
      <c r="I67" s="39"/>
      <c r="J67" s="22"/>
    </row>
    <row r="68" spans="2:10" s="21" customFormat="1" ht="26.25" outlineLevel="1">
      <c r="B68" s="84"/>
      <c r="C68" s="399"/>
      <c r="D68" s="38"/>
      <c r="E68" s="57" t="s">
        <v>591</v>
      </c>
      <c r="F68" s="52">
        <v>175</v>
      </c>
      <c r="G68" s="400"/>
      <c r="H68" s="397"/>
      <c r="I68" s="39"/>
      <c r="J68" s="22"/>
    </row>
    <row r="69" spans="2:10" s="21" customFormat="1" ht="26.25" outlineLevel="1">
      <c r="B69" s="84"/>
      <c r="C69" s="399"/>
      <c r="D69" s="38"/>
      <c r="E69" s="50"/>
      <c r="F69" s="42"/>
      <c r="G69" s="400"/>
      <c r="H69" s="397"/>
      <c r="I69" s="39"/>
      <c r="J69" s="22"/>
    </row>
    <row r="70" spans="2:10" s="21" customFormat="1" ht="26.25" outlineLevel="1">
      <c r="B70" s="179" t="s">
        <v>19</v>
      </c>
      <c r="C70" s="180"/>
      <c r="D70" s="181"/>
      <c r="E70" s="213" t="s">
        <v>571</v>
      </c>
      <c r="F70" s="183"/>
      <c r="G70" s="184"/>
      <c r="H70" s="185"/>
      <c r="I70" s="186"/>
      <c r="J70" s="22"/>
    </row>
    <row r="71" spans="2:10" s="21" customFormat="1" ht="26.25" outlineLevel="1">
      <c r="B71" s="78" t="s">
        <v>20</v>
      </c>
      <c r="C71" s="71" t="s">
        <v>925</v>
      </c>
      <c r="D71" s="56" t="s">
        <v>93</v>
      </c>
      <c r="E71" s="93" t="s">
        <v>94</v>
      </c>
      <c r="F71" s="34" t="s">
        <v>28</v>
      </c>
      <c r="G71" s="35"/>
      <c r="H71" s="36"/>
      <c r="I71" s="37">
        <v>261.89999999999998</v>
      </c>
      <c r="J71" s="22"/>
    </row>
    <row r="72" spans="2:10" s="21" customFormat="1" ht="26.25" outlineLevel="1">
      <c r="B72" s="84"/>
      <c r="C72" s="399"/>
      <c r="D72" s="38"/>
      <c r="E72" s="50"/>
      <c r="F72" s="42"/>
      <c r="G72" s="400"/>
      <c r="H72" s="397"/>
      <c r="I72" s="39"/>
      <c r="J72" s="22"/>
    </row>
    <row r="73" spans="2:10" s="21" customFormat="1" ht="26.25" outlineLevel="1">
      <c r="B73" s="84"/>
      <c r="C73" s="399"/>
      <c r="D73" s="38"/>
      <c r="E73" s="125" t="s">
        <v>527</v>
      </c>
      <c r="F73" s="126" t="s">
        <v>530</v>
      </c>
      <c r="G73" s="407"/>
      <c r="H73" s="407"/>
      <c r="I73" s="39"/>
      <c r="J73" s="22"/>
    </row>
    <row r="74" spans="2:10" s="21" customFormat="1" ht="26.25" outlineLevel="1">
      <c r="B74" s="84"/>
      <c r="C74" s="399"/>
      <c r="D74" s="38"/>
      <c r="E74" s="40" t="s">
        <v>820</v>
      </c>
      <c r="F74" s="46">
        <v>261.89999999999998</v>
      </c>
      <c r="G74" s="403"/>
      <c r="H74" s="403"/>
      <c r="I74" s="39"/>
      <c r="J74" s="22"/>
    </row>
    <row r="75" spans="2:10" s="21" customFormat="1" ht="26.25" outlineLevel="1">
      <c r="B75" s="84"/>
      <c r="C75" s="399"/>
      <c r="D75" s="38"/>
      <c r="E75" s="50"/>
      <c r="F75" s="42"/>
      <c r="G75" s="400"/>
      <c r="H75" s="397"/>
      <c r="I75" s="39"/>
      <c r="J75" s="22"/>
    </row>
    <row r="76" spans="2:10" s="21" customFormat="1" ht="26.25" outlineLevel="1">
      <c r="B76" s="179" t="s">
        <v>523</v>
      </c>
      <c r="C76" s="180"/>
      <c r="D76" s="181"/>
      <c r="E76" s="213" t="s">
        <v>572</v>
      </c>
      <c r="F76" s="183"/>
      <c r="G76" s="184"/>
      <c r="H76" s="185"/>
      <c r="I76" s="186"/>
      <c r="J76" s="22"/>
    </row>
    <row r="77" spans="2:10" s="21" customFormat="1" ht="26.25" outlineLevel="1">
      <c r="B77" s="78" t="s">
        <v>524</v>
      </c>
      <c r="C77" s="71" t="s">
        <v>925</v>
      </c>
      <c r="D77" s="56" t="s">
        <v>37</v>
      </c>
      <c r="E77" s="93" t="s">
        <v>102</v>
      </c>
      <c r="F77" s="34" t="s">
        <v>84</v>
      </c>
      <c r="G77" s="35"/>
      <c r="H77" s="36"/>
      <c r="I77" s="37">
        <v>29.579099999999997</v>
      </c>
      <c r="J77" s="22"/>
    </row>
    <row r="78" spans="2:10" s="21" customFormat="1" ht="26.25" outlineLevel="1">
      <c r="B78" s="84"/>
      <c r="C78" s="399"/>
      <c r="D78" s="38"/>
      <c r="E78" s="50"/>
      <c r="F78" s="42"/>
      <c r="G78" s="400"/>
      <c r="H78" s="397"/>
      <c r="I78" s="39"/>
      <c r="J78" s="22"/>
    </row>
    <row r="79" spans="2:10" s="21" customFormat="1" ht="26.25" outlineLevel="1">
      <c r="B79" s="84"/>
      <c r="C79" s="106"/>
      <c r="D79" s="54"/>
      <c r="E79" s="116" t="s">
        <v>1177</v>
      </c>
      <c r="F79" s="107"/>
      <c r="G79" s="44"/>
      <c r="H79" s="108"/>
      <c r="I79" s="39"/>
      <c r="J79" s="22"/>
    </row>
    <row r="80" spans="2:10" s="21" customFormat="1" ht="56.25" outlineLevel="1">
      <c r="B80" s="84"/>
      <c r="C80" s="109" t="s">
        <v>577</v>
      </c>
      <c r="D80" s="101" t="s">
        <v>578</v>
      </c>
      <c r="E80" s="101" t="s">
        <v>1159</v>
      </c>
      <c r="F80" s="102" t="s">
        <v>579</v>
      </c>
      <c r="G80" s="103" t="s">
        <v>580</v>
      </c>
      <c r="H80" s="104" t="s">
        <v>581</v>
      </c>
      <c r="I80" s="39"/>
      <c r="J80" s="22"/>
    </row>
    <row r="81" spans="2:10" s="21" customFormat="1" ht="26.25" outlineLevel="1">
      <c r="B81" s="84"/>
      <c r="C81" s="110">
        <v>0.6</v>
      </c>
      <c r="D81" s="110">
        <v>0.6</v>
      </c>
      <c r="E81" s="110">
        <v>0.55000000000000004</v>
      </c>
      <c r="F81" s="52">
        <v>0.19800000000000001</v>
      </c>
      <c r="G81" s="111">
        <v>1</v>
      </c>
      <c r="H81" s="111">
        <v>0.19800000000000001</v>
      </c>
      <c r="I81" s="39"/>
      <c r="J81" s="22"/>
    </row>
    <row r="82" spans="2:10" s="21" customFormat="1" ht="26.25" outlineLevel="1">
      <c r="B82" s="84"/>
      <c r="C82" s="399"/>
      <c r="D82" s="38"/>
      <c r="E82" s="50"/>
      <c r="F82" s="42"/>
      <c r="G82" s="400"/>
      <c r="H82" s="397"/>
      <c r="I82" s="39"/>
      <c r="J82" s="22"/>
    </row>
    <row r="83" spans="2:10" s="21" customFormat="1" ht="26.25" outlineLevel="1">
      <c r="B83" s="105"/>
      <c r="C83" s="106"/>
      <c r="D83" s="54"/>
      <c r="E83" s="116" t="s">
        <v>582</v>
      </c>
      <c r="F83" s="107"/>
      <c r="G83" s="44"/>
      <c r="H83" s="108"/>
      <c r="I83" s="39"/>
      <c r="J83" s="22"/>
    </row>
    <row r="84" spans="2:10" s="21" customFormat="1" ht="56.25" outlineLevel="1">
      <c r="B84" s="118"/>
      <c r="C84" s="109" t="s">
        <v>577</v>
      </c>
      <c r="D84" s="101" t="s">
        <v>578</v>
      </c>
      <c r="E84" s="101" t="s">
        <v>839</v>
      </c>
      <c r="F84" s="102" t="s">
        <v>579</v>
      </c>
      <c r="G84" s="103" t="s">
        <v>580</v>
      </c>
      <c r="H84" s="104" t="s">
        <v>581</v>
      </c>
      <c r="I84" s="39"/>
      <c r="J84" s="22"/>
    </row>
    <row r="85" spans="2:10" s="21" customFormat="1" ht="26.25" outlineLevel="1">
      <c r="B85" s="118"/>
      <c r="C85" s="110">
        <v>0.7</v>
      </c>
      <c r="D85" s="110">
        <v>1.9</v>
      </c>
      <c r="E85" s="110">
        <v>0.75</v>
      </c>
      <c r="F85" s="52">
        <v>0.99749999999999983</v>
      </c>
      <c r="G85" s="111">
        <v>19</v>
      </c>
      <c r="H85" s="111">
        <v>18.952499999999997</v>
      </c>
      <c r="I85" s="39"/>
      <c r="J85" s="22"/>
    </row>
    <row r="86" spans="2:10" s="21" customFormat="1" ht="26.25" outlineLevel="1">
      <c r="B86" s="304"/>
      <c r="C86" s="408"/>
      <c r="D86" s="407"/>
      <c r="E86" s="408"/>
      <c r="F86" s="42"/>
      <c r="G86" s="305"/>
      <c r="H86" s="305"/>
      <c r="I86" s="39"/>
      <c r="J86" s="22"/>
    </row>
    <row r="87" spans="2:10" s="21" customFormat="1" ht="26.25" outlineLevel="1">
      <c r="B87" s="105"/>
      <c r="C87" s="54"/>
      <c r="D87" s="54"/>
      <c r="E87" s="117" t="s">
        <v>583</v>
      </c>
      <c r="F87" s="112"/>
      <c r="G87" s="108"/>
      <c r="H87" s="113"/>
      <c r="I87" s="39"/>
      <c r="J87" s="22"/>
    </row>
    <row r="88" spans="2:10" s="21" customFormat="1" ht="56.25" outlineLevel="1">
      <c r="B88" s="118"/>
      <c r="C88" s="101" t="s">
        <v>577</v>
      </c>
      <c r="D88" s="101" t="s">
        <v>578</v>
      </c>
      <c r="E88" s="114" t="s">
        <v>585</v>
      </c>
      <c r="F88" s="102" t="s">
        <v>584</v>
      </c>
      <c r="G88" s="103" t="s">
        <v>580</v>
      </c>
      <c r="H88" s="104" t="s">
        <v>581</v>
      </c>
      <c r="I88" s="39"/>
      <c r="J88" s="22"/>
    </row>
    <row r="89" spans="2:10" s="21" customFormat="1" ht="26.25" outlineLevel="1">
      <c r="B89" s="118"/>
      <c r="C89" s="98">
        <v>0.24</v>
      </c>
      <c r="D89" s="98">
        <v>124.15</v>
      </c>
      <c r="E89" s="115">
        <v>0.35</v>
      </c>
      <c r="F89" s="52">
        <v>10.428599999999999</v>
      </c>
      <c r="G89" s="49">
        <v>1</v>
      </c>
      <c r="H89" s="49">
        <v>10.428599999999999</v>
      </c>
      <c r="I89" s="39"/>
      <c r="J89" s="22"/>
    </row>
    <row r="90" spans="2:10" s="21" customFormat="1" ht="26.25" outlineLevel="1">
      <c r="B90" s="84"/>
      <c r="C90" s="399"/>
      <c r="D90" s="38"/>
      <c r="E90" s="50"/>
      <c r="F90" s="42"/>
      <c r="G90" s="400"/>
      <c r="H90" s="397"/>
      <c r="I90" s="39"/>
      <c r="J90" s="22"/>
    </row>
    <row r="91" spans="2:10" s="21" customFormat="1" ht="26.25" outlineLevel="1">
      <c r="B91" s="84"/>
      <c r="C91" s="399"/>
      <c r="D91" s="38"/>
      <c r="E91" s="57" t="s">
        <v>840</v>
      </c>
      <c r="F91" s="52">
        <v>29.579099999999997</v>
      </c>
      <c r="G91" s="400"/>
      <c r="H91" s="397"/>
      <c r="I91" s="39"/>
      <c r="J91" s="22"/>
    </row>
    <row r="92" spans="2:10" s="21" customFormat="1" ht="26.25" outlineLevel="1">
      <c r="B92" s="84"/>
      <c r="C92" s="399"/>
      <c r="D92" s="38"/>
      <c r="E92" s="50"/>
      <c r="F92" s="42"/>
      <c r="G92" s="400"/>
      <c r="H92" s="397"/>
      <c r="I92" s="39"/>
      <c r="J92" s="22"/>
    </row>
    <row r="93" spans="2:10" s="21" customFormat="1" ht="26.25" customHeight="1" outlineLevel="1">
      <c r="B93" s="78" t="s">
        <v>525</v>
      </c>
      <c r="C93" s="71" t="s">
        <v>925</v>
      </c>
      <c r="D93" s="56" t="s">
        <v>132</v>
      </c>
      <c r="E93" s="93" t="s">
        <v>133</v>
      </c>
      <c r="F93" s="34" t="s">
        <v>81</v>
      </c>
      <c r="G93" s="35"/>
      <c r="H93" s="36"/>
      <c r="I93" s="37">
        <v>3</v>
      </c>
      <c r="J93" s="22"/>
    </row>
    <row r="94" spans="2:10" s="21" customFormat="1" ht="26.25" outlineLevel="1">
      <c r="B94" s="84"/>
      <c r="C94" s="399"/>
      <c r="D94" s="38"/>
      <c r="E94" s="50"/>
      <c r="F94" s="42"/>
      <c r="G94" s="400"/>
      <c r="H94" s="397"/>
      <c r="I94" s="39"/>
      <c r="J94" s="22"/>
    </row>
    <row r="95" spans="2:10" s="21" customFormat="1" ht="26.25" outlineLevel="1">
      <c r="B95" s="84"/>
      <c r="C95" s="399"/>
      <c r="D95" s="38"/>
      <c r="E95" s="301"/>
      <c r="F95" s="42" t="s">
        <v>529</v>
      </c>
      <c r="G95" s="409" t="s">
        <v>570</v>
      </c>
      <c r="H95" s="410" t="s">
        <v>79</v>
      </c>
      <c r="I95" s="39"/>
      <c r="J95" s="22"/>
    </row>
    <row r="96" spans="2:10" s="21" customFormat="1" ht="26.25" outlineLevel="1">
      <c r="B96" s="84"/>
      <c r="C96" s="399"/>
      <c r="D96" s="38"/>
      <c r="E96" s="57" t="s">
        <v>1160</v>
      </c>
      <c r="F96" s="52">
        <v>1</v>
      </c>
      <c r="G96" s="98">
        <v>3</v>
      </c>
      <c r="H96" s="140">
        <v>3</v>
      </c>
      <c r="I96" s="39"/>
      <c r="J96" s="22"/>
    </row>
    <row r="97" spans="2:10" s="21" customFormat="1" ht="26.25" outlineLevel="1">
      <c r="B97" s="84"/>
      <c r="C97" s="399"/>
      <c r="D97" s="38"/>
      <c r="E97" s="50"/>
      <c r="F97" s="42"/>
      <c r="G97" s="400"/>
      <c r="H97" s="397"/>
      <c r="I97" s="39"/>
      <c r="J97" s="22"/>
    </row>
    <row r="98" spans="2:10" s="21" customFormat="1" ht="39.75" customHeight="1" outlineLevel="1">
      <c r="B98" s="78" t="s">
        <v>573</v>
      </c>
      <c r="C98" s="71" t="s">
        <v>925</v>
      </c>
      <c r="D98" s="56" t="s">
        <v>134</v>
      </c>
      <c r="E98" s="93" t="s">
        <v>135</v>
      </c>
      <c r="F98" s="34" t="s">
        <v>80</v>
      </c>
      <c r="G98" s="35"/>
      <c r="H98" s="36"/>
      <c r="I98" s="37">
        <v>1</v>
      </c>
      <c r="J98" s="22"/>
    </row>
    <row r="99" spans="2:10" s="21" customFormat="1" ht="26.25" outlineLevel="1">
      <c r="B99" s="84"/>
      <c r="C99" s="399"/>
      <c r="D99" s="38"/>
      <c r="E99" s="50"/>
      <c r="F99" s="42"/>
      <c r="G99" s="400"/>
      <c r="H99" s="397"/>
      <c r="I99" s="39"/>
      <c r="J99" s="22"/>
    </row>
    <row r="100" spans="2:10" s="21" customFormat="1" ht="26.25" outlineLevel="1">
      <c r="B100" s="84"/>
      <c r="C100" s="399"/>
      <c r="D100" s="38"/>
      <c r="E100" s="411" t="s">
        <v>841</v>
      </c>
      <c r="F100" s="412" t="s">
        <v>80</v>
      </c>
      <c r="G100" s="403"/>
      <c r="H100" s="249"/>
      <c r="I100" s="39"/>
      <c r="J100" s="22"/>
    </row>
    <row r="101" spans="2:10" s="21" customFormat="1" ht="26.25" outlineLevel="1">
      <c r="B101" s="84"/>
      <c r="C101" s="399"/>
      <c r="D101" s="38"/>
      <c r="E101" s="121" t="s">
        <v>842</v>
      </c>
      <c r="F101" s="48">
        <v>1</v>
      </c>
      <c r="G101" s="403"/>
      <c r="H101" s="123"/>
      <c r="I101" s="39"/>
      <c r="J101" s="22"/>
    </row>
    <row r="102" spans="2:10" s="21" customFormat="1" ht="26.25" outlineLevel="1">
      <c r="B102" s="84"/>
      <c r="C102" s="399"/>
      <c r="D102" s="38"/>
      <c r="E102" s="50"/>
      <c r="F102" s="42"/>
      <c r="G102" s="400"/>
      <c r="H102" s="397"/>
      <c r="I102" s="39"/>
      <c r="J102" s="22"/>
    </row>
    <row r="103" spans="2:10" s="21" customFormat="1" ht="26.25" outlineLevel="1">
      <c r="B103" s="78" t="s">
        <v>574</v>
      </c>
      <c r="C103" s="71" t="s">
        <v>925</v>
      </c>
      <c r="D103" s="56" t="s">
        <v>136</v>
      </c>
      <c r="E103" s="93" t="s">
        <v>137</v>
      </c>
      <c r="F103" s="34" t="s">
        <v>81</v>
      </c>
      <c r="G103" s="35"/>
      <c r="H103" s="36"/>
      <c r="I103" s="37">
        <v>152</v>
      </c>
      <c r="J103" s="22"/>
    </row>
    <row r="104" spans="2:10" s="21" customFormat="1" ht="26.25" outlineLevel="1">
      <c r="B104" s="84"/>
      <c r="C104" s="399"/>
      <c r="D104" s="38"/>
      <c r="E104" s="50"/>
      <c r="F104" s="42"/>
      <c r="G104" s="400"/>
      <c r="H104" s="397"/>
      <c r="I104" s="39"/>
      <c r="J104" s="22"/>
    </row>
    <row r="105" spans="2:10" s="21" customFormat="1" ht="26.25" outlineLevel="1">
      <c r="B105" s="84"/>
      <c r="C105" s="399"/>
      <c r="D105" s="38"/>
      <c r="E105" s="411" t="s">
        <v>546</v>
      </c>
      <c r="F105" s="412" t="s">
        <v>529</v>
      </c>
      <c r="G105" s="413" t="s">
        <v>569</v>
      </c>
      <c r="H105" s="120" t="s">
        <v>79</v>
      </c>
      <c r="I105" s="39"/>
      <c r="J105" s="22"/>
    </row>
    <row r="106" spans="2:10" s="21" customFormat="1" ht="26.25" outlineLevel="1">
      <c r="B106" s="84"/>
      <c r="C106" s="399"/>
      <c r="D106" s="38"/>
      <c r="E106" s="121" t="s">
        <v>843</v>
      </c>
      <c r="F106" s="48">
        <v>38</v>
      </c>
      <c r="G106" s="41">
        <v>4</v>
      </c>
      <c r="H106" s="122">
        <v>152</v>
      </c>
      <c r="I106" s="39"/>
      <c r="J106" s="22"/>
    </row>
    <row r="107" spans="2:10" s="21" customFormat="1" ht="26.25" outlineLevel="1">
      <c r="B107" s="84"/>
      <c r="C107" s="399"/>
      <c r="D107" s="38"/>
      <c r="E107" s="50"/>
      <c r="F107" s="42"/>
      <c r="G107" s="400"/>
      <c r="H107" s="397"/>
      <c r="I107" s="39"/>
      <c r="J107" s="22"/>
    </row>
    <row r="108" spans="2:10" s="21" customFormat="1" ht="26.25" outlineLevel="1">
      <c r="B108" s="78" t="s">
        <v>575</v>
      </c>
      <c r="C108" s="71" t="s">
        <v>925</v>
      </c>
      <c r="D108" s="56" t="s">
        <v>107</v>
      </c>
      <c r="E108" s="93" t="s">
        <v>108</v>
      </c>
      <c r="F108" s="34" t="s">
        <v>28</v>
      </c>
      <c r="G108" s="35"/>
      <c r="H108" s="36"/>
      <c r="I108" s="37">
        <v>167.34</v>
      </c>
      <c r="J108" s="22"/>
    </row>
    <row r="109" spans="2:10" s="21" customFormat="1" ht="26.25" outlineLevel="1">
      <c r="B109" s="84"/>
      <c r="C109" s="399"/>
      <c r="D109" s="38"/>
      <c r="E109" s="50"/>
      <c r="F109" s="42"/>
      <c r="G109" s="400"/>
      <c r="H109" s="397"/>
      <c r="I109" s="39"/>
      <c r="J109" s="22"/>
    </row>
    <row r="110" spans="2:10" s="21" customFormat="1" ht="26.25" outlineLevel="1">
      <c r="B110" s="84"/>
      <c r="C110" s="399"/>
      <c r="D110" s="412" t="s">
        <v>529</v>
      </c>
      <c r="E110" s="411" t="s">
        <v>106</v>
      </c>
      <c r="F110" s="412" t="s">
        <v>568</v>
      </c>
      <c r="G110" s="120" t="s">
        <v>569</v>
      </c>
      <c r="H110" s="147" t="s">
        <v>79</v>
      </c>
      <c r="I110" s="39"/>
      <c r="J110" s="22"/>
    </row>
    <row r="111" spans="2:10" s="21" customFormat="1" ht="26.25" outlineLevel="1">
      <c r="B111" s="84"/>
      <c r="C111" s="399"/>
      <c r="D111" s="138">
        <v>19</v>
      </c>
      <c r="E111" s="121" t="s">
        <v>844</v>
      </c>
      <c r="F111" s="48">
        <v>185.85</v>
      </c>
      <c r="G111" s="119">
        <v>0.7</v>
      </c>
      <c r="H111" s="122">
        <v>130.095</v>
      </c>
      <c r="I111" s="39"/>
      <c r="J111" s="22"/>
    </row>
    <row r="112" spans="2:10" s="21" customFormat="1" ht="26.25" outlineLevel="1">
      <c r="B112" s="84"/>
      <c r="C112" s="399"/>
      <c r="D112" s="138">
        <v>1</v>
      </c>
      <c r="E112" s="121" t="s">
        <v>845</v>
      </c>
      <c r="F112" s="52">
        <v>124.15</v>
      </c>
      <c r="G112" s="122">
        <v>0.3</v>
      </c>
      <c r="H112" s="122">
        <v>37.244999999999997</v>
      </c>
      <c r="I112" s="39"/>
      <c r="J112" s="22"/>
    </row>
    <row r="113" spans="2:10" s="21" customFormat="1" ht="26.25" outlineLevel="1">
      <c r="B113" s="84"/>
      <c r="C113" s="399"/>
      <c r="D113" s="38"/>
      <c r="E113" s="414"/>
      <c r="F113" s="42"/>
      <c r="G113" s="409"/>
      <c r="H113" s="123"/>
      <c r="I113" s="39"/>
      <c r="J113" s="22"/>
    </row>
    <row r="114" spans="2:10" s="21" customFormat="1" ht="26.25" outlineLevel="1">
      <c r="B114" s="84"/>
      <c r="C114" s="399"/>
      <c r="D114" s="38"/>
      <c r="E114" s="57" t="s">
        <v>55</v>
      </c>
      <c r="F114" s="52">
        <v>167.34</v>
      </c>
      <c r="G114" s="400"/>
      <c r="H114" s="397"/>
      <c r="I114" s="39"/>
      <c r="J114" s="22"/>
    </row>
    <row r="115" spans="2:10" s="21" customFormat="1" ht="26.25" outlineLevel="1">
      <c r="B115" s="84"/>
      <c r="C115" s="399"/>
      <c r="D115" s="38"/>
      <c r="E115" s="50"/>
      <c r="F115" s="42"/>
      <c r="G115" s="400"/>
      <c r="H115" s="397"/>
      <c r="I115" s="39"/>
      <c r="J115" s="22"/>
    </row>
    <row r="116" spans="2:10" s="21" customFormat="1" ht="26.25" outlineLevel="1">
      <c r="B116" s="78" t="s">
        <v>576</v>
      </c>
      <c r="C116" s="71" t="s">
        <v>925</v>
      </c>
      <c r="D116" s="56" t="s">
        <v>65</v>
      </c>
      <c r="E116" s="93" t="s">
        <v>128</v>
      </c>
      <c r="F116" s="34" t="s">
        <v>84</v>
      </c>
      <c r="G116" s="35"/>
      <c r="H116" s="36"/>
      <c r="I116" s="37">
        <v>2.15055</v>
      </c>
      <c r="J116" s="22"/>
    </row>
    <row r="117" spans="2:10" s="21" customFormat="1" ht="26.25" outlineLevel="1">
      <c r="B117" s="84"/>
      <c r="C117" s="399"/>
      <c r="D117" s="38"/>
      <c r="E117" s="414"/>
      <c r="F117" s="42"/>
      <c r="G117" s="400"/>
      <c r="H117" s="397"/>
      <c r="I117" s="39"/>
      <c r="J117" s="22"/>
    </row>
    <row r="118" spans="2:10" s="21" customFormat="1" ht="26.25" outlineLevel="1">
      <c r="B118" s="84"/>
      <c r="C118" s="399"/>
      <c r="D118" s="38"/>
      <c r="E118" s="411" t="s">
        <v>1569</v>
      </c>
      <c r="F118" s="412" t="s">
        <v>529</v>
      </c>
      <c r="G118" s="412" t="s">
        <v>530</v>
      </c>
      <c r="H118" s="412" t="s">
        <v>569</v>
      </c>
      <c r="I118" s="250" t="s">
        <v>79</v>
      </c>
      <c r="J118" s="22"/>
    </row>
    <row r="119" spans="2:10" s="21" customFormat="1" ht="26.25" outlineLevel="1">
      <c r="B119" s="84"/>
      <c r="C119" s="399"/>
      <c r="D119" s="38"/>
      <c r="E119" s="121" t="s">
        <v>1178</v>
      </c>
      <c r="F119" s="48">
        <v>1</v>
      </c>
      <c r="G119" s="48">
        <v>0.36</v>
      </c>
      <c r="H119" s="48">
        <v>0.05</v>
      </c>
      <c r="I119" s="251">
        <v>1.7999999999999999E-2</v>
      </c>
      <c r="J119" s="22"/>
    </row>
    <row r="120" spans="2:10" s="21" customFormat="1" ht="26.25" outlineLevel="1">
      <c r="B120" s="84"/>
      <c r="C120" s="399"/>
      <c r="D120" s="38"/>
      <c r="E120" s="411" t="s">
        <v>1570</v>
      </c>
      <c r="F120" s="412" t="s">
        <v>529</v>
      </c>
      <c r="G120" s="412" t="s">
        <v>530</v>
      </c>
      <c r="H120" s="412" t="s">
        <v>569</v>
      </c>
      <c r="I120" s="250" t="s">
        <v>79</v>
      </c>
      <c r="J120" s="22"/>
    </row>
    <row r="121" spans="2:10" s="21" customFormat="1" ht="26.25" outlineLevel="1">
      <c r="B121" s="84"/>
      <c r="C121" s="399"/>
      <c r="D121" s="38"/>
      <c r="E121" s="121" t="s">
        <v>1179</v>
      </c>
      <c r="F121" s="48">
        <v>19</v>
      </c>
      <c r="G121" s="48">
        <v>1.3299999999999998</v>
      </c>
      <c r="H121" s="48">
        <v>0.05</v>
      </c>
      <c r="I121" s="251">
        <v>1.2634999999999998</v>
      </c>
      <c r="J121" s="22"/>
    </row>
    <row r="122" spans="2:10" s="21" customFormat="1" ht="26.25" outlineLevel="1">
      <c r="B122" s="84"/>
      <c r="C122" s="399"/>
      <c r="D122" s="38"/>
      <c r="E122" s="411" t="s">
        <v>1571</v>
      </c>
      <c r="F122" s="412" t="s">
        <v>568</v>
      </c>
      <c r="G122" s="412" t="s">
        <v>588</v>
      </c>
      <c r="H122" s="412" t="s">
        <v>569</v>
      </c>
      <c r="I122" s="250" t="s">
        <v>79</v>
      </c>
      <c r="J122" s="22"/>
    </row>
    <row r="123" spans="2:10" s="21" customFormat="1" ht="26.25" outlineLevel="1">
      <c r="B123" s="84"/>
      <c r="C123" s="399"/>
      <c r="D123" s="38"/>
      <c r="E123" s="121" t="s">
        <v>845</v>
      </c>
      <c r="F123" s="52">
        <v>124.15</v>
      </c>
      <c r="G123" s="52">
        <v>0.14000000000000001</v>
      </c>
      <c r="H123" s="52">
        <v>0.05</v>
      </c>
      <c r="I123" s="251">
        <v>0.86905000000000021</v>
      </c>
      <c r="J123" s="22"/>
    </row>
    <row r="124" spans="2:10" s="21" customFormat="1" ht="26.25" outlineLevel="1">
      <c r="B124" s="84"/>
      <c r="C124" s="399"/>
      <c r="D124" s="38"/>
      <c r="E124" s="414"/>
      <c r="F124" s="143"/>
      <c r="G124" s="415"/>
      <c r="H124" s="409"/>
      <c r="I124" s="39"/>
      <c r="J124" s="22"/>
    </row>
    <row r="125" spans="2:10" s="21" customFormat="1" ht="26.25" outlineLevel="1">
      <c r="B125" s="84"/>
      <c r="C125" s="399"/>
      <c r="D125" s="38"/>
      <c r="E125" s="132" t="s">
        <v>55</v>
      </c>
      <c r="F125" s="122">
        <v>2.15055</v>
      </c>
      <c r="G125" s="400"/>
      <c r="H125" s="397"/>
      <c r="I125" s="39"/>
      <c r="J125" s="22"/>
    </row>
    <row r="126" spans="2:10" s="21" customFormat="1" ht="26.25" outlineLevel="1">
      <c r="B126" s="84"/>
      <c r="C126" s="399"/>
      <c r="D126" s="38"/>
      <c r="E126" s="416"/>
      <c r="F126" s="415"/>
      <c r="G126" s="415"/>
      <c r="H126" s="415"/>
      <c r="I126" s="39"/>
      <c r="J126" s="22"/>
    </row>
    <row r="127" spans="2:10" s="21" customFormat="1" ht="26.25" outlineLevel="1">
      <c r="B127" s="78" t="s">
        <v>809</v>
      </c>
      <c r="C127" s="71" t="s">
        <v>925</v>
      </c>
      <c r="D127" s="56" t="s">
        <v>114</v>
      </c>
      <c r="E127" s="93" t="s">
        <v>115</v>
      </c>
      <c r="F127" s="34" t="s">
        <v>95</v>
      </c>
      <c r="G127" s="35"/>
      <c r="H127" s="36"/>
      <c r="I127" s="37">
        <v>787.59999999999991</v>
      </c>
      <c r="J127" s="22"/>
    </row>
    <row r="128" spans="2:10" s="21" customFormat="1" ht="26.25" outlineLevel="1">
      <c r="B128" s="84"/>
      <c r="C128" s="399"/>
      <c r="D128" s="38"/>
      <c r="E128" s="50"/>
      <c r="F128" s="42"/>
      <c r="G128" s="400"/>
      <c r="H128" s="397"/>
      <c r="I128" s="39"/>
      <c r="J128" s="22"/>
    </row>
    <row r="129" spans="2:10" s="21" customFormat="1" ht="26.25" outlineLevel="1">
      <c r="B129" s="84"/>
      <c r="C129" s="399"/>
      <c r="D129" s="38"/>
      <c r="E129" s="417" t="s">
        <v>847</v>
      </c>
      <c r="F129" s="418"/>
      <c r="G129" s="403"/>
      <c r="H129" s="249"/>
      <c r="I129" s="39"/>
      <c r="J129" s="22"/>
    </row>
    <row r="130" spans="2:10" s="21" customFormat="1" ht="26.25" outlineLevel="1">
      <c r="B130" s="84"/>
      <c r="C130" s="399"/>
      <c r="D130" s="38"/>
      <c r="E130" s="121" t="s">
        <v>55</v>
      </c>
      <c r="F130" s="48">
        <v>776.8</v>
      </c>
      <c r="G130" s="403"/>
      <c r="H130" s="143"/>
      <c r="I130" s="39"/>
      <c r="J130" s="22"/>
    </row>
    <row r="131" spans="2:10" s="21" customFormat="1" ht="26.25" outlineLevel="1">
      <c r="B131" s="84"/>
      <c r="C131" s="399"/>
      <c r="D131" s="38"/>
      <c r="E131" s="414"/>
      <c r="F131" s="418"/>
      <c r="G131" s="403"/>
      <c r="H131" s="143"/>
      <c r="I131" s="39"/>
      <c r="J131" s="22"/>
    </row>
    <row r="132" spans="2:10" s="21" customFormat="1" ht="26.25" outlineLevel="1">
      <c r="B132" s="84"/>
      <c r="C132" s="399"/>
      <c r="D132" s="38"/>
      <c r="E132" s="414"/>
      <c r="F132" s="418" t="s">
        <v>881</v>
      </c>
      <c r="G132" s="403" t="s">
        <v>1161</v>
      </c>
      <c r="H132" s="143" t="s">
        <v>79</v>
      </c>
      <c r="I132" s="39"/>
      <c r="J132" s="22"/>
    </row>
    <row r="133" spans="2:10" s="21" customFormat="1" ht="26.25" outlineLevel="1">
      <c r="B133" s="84"/>
      <c r="C133" s="399"/>
      <c r="D133" s="38"/>
      <c r="E133" s="121" t="s">
        <v>1162</v>
      </c>
      <c r="F133" s="48">
        <v>0.18</v>
      </c>
      <c r="G133" s="41">
        <v>60</v>
      </c>
      <c r="H133" s="122">
        <v>10.799999999999999</v>
      </c>
      <c r="I133" s="39"/>
      <c r="J133" s="22"/>
    </row>
    <row r="134" spans="2:10" s="21" customFormat="1" ht="26.25" outlineLevel="1">
      <c r="B134" s="84"/>
      <c r="C134" s="399"/>
      <c r="D134" s="38"/>
      <c r="E134" s="414"/>
      <c r="F134" s="418"/>
      <c r="G134" s="403"/>
      <c r="H134" s="143"/>
      <c r="I134" s="39"/>
      <c r="J134" s="22"/>
    </row>
    <row r="135" spans="2:10" s="21" customFormat="1" ht="26.25" outlineLevel="1">
      <c r="B135" s="84"/>
      <c r="C135" s="399"/>
      <c r="D135" s="38"/>
      <c r="E135" s="121" t="s">
        <v>586</v>
      </c>
      <c r="F135" s="48">
        <v>787.59999999999991</v>
      </c>
      <c r="G135" s="403"/>
      <c r="H135" s="143"/>
      <c r="I135" s="39"/>
      <c r="J135" s="22"/>
    </row>
    <row r="136" spans="2:10" s="21" customFormat="1" ht="26.25" outlineLevel="1">
      <c r="B136" s="84"/>
      <c r="C136" s="399"/>
      <c r="D136" s="38"/>
      <c r="E136" s="414"/>
      <c r="F136" s="418"/>
      <c r="G136" s="403"/>
      <c r="H136" s="143"/>
      <c r="I136" s="39"/>
      <c r="J136" s="22"/>
    </row>
    <row r="137" spans="2:10" s="21" customFormat="1" ht="26.25" outlineLevel="1">
      <c r="B137" s="78" t="s">
        <v>810</v>
      </c>
      <c r="C137" s="71" t="s">
        <v>925</v>
      </c>
      <c r="D137" s="56" t="s">
        <v>116</v>
      </c>
      <c r="E137" s="93" t="s">
        <v>117</v>
      </c>
      <c r="F137" s="34" t="s">
        <v>95</v>
      </c>
      <c r="G137" s="35"/>
      <c r="H137" s="36"/>
      <c r="I137" s="37">
        <v>463.5</v>
      </c>
      <c r="J137" s="22"/>
    </row>
    <row r="138" spans="2:10" s="21" customFormat="1" ht="26.25" outlineLevel="1">
      <c r="B138" s="84"/>
      <c r="C138" s="399"/>
      <c r="D138" s="38"/>
      <c r="E138" s="50"/>
      <c r="F138" s="42"/>
      <c r="G138" s="400"/>
      <c r="H138" s="397"/>
      <c r="I138" s="39"/>
      <c r="J138" s="22"/>
    </row>
    <row r="139" spans="2:10" s="21" customFormat="1" ht="26.25" outlineLevel="1">
      <c r="B139" s="84"/>
      <c r="C139" s="399"/>
      <c r="D139" s="38"/>
      <c r="E139" s="50" t="s">
        <v>847</v>
      </c>
      <c r="F139" s="42"/>
      <c r="G139" s="400"/>
      <c r="H139" s="397"/>
      <c r="I139" s="39"/>
      <c r="J139" s="22"/>
    </row>
    <row r="140" spans="2:10" s="21" customFormat="1" ht="26.25" outlineLevel="1">
      <c r="B140" s="84"/>
      <c r="C140" s="399"/>
      <c r="D140" s="38"/>
      <c r="E140" s="57" t="s">
        <v>55</v>
      </c>
      <c r="F140" s="52">
        <v>463.5</v>
      </c>
      <c r="G140" s="400"/>
      <c r="H140" s="397"/>
      <c r="I140" s="39"/>
      <c r="J140" s="22"/>
    </row>
    <row r="141" spans="2:10" s="21" customFormat="1" ht="26.25" outlineLevel="1">
      <c r="B141" s="84"/>
      <c r="C141" s="399"/>
      <c r="D141" s="38"/>
      <c r="E141" s="50"/>
      <c r="F141" s="42"/>
      <c r="G141" s="400"/>
      <c r="H141" s="397"/>
      <c r="I141" s="39"/>
      <c r="J141" s="22"/>
    </row>
    <row r="142" spans="2:10" s="21" customFormat="1" ht="26.25" outlineLevel="1">
      <c r="B142" s="78" t="s">
        <v>811</v>
      </c>
      <c r="C142" s="71" t="s">
        <v>925</v>
      </c>
      <c r="D142" s="56" t="s">
        <v>122</v>
      </c>
      <c r="E142" s="93" t="s">
        <v>123</v>
      </c>
      <c r="F142" s="34" t="s">
        <v>84</v>
      </c>
      <c r="G142" s="35"/>
      <c r="H142" s="36"/>
      <c r="I142" s="37">
        <v>23.083299999999998</v>
      </c>
      <c r="J142" s="22"/>
    </row>
    <row r="143" spans="2:10" s="21" customFormat="1" ht="26.25" outlineLevel="1">
      <c r="B143" s="84"/>
      <c r="C143" s="399"/>
      <c r="D143" s="38"/>
      <c r="E143" s="50"/>
      <c r="F143" s="42"/>
      <c r="G143" s="400"/>
      <c r="H143" s="397"/>
      <c r="I143" s="39"/>
      <c r="J143" s="22"/>
    </row>
    <row r="144" spans="2:10" s="21" customFormat="1" ht="26.25" outlineLevel="1">
      <c r="B144" s="84"/>
      <c r="C144" s="399"/>
      <c r="D144" s="412" t="s">
        <v>529</v>
      </c>
      <c r="E144" s="411" t="s">
        <v>1572</v>
      </c>
      <c r="F144" s="412" t="s">
        <v>588</v>
      </c>
      <c r="G144" s="412" t="s">
        <v>587</v>
      </c>
      <c r="H144" s="412" t="s">
        <v>569</v>
      </c>
      <c r="I144" s="250" t="s">
        <v>79</v>
      </c>
      <c r="J144" s="22"/>
    </row>
    <row r="145" spans="2:10" s="21" customFormat="1" ht="26.25" outlineLevel="1">
      <c r="B145" s="84"/>
      <c r="C145" s="399"/>
      <c r="D145" s="48">
        <v>1</v>
      </c>
      <c r="E145" s="121" t="s">
        <v>1573</v>
      </c>
      <c r="F145" s="48">
        <v>0.6</v>
      </c>
      <c r="G145" s="48">
        <v>0.6</v>
      </c>
      <c r="H145" s="48">
        <v>0.5</v>
      </c>
      <c r="I145" s="251">
        <v>0.18</v>
      </c>
      <c r="J145" s="22"/>
    </row>
    <row r="146" spans="2:10" s="21" customFormat="1" ht="26.25" outlineLevel="1">
      <c r="B146" s="84"/>
      <c r="C146" s="399"/>
      <c r="D146" s="38"/>
      <c r="E146" s="50"/>
      <c r="F146" s="42"/>
      <c r="G146" s="400"/>
      <c r="H146" s="397"/>
      <c r="I146" s="39"/>
      <c r="J146" s="22"/>
    </row>
    <row r="147" spans="2:10" s="21" customFormat="1" ht="26.25" outlineLevel="1">
      <c r="B147" s="84"/>
      <c r="C147" s="399"/>
      <c r="D147" s="412" t="s">
        <v>529</v>
      </c>
      <c r="E147" s="411" t="s">
        <v>1574</v>
      </c>
      <c r="F147" s="412" t="s">
        <v>588</v>
      </c>
      <c r="G147" s="412" t="s">
        <v>587</v>
      </c>
      <c r="H147" s="412" t="s">
        <v>569</v>
      </c>
      <c r="I147" s="250" t="s">
        <v>79</v>
      </c>
      <c r="J147" s="22"/>
    </row>
    <row r="148" spans="2:10" s="21" customFormat="1" ht="26.25" outlineLevel="1">
      <c r="B148" s="84"/>
      <c r="C148" s="399"/>
      <c r="D148" s="48">
        <v>19</v>
      </c>
      <c r="E148" s="121" t="s">
        <v>848</v>
      </c>
      <c r="F148" s="48">
        <v>0.7</v>
      </c>
      <c r="G148" s="48">
        <v>1.9</v>
      </c>
      <c r="H148" s="48">
        <v>0.7</v>
      </c>
      <c r="I148" s="251">
        <v>17.688999999999997</v>
      </c>
      <c r="J148" s="22"/>
    </row>
    <row r="149" spans="2:10" s="21" customFormat="1" ht="26.25" outlineLevel="1">
      <c r="B149" s="84"/>
      <c r="C149" s="399"/>
      <c r="D149" s="418"/>
      <c r="E149" s="414"/>
      <c r="F149" s="418"/>
      <c r="G149" s="418"/>
      <c r="H149" s="418"/>
      <c r="I149" s="252"/>
      <c r="J149" s="22"/>
    </row>
    <row r="150" spans="2:10" s="21" customFormat="1" ht="26.25" outlineLevel="1">
      <c r="B150" s="84"/>
      <c r="C150" s="399"/>
      <c r="D150" s="38"/>
      <c r="E150" s="411" t="s">
        <v>1574</v>
      </c>
      <c r="F150" s="412" t="s">
        <v>568</v>
      </c>
      <c r="G150" s="412" t="s">
        <v>588</v>
      </c>
      <c r="H150" s="412" t="s">
        <v>569</v>
      </c>
      <c r="I150" s="250" t="s">
        <v>79</v>
      </c>
      <c r="J150" s="22"/>
    </row>
    <row r="151" spans="2:10" s="21" customFormat="1" ht="26.25" outlineLevel="1">
      <c r="B151" s="84"/>
      <c r="C151" s="399"/>
      <c r="D151" s="38"/>
      <c r="E151" s="121" t="s">
        <v>849</v>
      </c>
      <c r="F151" s="52">
        <v>124.15</v>
      </c>
      <c r="G151" s="52">
        <v>0.14000000000000001</v>
      </c>
      <c r="H151" s="52">
        <v>0.3</v>
      </c>
      <c r="I151" s="251">
        <v>5.2143000000000006</v>
      </c>
      <c r="J151" s="22"/>
    </row>
    <row r="152" spans="2:10" s="21" customFormat="1" ht="26.25" outlineLevel="1">
      <c r="B152" s="84"/>
      <c r="C152" s="399"/>
      <c r="D152" s="38"/>
      <c r="E152" s="414"/>
      <c r="F152" s="42"/>
      <c r="G152" s="42"/>
      <c r="H152" s="42"/>
      <c r="I152" s="252"/>
      <c r="J152" s="22"/>
    </row>
    <row r="153" spans="2:10" s="21" customFormat="1" ht="26.25" outlineLevel="1">
      <c r="B153" s="84"/>
      <c r="C153" s="399"/>
      <c r="D153" s="38"/>
      <c r="E153" s="121" t="s">
        <v>55</v>
      </c>
      <c r="F153" s="52">
        <v>23.083299999999998</v>
      </c>
      <c r="G153" s="42"/>
      <c r="H153" s="42"/>
      <c r="I153" s="252"/>
      <c r="J153" s="22"/>
    </row>
    <row r="154" spans="2:10" s="21" customFormat="1" ht="26.25" outlineLevel="1">
      <c r="B154" s="84"/>
      <c r="C154" s="399"/>
      <c r="D154" s="38"/>
      <c r="E154" s="50"/>
      <c r="F154" s="42"/>
      <c r="G154" s="400"/>
      <c r="H154" s="397"/>
      <c r="I154" s="39"/>
      <c r="J154" s="22"/>
    </row>
    <row r="155" spans="2:10" s="21" customFormat="1" ht="26.25" outlineLevel="1">
      <c r="B155" s="78" t="s">
        <v>838</v>
      </c>
      <c r="C155" s="71" t="s">
        <v>925</v>
      </c>
      <c r="D155" s="56" t="s">
        <v>126</v>
      </c>
      <c r="E155" s="93" t="s">
        <v>127</v>
      </c>
      <c r="F155" s="34" t="s">
        <v>84</v>
      </c>
      <c r="G155" s="35"/>
      <c r="H155" s="36"/>
      <c r="I155" s="37">
        <v>23.083299999999998</v>
      </c>
      <c r="J155" s="22"/>
    </row>
    <row r="156" spans="2:10" s="21" customFormat="1" ht="26.25" outlineLevel="1">
      <c r="B156" s="84"/>
      <c r="C156" s="399"/>
      <c r="D156" s="38"/>
      <c r="E156" s="50"/>
      <c r="F156" s="42"/>
      <c r="G156" s="400"/>
      <c r="H156" s="397"/>
      <c r="I156" s="39"/>
      <c r="J156" s="22"/>
    </row>
    <row r="157" spans="2:10" s="21" customFormat="1" ht="26.25" outlineLevel="1">
      <c r="B157" s="84"/>
      <c r="C157" s="399"/>
      <c r="D157" s="38"/>
      <c r="E157" s="57" t="s">
        <v>850</v>
      </c>
      <c r="F157" s="52">
        <v>23.083299999999998</v>
      </c>
      <c r="G157" s="400"/>
      <c r="H157" s="397"/>
      <c r="I157" s="39"/>
      <c r="J157" s="22"/>
    </row>
    <row r="158" spans="2:10" s="21" customFormat="1" ht="26.25" outlineLevel="1">
      <c r="B158" s="84"/>
      <c r="C158" s="399"/>
      <c r="D158" s="38"/>
      <c r="E158" s="50"/>
      <c r="F158" s="42"/>
      <c r="G158" s="400"/>
      <c r="H158" s="397"/>
      <c r="I158" s="39"/>
      <c r="J158" s="22"/>
    </row>
    <row r="159" spans="2:10" s="21" customFormat="1" ht="26.25" outlineLevel="1">
      <c r="B159" s="78" t="s">
        <v>832</v>
      </c>
      <c r="C159" s="71" t="s">
        <v>925</v>
      </c>
      <c r="D159" s="56" t="s">
        <v>71</v>
      </c>
      <c r="E159" s="93" t="s">
        <v>238</v>
      </c>
      <c r="F159" s="34" t="s">
        <v>28</v>
      </c>
      <c r="G159" s="35"/>
      <c r="H159" s="36"/>
      <c r="I159" s="37">
        <v>67.041000000000011</v>
      </c>
      <c r="J159" s="22"/>
    </row>
    <row r="160" spans="2:10" s="21" customFormat="1" ht="26.25" outlineLevel="1">
      <c r="B160" s="84"/>
      <c r="C160" s="399"/>
      <c r="D160" s="38"/>
      <c r="E160" s="50"/>
      <c r="F160" s="42"/>
      <c r="G160" s="400"/>
      <c r="H160" s="397"/>
      <c r="I160" s="39"/>
      <c r="J160" s="22"/>
    </row>
    <row r="161" spans="2:10" s="21" customFormat="1" ht="26.25" outlineLevel="1">
      <c r="B161" s="84"/>
      <c r="C161" s="399"/>
      <c r="D161" s="38"/>
      <c r="E161" s="57" t="s">
        <v>852</v>
      </c>
      <c r="F161" s="52">
        <v>124.15</v>
      </c>
      <c r="G161" s="400"/>
      <c r="H161" s="397"/>
      <c r="I161" s="39"/>
      <c r="J161" s="22"/>
    </row>
    <row r="162" spans="2:10" s="21" customFormat="1" ht="26.25" outlineLevel="1">
      <c r="B162" s="84"/>
      <c r="C162" s="399"/>
      <c r="D162" s="38"/>
      <c r="E162" s="57" t="s">
        <v>851</v>
      </c>
      <c r="F162" s="52">
        <v>0.54</v>
      </c>
      <c r="G162" s="400"/>
      <c r="H162" s="397"/>
      <c r="I162" s="39"/>
      <c r="J162" s="22"/>
    </row>
    <row r="163" spans="2:10" s="21" customFormat="1" ht="26.25" outlineLevel="1">
      <c r="B163" s="84"/>
      <c r="C163" s="399"/>
      <c r="D163" s="38"/>
      <c r="E163" s="57" t="s">
        <v>55</v>
      </c>
      <c r="F163" s="52">
        <v>67.041000000000011</v>
      </c>
      <c r="G163" s="400"/>
      <c r="H163" s="397"/>
      <c r="I163" s="39"/>
      <c r="J163" s="22"/>
    </row>
    <row r="164" spans="2:10" s="21" customFormat="1" ht="26.25" outlineLevel="1">
      <c r="B164" s="84"/>
      <c r="C164" s="399"/>
      <c r="D164" s="38"/>
      <c r="E164" s="51"/>
      <c r="F164" s="42"/>
      <c r="G164" s="400"/>
      <c r="H164" s="397"/>
      <c r="I164" s="39"/>
      <c r="J164" s="22"/>
    </row>
    <row r="165" spans="2:10" s="21" customFormat="1" ht="26.25" outlineLevel="1">
      <c r="B165" s="78" t="s">
        <v>1158</v>
      </c>
      <c r="C165" s="71" t="s">
        <v>925</v>
      </c>
      <c r="D165" s="56" t="s">
        <v>72</v>
      </c>
      <c r="E165" s="93" t="s">
        <v>241</v>
      </c>
      <c r="F165" s="34" t="s">
        <v>84</v>
      </c>
      <c r="G165" s="35"/>
      <c r="H165" s="36"/>
      <c r="I165" s="37">
        <v>1.6760250000000003</v>
      </c>
      <c r="J165" s="22"/>
    </row>
    <row r="166" spans="2:10" s="21" customFormat="1" ht="26.25" outlineLevel="1">
      <c r="B166" s="84"/>
      <c r="C166" s="399"/>
      <c r="D166" s="38"/>
      <c r="E166" s="50"/>
      <c r="F166" s="42"/>
      <c r="G166" s="400"/>
      <c r="H166" s="397"/>
      <c r="I166" s="39"/>
      <c r="J166" s="22"/>
    </row>
    <row r="167" spans="2:10" s="21" customFormat="1" ht="26.25" outlineLevel="1">
      <c r="B167" s="84"/>
      <c r="C167" s="399"/>
      <c r="D167" s="38"/>
      <c r="E167" s="57" t="s">
        <v>589</v>
      </c>
      <c r="F167" s="52">
        <v>67.041000000000011</v>
      </c>
      <c r="G167" s="400"/>
      <c r="H167" s="397"/>
      <c r="I167" s="39"/>
      <c r="J167" s="22"/>
    </row>
    <row r="168" spans="2:10" s="21" customFormat="1" ht="26.25" outlineLevel="1">
      <c r="B168" s="84"/>
      <c r="C168" s="399"/>
      <c r="D168" s="38"/>
      <c r="E168" s="57" t="s">
        <v>590</v>
      </c>
      <c r="F168" s="124">
        <v>2.5000000000000001E-2</v>
      </c>
      <c r="G168" s="400"/>
      <c r="H168" s="397"/>
      <c r="I168" s="39"/>
      <c r="J168" s="22"/>
    </row>
    <row r="169" spans="2:10" s="21" customFormat="1" ht="26.25" outlineLevel="1">
      <c r="B169" s="84"/>
      <c r="C169" s="399"/>
      <c r="D169" s="38"/>
      <c r="E169" s="57" t="s">
        <v>55</v>
      </c>
      <c r="F169" s="52">
        <v>1.6760250000000003</v>
      </c>
      <c r="G169" s="400"/>
      <c r="H169" s="397"/>
      <c r="I169" s="39"/>
      <c r="J169" s="22"/>
    </row>
    <row r="170" spans="2:10" s="21" customFormat="1" ht="26.25" outlineLevel="1">
      <c r="B170" s="84"/>
      <c r="C170" s="399"/>
      <c r="D170" s="38"/>
      <c r="E170" s="51"/>
      <c r="F170" s="42"/>
      <c r="G170" s="400"/>
      <c r="H170" s="397"/>
      <c r="I170" s="39"/>
      <c r="J170" s="22"/>
    </row>
    <row r="171" spans="2:10" s="21" customFormat="1" ht="26.25" outlineLevel="1">
      <c r="B171" s="179" t="s">
        <v>812</v>
      </c>
      <c r="C171" s="180"/>
      <c r="D171" s="181"/>
      <c r="E171" s="213" t="s">
        <v>831</v>
      </c>
      <c r="F171" s="183"/>
      <c r="G171" s="184"/>
      <c r="H171" s="185"/>
      <c r="I171" s="186"/>
      <c r="J171" s="22"/>
    </row>
    <row r="172" spans="2:10" s="21" customFormat="1" ht="26.25" outlineLevel="1">
      <c r="B172" s="78" t="s">
        <v>813</v>
      </c>
      <c r="C172" s="71" t="s">
        <v>925</v>
      </c>
      <c r="D172" s="56" t="s">
        <v>154</v>
      </c>
      <c r="E172" s="93" t="s">
        <v>155</v>
      </c>
      <c r="F172" s="34" t="s">
        <v>95</v>
      </c>
      <c r="G172" s="35"/>
      <c r="H172" s="36"/>
      <c r="I172" s="37">
        <v>6750.2000000000007</v>
      </c>
      <c r="J172" s="22"/>
    </row>
    <row r="173" spans="2:10" s="21" customFormat="1" ht="26.25" outlineLevel="1">
      <c r="B173" s="84"/>
      <c r="C173" s="399"/>
      <c r="D173" s="38"/>
      <c r="E173" s="50"/>
      <c r="F173" s="42"/>
      <c r="G173" s="400"/>
      <c r="H173" s="397"/>
      <c r="I173" s="39"/>
      <c r="J173" s="22"/>
    </row>
    <row r="174" spans="2:10" s="21" customFormat="1" ht="56.25" customHeight="1" outlineLevel="1">
      <c r="B174" s="84"/>
      <c r="C174" s="399"/>
      <c r="D174" s="38"/>
      <c r="E174" s="461" t="s">
        <v>855</v>
      </c>
      <c r="F174" s="461"/>
      <c r="G174" s="400"/>
      <c r="H174" s="397"/>
      <c r="I174" s="39"/>
      <c r="J174" s="22"/>
    </row>
    <row r="175" spans="2:10" s="21" customFormat="1" ht="26.25" outlineLevel="1">
      <c r="B175" s="84"/>
      <c r="C175" s="399"/>
      <c r="D175" s="38"/>
      <c r="E175" s="57" t="s">
        <v>1025</v>
      </c>
      <c r="F175" s="52">
        <v>6750.2000000000007</v>
      </c>
      <c r="G175" s="400"/>
      <c r="H175" s="397"/>
      <c r="I175" s="39"/>
      <c r="J175" s="22"/>
    </row>
    <row r="176" spans="2:10" s="21" customFormat="1" ht="26.25" outlineLevel="1">
      <c r="B176" s="84"/>
      <c r="C176" s="399"/>
      <c r="D176" s="38"/>
      <c r="E176" s="51"/>
      <c r="F176" s="42"/>
      <c r="G176" s="400"/>
      <c r="H176" s="397"/>
      <c r="I176" s="39"/>
      <c r="J176" s="22"/>
    </row>
    <row r="177" spans="2:10" s="21" customFormat="1" ht="26.25" outlineLevel="1">
      <c r="B177" s="78" t="s">
        <v>853</v>
      </c>
      <c r="C177" s="71" t="s">
        <v>925</v>
      </c>
      <c r="D177" s="56" t="s">
        <v>62</v>
      </c>
      <c r="E177" s="93" t="s">
        <v>151</v>
      </c>
      <c r="F177" s="34" t="s">
        <v>95</v>
      </c>
      <c r="G177" s="35"/>
      <c r="H177" s="36"/>
      <c r="I177" s="37">
        <v>4849.33</v>
      </c>
      <c r="J177" s="22"/>
    </row>
    <row r="178" spans="2:10" s="21" customFormat="1" ht="26.25" outlineLevel="1">
      <c r="B178" s="84"/>
      <c r="C178" s="399"/>
      <c r="D178" s="38"/>
      <c r="E178" s="50"/>
      <c r="F178" s="42"/>
      <c r="G178" s="400"/>
      <c r="H178" s="397"/>
      <c r="I178" s="39"/>
      <c r="J178" s="22"/>
    </row>
    <row r="179" spans="2:10" s="21" customFormat="1" ht="57" customHeight="1" outlineLevel="1">
      <c r="B179" s="84"/>
      <c r="C179" s="399"/>
      <c r="D179" s="38"/>
      <c r="E179" s="461" t="s">
        <v>855</v>
      </c>
      <c r="F179" s="461"/>
      <c r="G179" s="400"/>
      <c r="H179" s="397"/>
      <c r="I179" s="39"/>
      <c r="J179" s="22"/>
    </row>
    <row r="180" spans="2:10" s="21" customFormat="1" ht="26.25" outlineLevel="1">
      <c r="B180" s="84"/>
      <c r="C180" s="399"/>
      <c r="D180" s="38"/>
      <c r="E180" s="57" t="s">
        <v>1026</v>
      </c>
      <c r="F180" s="52">
        <v>4849.33</v>
      </c>
      <c r="G180" s="400"/>
      <c r="H180" s="397"/>
      <c r="I180" s="39"/>
      <c r="J180" s="22"/>
    </row>
    <row r="181" spans="2:10" s="21" customFormat="1" ht="26.25" outlineLevel="1">
      <c r="B181" s="84"/>
      <c r="C181" s="399"/>
      <c r="D181" s="38"/>
      <c r="E181" s="51"/>
      <c r="F181" s="42"/>
      <c r="G181" s="400"/>
      <c r="H181" s="397"/>
      <c r="I181" s="39"/>
      <c r="J181" s="22"/>
    </row>
    <row r="182" spans="2:10" s="21" customFormat="1" ht="26.25" customHeight="1" outlineLevel="1">
      <c r="B182" s="78" t="s">
        <v>854</v>
      </c>
      <c r="C182" s="71" t="s">
        <v>925</v>
      </c>
      <c r="D182" s="56" t="s">
        <v>111</v>
      </c>
      <c r="E182" s="93" t="s">
        <v>112</v>
      </c>
      <c r="F182" s="34" t="s">
        <v>28</v>
      </c>
      <c r="G182" s="35"/>
      <c r="H182" s="36"/>
      <c r="I182" s="37">
        <v>11.48</v>
      </c>
      <c r="J182" s="22"/>
    </row>
    <row r="183" spans="2:10" s="21" customFormat="1" ht="26.25" outlineLevel="1">
      <c r="B183" s="84"/>
      <c r="C183" s="399"/>
      <c r="D183" s="38"/>
      <c r="E183" s="50"/>
      <c r="F183" s="42"/>
      <c r="G183" s="400"/>
      <c r="H183" s="397"/>
      <c r="I183" s="39"/>
      <c r="J183" s="22"/>
    </row>
    <row r="184" spans="2:10" s="21" customFormat="1" ht="26.25" outlineLevel="1">
      <c r="B184" s="84"/>
      <c r="C184" s="399"/>
      <c r="D184" s="38"/>
      <c r="E184" s="50" t="s">
        <v>1239</v>
      </c>
      <c r="F184" s="42"/>
      <c r="G184" s="400"/>
      <c r="H184" s="397"/>
      <c r="I184" s="39"/>
      <c r="J184" s="22"/>
    </row>
    <row r="185" spans="2:10" s="21" customFormat="1" ht="26.25" outlineLevel="1">
      <c r="B185" s="84"/>
      <c r="C185" s="399"/>
      <c r="D185" s="38"/>
      <c r="E185" s="57" t="s">
        <v>857</v>
      </c>
      <c r="F185" s="52">
        <v>9.3000000000000007</v>
      </c>
      <c r="G185" s="400"/>
      <c r="H185" s="397"/>
      <c r="I185" s="39"/>
      <c r="J185" s="22"/>
    </row>
    <row r="186" spans="2:10" s="21" customFormat="1" ht="26.25" outlineLevel="1">
      <c r="B186" s="84"/>
      <c r="C186" s="399"/>
      <c r="D186" s="38"/>
      <c r="E186" s="57" t="s">
        <v>858</v>
      </c>
      <c r="F186" s="52">
        <v>2.1800000000000002</v>
      </c>
      <c r="G186" s="400"/>
      <c r="H186" s="397"/>
      <c r="I186" s="39"/>
      <c r="J186" s="22"/>
    </row>
    <row r="187" spans="2:10" s="21" customFormat="1" ht="26.25" outlineLevel="1">
      <c r="B187" s="84"/>
      <c r="C187" s="399"/>
      <c r="D187" s="38"/>
      <c r="E187" s="57" t="s">
        <v>55</v>
      </c>
      <c r="F187" s="52">
        <v>11.48</v>
      </c>
      <c r="G187" s="400"/>
      <c r="H187" s="397"/>
      <c r="I187" s="39"/>
      <c r="J187" s="22"/>
    </row>
    <row r="188" spans="2:10" s="21" customFormat="1" ht="26.25" outlineLevel="1">
      <c r="B188" s="84"/>
      <c r="C188" s="399"/>
      <c r="D188" s="38"/>
      <c r="E188" s="50"/>
      <c r="F188" s="42"/>
      <c r="G188" s="400"/>
      <c r="H188" s="397"/>
      <c r="I188" s="39"/>
      <c r="J188" s="22"/>
    </row>
    <row r="189" spans="2:10" s="21" customFormat="1" ht="37.5" customHeight="1" outlineLevel="1">
      <c r="B189" s="78" t="s">
        <v>856</v>
      </c>
      <c r="C189" s="71" t="s">
        <v>925</v>
      </c>
      <c r="D189" s="56" t="s">
        <v>138</v>
      </c>
      <c r="E189" s="93" t="s">
        <v>139</v>
      </c>
      <c r="F189" s="34" t="s">
        <v>28</v>
      </c>
      <c r="G189" s="35"/>
      <c r="H189" s="36"/>
      <c r="I189" s="37">
        <v>9.3000000000000007</v>
      </c>
      <c r="J189" s="22"/>
    </row>
    <row r="190" spans="2:10" s="21" customFormat="1" ht="26.25" outlineLevel="1">
      <c r="B190" s="84"/>
      <c r="C190" s="399"/>
      <c r="D190" s="38"/>
      <c r="E190" s="50"/>
      <c r="F190" s="42"/>
      <c r="G190" s="400"/>
      <c r="H190" s="397"/>
      <c r="I190" s="39"/>
      <c r="J190" s="22"/>
    </row>
    <row r="191" spans="2:10" s="21" customFormat="1" ht="26.25" outlineLevel="1">
      <c r="B191" s="84"/>
      <c r="C191" s="399"/>
      <c r="D191" s="38"/>
      <c r="E191" s="50" t="s">
        <v>1240</v>
      </c>
      <c r="F191" s="42"/>
      <c r="G191" s="400"/>
      <c r="H191" s="397"/>
      <c r="I191" s="39"/>
      <c r="J191" s="22"/>
    </row>
    <row r="192" spans="2:10" s="21" customFormat="1" ht="26.25" outlineLevel="1">
      <c r="B192" s="84"/>
      <c r="C192" s="399"/>
      <c r="D192" s="38"/>
      <c r="E192" s="57" t="s">
        <v>55</v>
      </c>
      <c r="F192" s="52">
        <v>9.3000000000000007</v>
      </c>
      <c r="G192" s="400"/>
      <c r="H192" s="397"/>
      <c r="I192" s="39"/>
      <c r="J192" s="22"/>
    </row>
    <row r="193" spans="2:10" s="21" customFormat="1" ht="26.25" outlineLevel="1">
      <c r="B193" s="84"/>
      <c r="C193" s="399"/>
      <c r="D193" s="38"/>
      <c r="E193" s="50"/>
      <c r="F193" s="42"/>
      <c r="G193" s="400"/>
      <c r="H193" s="397"/>
      <c r="I193" s="39"/>
      <c r="J193" s="22"/>
    </row>
    <row r="194" spans="2:10" s="21" customFormat="1" ht="26.25" outlineLevel="1">
      <c r="B194" s="78" t="s">
        <v>1024</v>
      </c>
      <c r="C194" s="71" t="s">
        <v>925</v>
      </c>
      <c r="D194" s="56" t="s">
        <v>118</v>
      </c>
      <c r="E194" s="93" t="s">
        <v>119</v>
      </c>
      <c r="F194" s="34" t="s">
        <v>95</v>
      </c>
      <c r="G194" s="35"/>
      <c r="H194" s="36"/>
      <c r="I194" s="37">
        <v>13.764000000000003</v>
      </c>
      <c r="J194" s="22"/>
    </row>
    <row r="195" spans="2:10" s="21" customFormat="1" ht="26.25" outlineLevel="1">
      <c r="B195" s="84"/>
      <c r="C195" s="399"/>
      <c r="D195" s="38"/>
      <c r="E195" s="50"/>
      <c r="F195" s="42"/>
      <c r="G195" s="400"/>
      <c r="H195" s="397"/>
      <c r="I195" s="39"/>
      <c r="J195" s="22"/>
    </row>
    <row r="196" spans="2:10" s="21" customFormat="1" ht="26.25" outlineLevel="1">
      <c r="B196" s="84"/>
      <c r="C196" s="399"/>
      <c r="D196" s="38"/>
      <c r="E196" s="464" t="s">
        <v>592</v>
      </c>
      <c r="F196" s="464"/>
      <c r="G196" s="464"/>
      <c r="H196" s="397"/>
      <c r="I196" s="39"/>
      <c r="J196" s="22"/>
    </row>
    <row r="197" spans="2:10" s="21" customFormat="1" ht="26.25" outlineLevel="1">
      <c r="B197" s="84"/>
      <c r="C197" s="399"/>
      <c r="D197" s="38"/>
      <c r="E197" s="127" t="s">
        <v>593</v>
      </c>
      <c r="F197" s="98">
        <v>1.4800000000000002</v>
      </c>
      <c r="G197" s="96" t="s">
        <v>594</v>
      </c>
      <c r="H197" s="397"/>
      <c r="I197" s="39"/>
      <c r="J197" s="22"/>
    </row>
    <row r="198" spans="2:10" s="21" customFormat="1" ht="26.25" outlineLevel="1">
      <c r="B198" s="84"/>
      <c r="C198" s="399"/>
      <c r="D198" s="38"/>
      <c r="E198" s="51"/>
      <c r="F198" s="42"/>
      <c r="G198" s="400"/>
      <c r="H198" s="397"/>
      <c r="I198" s="39"/>
      <c r="J198" s="22"/>
    </row>
    <row r="199" spans="2:10" s="21" customFormat="1" ht="26.25" outlineLevel="1">
      <c r="B199" s="84"/>
      <c r="C199" s="399"/>
      <c r="D199" s="38"/>
      <c r="E199" s="415"/>
      <c r="F199" s="419" t="s">
        <v>595</v>
      </c>
      <c r="G199" s="419" t="s">
        <v>596</v>
      </c>
      <c r="H199" s="419" t="s">
        <v>79</v>
      </c>
      <c r="I199" s="39"/>
      <c r="J199" s="22"/>
    </row>
    <row r="200" spans="2:10" s="21" customFormat="1" ht="26.25" outlineLevel="1">
      <c r="B200" s="84"/>
      <c r="C200" s="399"/>
      <c r="D200" s="38"/>
      <c r="E200" s="121" t="s">
        <v>1240</v>
      </c>
      <c r="F200" s="52">
        <v>1.4800000000000002</v>
      </c>
      <c r="G200" s="52">
        <v>9.3000000000000007</v>
      </c>
      <c r="H200" s="52">
        <v>13.764000000000003</v>
      </c>
      <c r="I200" s="39"/>
      <c r="J200" s="22"/>
    </row>
    <row r="201" spans="2:10" s="21" customFormat="1" ht="26.25" outlineLevel="1">
      <c r="B201" s="84"/>
      <c r="C201" s="399"/>
      <c r="D201" s="38"/>
      <c r="E201" s="50"/>
      <c r="F201" s="42"/>
      <c r="G201" s="400"/>
      <c r="H201" s="397"/>
      <c r="I201" s="39"/>
      <c r="J201" s="22"/>
    </row>
    <row r="202" spans="2:10" s="21" customFormat="1" ht="26.25" outlineLevel="1">
      <c r="B202" s="179" t="s">
        <v>825</v>
      </c>
      <c r="C202" s="180"/>
      <c r="D202" s="181"/>
      <c r="E202" s="213" t="s">
        <v>830</v>
      </c>
      <c r="F202" s="183"/>
      <c r="G202" s="184"/>
      <c r="H202" s="185"/>
      <c r="I202" s="186"/>
      <c r="J202" s="22"/>
    </row>
    <row r="203" spans="2:10" s="21" customFormat="1" ht="26.25" outlineLevel="1">
      <c r="B203" s="78" t="s">
        <v>826</v>
      </c>
      <c r="C203" s="71" t="s">
        <v>925</v>
      </c>
      <c r="D203" s="56" t="s">
        <v>494</v>
      </c>
      <c r="E203" s="93" t="s">
        <v>495</v>
      </c>
      <c r="F203" s="34" t="s">
        <v>84</v>
      </c>
      <c r="G203" s="35"/>
      <c r="H203" s="36"/>
      <c r="I203" s="37">
        <v>15.435</v>
      </c>
      <c r="J203" s="22"/>
    </row>
    <row r="204" spans="2:10" s="21" customFormat="1" ht="26.25" outlineLevel="1">
      <c r="B204" s="84"/>
      <c r="C204" s="399"/>
      <c r="D204" s="38"/>
      <c r="E204" s="50"/>
      <c r="F204" s="42"/>
      <c r="G204" s="400"/>
      <c r="H204" s="397"/>
      <c r="I204" s="39"/>
      <c r="J204" s="22"/>
    </row>
    <row r="205" spans="2:10" s="21" customFormat="1" ht="26.25" outlineLevel="1">
      <c r="B205" s="84"/>
      <c r="C205" s="399"/>
      <c r="D205" s="38"/>
      <c r="E205" s="50" t="s">
        <v>863</v>
      </c>
      <c r="F205" s="42"/>
      <c r="G205" s="400"/>
      <c r="H205" s="397"/>
      <c r="I205" s="39"/>
      <c r="J205" s="22"/>
    </row>
    <row r="206" spans="2:10" s="21" customFormat="1" ht="26.25" outlineLevel="1">
      <c r="B206" s="84"/>
      <c r="C206" s="399"/>
      <c r="D206" s="38"/>
      <c r="E206" s="57" t="s">
        <v>530</v>
      </c>
      <c r="F206" s="52">
        <v>154.35</v>
      </c>
      <c r="G206" s="400"/>
      <c r="H206" s="397"/>
      <c r="I206" s="39"/>
      <c r="J206" s="22"/>
    </row>
    <row r="207" spans="2:10" s="21" customFormat="1" ht="26.25" outlineLevel="1">
      <c r="B207" s="84"/>
      <c r="C207" s="399"/>
      <c r="D207" s="38"/>
      <c r="E207" s="57" t="s">
        <v>569</v>
      </c>
      <c r="F207" s="52">
        <v>0.1</v>
      </c>
      <c r="G207" s="400"/>
      <c r="H207" s="397"/>
      <c r="I207" s="39"/>
      <c r="J207" s="22"/>
    </row>
    <row r="208" spans="2:10" s="21" customFormat="1" ht="26.25" outlineLevel="1">
      <c r="B208" s="84"/>
      <c r="C208" s="399"/>
      <c r="D208" s="38"/>
      <c r="E208" s="57" t="s">
        <v>55</v>
      </c>
      <c r="F208" s="52">
        <v>15.435</v>
      </c>
      <c r="G208" s="400"/>
      <c r="H208" s="397"/>
      <c r="I208" s="39"/>
      <c r="J208" s="22"/>
    </row>
    <row r="209" spans="2:10" s="21" customFormat="1" ht="26.25" outlineLevel="1">
      <c r="B209" s="84"/>
      <c r="C209" s="399"/>
      <c r="D209" s="38"/>
      <c r="E209" s="50"/>
      <c r="F209" s="42"/>
      <c r="G209" s="400"/>
      <c r="H209" s="397"/>
      <c r="I209" s="39"/>
      <c r="J209" s="22"/>
    </row>
    <row r="210" spans="2:10" s="21" customFormat="1" ht="26.25" outlineLevel="1">
      <c r="B210" s="78" t="s">
        <v>827</v>
      </c>
      <c r="C210" s="71" t="s">
        <v>925</v>
      </c>
      <c r="D210" s="56" t="s">
        <v>129</v>
      </c>
      <c r="E210" s="93" t="s">
        <v>531</v>
      </c>
      <c r="F210" s="34" t="s">
        <v>28</v>
      </c>
      <c r="G210" s="35"/>
      <c r="H210" s="36"/>
      <c r="I210" s="37">
        <v>154.35</v>
      </c>
      <c r="J210" s="22"/>
    </row>
    <row r="211" spans="2:10" s="21" customFormat="1" ht="26.25" outlineLevel="1">
      <c r="B211" s="84"/>
      <c r="C211" s="399"/>
      <c r="D211" s="38"/>
      <c r="E211" s="50"/>
      <c r="F211" s="42"/>
      <c r="G211" s="400"/>
      <c r="H211" s="397"/>
      <c r="I211" s="39"/>
      <c r="J211" s="22"/>
    </row>
    <row r="212" spans="2:10" s="21" customFormat="1" ht="26.25" outlineLevel="1">
      <c r="B212" s="84"/>
      <c r="C212" s="399"/>
      <c r="D212" s="38"/>
      <c r="E212" s="50" t="s">
        <v>864</v>
      </c>
      <c r="F212" s="42"/>
      <c r="G212" s="400"/>
      <c r="H212" s="397"/>
      <c r="I212" s="39"/>
      <c r="J212" s="22"/>
    </row>
    <row r="213" spans="2:10" s="21" customFormat="1" ht="26.25" outlineLevel="1">
      <c r="B213" s="84"/>
      <c r="C213" s="399"/>
      <c r="D213" s="38"/>
      <c r="E213" s="57" t="s">
        <v>530</v>
      </c>
      <c r="F213" s="52">
        <v>154.35</v>
      </c>
      <c r="G213" s="400"/>
      <c r="H213" s="397"/>
      <c r="I213" s="39"/>
      <c r="J213" s="22"/>
    </row>
    <row r="214" spans="2:10" s="21" customFormat="1" ht="26.25" outlineLevel="1">
      <c r="B214" s="84"/>
      <c r="C214" s="399"/>
      <c r="D214" s="38"/>
      <c r="E214" s="50"/>
      <c r="F214" s="42"/>
      <c r="G214" s="400"/>
      <c r="H214" s="397"/>
      <c r="I214" s="39"/>
      <c r="J214" s="22"/>
    </row>
    <row r="215" spans="2:10" s="21" customFormat="1" ht="26.25" outlineLevel="1">
      <c r="B215" s="78" t="s">
        <v>828</v>
      </c>
      <c r="C215" s="71" t="s">
        <v>925</v>
      </c>
      <c r="D215" s="56" t="s">
        <v>118</v>
      </c>
      <c r="E215" s="93" t="s">
        <v>119</v>
      </c>
      <c r="F215" s="34" t="s">
        <v>95</v>
      </c>
      <c r="G215" s="35"/>
      <c r="H215" s="36"/>
      <c r="I215" s="37">
        <v>456.28000000000009</v>
      </c>
      <c r="J215" s="22"/>
    </row>
    <row r="216" spans="2:10" s="21" customFormat="1" ht="26.25" outlineLevel="1">
      <c r="B216" s="84"/>
      <c r="C216" s="399"/>
      <c r="D216" s="38"/>
      <c r="E216" s="50"/>
      <c r="F216" s="42"/>
      <c r="G216" s="400"/>
      <c r="H216" s="397"/>
      <c r="I216" s="39"/>
      <c r="J216" s="22"/>
    </row>
    <row r="217" spans="2:10" s="21" customFormat="1" ht="26.25" outlineLevel="1">
      <c r="B217" s="84"/>
      <c r="C217" s="399"/>
      <c r="D217" s="38"/>
      <c r="E217" s="50" t="s">
        <v>872</v>
      </c>
      <c r="F217" s="42"/>
      <c r="G217" s="400"/>
      <c r="H217" s="397"/>
      <c r="I217" s="39"/>
      <c r="J217" s="22"/>
    </row>
    <row r="218" spans="2:10" s="21" customFormat="1" ht="26.25" outlineLevel="1">
      <c r="B218" s="84"/>
      <c r="C218" s="399"/>
      <c r="D218" s="38"/>
      <c r="E218" s="419" t="s">
        <v>866</v>
      </c>
      <c r="F218" s="419" t="s">
        <v>529</v>
      </c>
      <c r="G218" s="419" t="s">
        <v>867</v>
      </c>
      <c r="H218" s="419" t="s">
        <v>595</v>
      </c>
      <c r="I218" s="254" t="s">
        <v>79</v>
      </c>
      <c r="J218" s="22"/>
    </row>
    <row r="219" spans="2:10" s="21" customFormat="1" ht="26.25" outlineLevel="1">
      <c r="B219" s="84"/>
      <c r="C219" s="399"/>
      <c r="D219" s="38"/>
      <c r="E219" s="127" t="s">
        <v>865</v>
      </c>
      <c r="F219" s="98">
        <v>3</v>
      </c>
      <c r="G219" s="255" t="s">
        <v>868</v>
      </c>
      <c r="H219" s="140">
        <v>45.7</v>
      </c>
      <c r="I219" s="256">
        <v>137.10000000000002</v>
      </c>
      <c r="J219" s="22"/>
    </row>
    <row r="220" spans="2:10" s="21" customFormat="1" ht="26.25" outlineLevel="1">
      <c r="B220" s="84"/>
      <c r="C220" s="399"/>
      <c r="D220" s="38"/>
      <c r="E220" s="127" t="s">
        <v>865</v>
      </c>
      <c r="F220" s="98">
        <v>6</v>
      </c>
      <c r="G220" s="255" t="s">
        <v>869</v>
      </c>
      <c r="H220" s="140">
        <v>22.85</v>
      </c>
      <c r="I220" s="256">
        <v>137.10000000000002</v>
      </c>
      <c r="J220" s="22"/>
    </row>
    <row r="221" spans="2:10" s="21" customFormat="1" ht="26.25" outlineLevel="1">
      <c r="B221" s="84"/>
      <c r="C221" s="399"/>
      <c r="D221" s="38"/>
      <c r="E221" s="127" t="s">
        <v>865</v>
      </c>
      <c r="F221" s="98">
        <v>4</v>
      </c>
      <c r="G221" s="255" t="s">
        <v>870</v>
      </c>
      <c r="H221" s="140">
        <v>22.76</v>
      </c>
      <c r="I221" s="256">
        <v>91.04</v>
      </c>
      <c r="J221" s="22"/>
    </row>
    <row r="222" spans="2:10" s="21" customFormat="1" ht="26.25" outlineLevel="1">
      <c r="B222" s="84"/>
      <c r="C222" s="399"/>
      <c r="D222" s="38"/>
      <c r="E222" s="127" t="s">
        <v>865</v>
      </c>
      <c r="F222" s="98">
        <v>8</v>
      </c>
      <c r="G222" s="255" t="s">
        <v>871</v>
      </c>
      <c r="H222" s="140">
        <v>11.38</v>
      </c>
      <c r="I222" s="256">
        <v>91.04</v>
      </c>
      <c r="J222" s="22"/>
    </row>
    <row r="223" spans="2:10" s="21" customFormat="1" ht="26.25" outlineLevel="1">
      <c r="B223" s="84"/>
      <c r="C223" s="399"/>
      <c r="D223" s="38"/>
      <c r="E223" s="50"/>
      <c r="F223" s="42"/>
      <c r="G223" s="400"/>
      <c r="H223" s="397"/>
      <c r="I223" s="39"/>
      <c r="J223" s="22"/>
    </row>
    <row r="224" spans="2:10" s="21" customFormat="1" ht="26.25" outlineLevel="1">
      <c r="B224" s="84"/>
      <c r="C224" s="399"/>
      <c r="D224" s="38"/>
      <c r="E224" s="57" t="s">
        <v>55</v>
      </c>
      <c r="F224" s="52">
        <v>456.28000000000009</v>
      </c>
      <c r="G224" s="400"/>
      <c r="H224" s="397"/>
      <c r="I224" s="39"/>
      <c r="J224" s="22"/>
    </row>
    <row r="225" spans="2:10" s="21" customFormat="1" ht="26.25" outlineLevel="1">
      <c r="B225" s="84"/>
      <c r="C225" s="399"/>
      <c r="D225" s="38"/>
      <c r="E225" s="50"/>
      <c r="F225" s="42"/>
      <c r="G225" s="400"/>
      <c r="H225" s="397"/>
      <c r="I225" s="39"/>
      <c r="J225" s="22"/>
    </row>
    <row r="226" spans="2:10" s="21" customFormat="1" ht="26.25" outlineLevel="1">
      <c r="B226" s="78" t="s">
        <v>829</v>
      </c>
      <c r="C226" s="71" t="s">
        <v>925</v>
      </c>
      <c r="D226" s="56" t="s">
        <v>114</v>
      </c>
      <c r="E226" s="93" t="s">
        <v>115</v>
      </c>
      <c r="F226" s="34" t="s">
        <v>95</v>
      </c>
      <c r="G226" s="35"/>
      <c r="H226" s="36"/>
      <c r="I226" s="37">
        <v>185.00300000000001</v>
      </c>
      <c r="J226" s="22"/>
    </row>
    <row r="227" spans="2:10" s="21" customFormat="1" ht="26.25" outlineLevel="1">
      <c r="B227" s="84"/>
      <c r="C227" s="399"/>
      <c r="D227" s="38"/>
      <c r="E227" s="50"/>
      <c r="F227" s="42"/>
      <c r="G227" s="400"/>
      <c r="H227" s="397"/>
      <c r="I227" s="39"/>
      <c r="J227" s="22"/>
    </row>
    <row r="228" spans="2:10" s="21" customFormat="1" ht="26.25" outlineLevel="1">
      <c r="B228" s="84"/>
      <c r="C228" s="399"/>
      <c r="D228" s="38"/>
      <c r="E228" s="419" t="s">
        <v>873</v>
      </c>
      <c r="F228" s="419" t="s">
        <v>587</v>
      </c>
      <c r="G228" s="419" t="s">
        <v>529</v>
      </c>
      <c r="H228" s="419" t="s">
        <v>595</v>
      </c>
      <c r="I228" s="254" t="s">
        <v>79</v>
      </c>
      <c r="J228" s="22"/>
    </row>
    <row r="229" spans="2:10" s="21" customFormat="1" ht="26.25" outlineLevel="1">
      <c r="B229" s="84"/>
      <c r="C229" s="399"/>
      <c r="D229" s="38"/>
      <c r="E229" s="255">
        <v>25</v>
      </c>
      <c r="F229" s="98">
        <v>50</v>
      </c>
      <c r="G229" s="255">
        <v>35</v>
      </c>
      <c r="H229" s="257">
        <v>1.927</v>
      </c>
      <c r="I229" s="256">
        <v>67.445000000000007</v>
      </c>
      <c r="J229" s="22"/>
    </row>
    <row r="230" spans="2:10" s="21" customFormat="1" ht="26.25" outlineLevel="1">
      <c r="B230" s="84"/>
      <c r="C230" s="399"/>
      <c r="D230" s="38"/>
      <c r="E230" s="50"/>
      <c r="F230" s="42"/>
      <c r="G230" s="400"/>
      <c r="H230" s="397"/>
      <c r="I230" s="39"/>
      <c r="J230" s="22"/>
    </row>
    <row r="231" spans="2:10" s="21" customFormat="1" ht="26.25" outlineLevel="1">
      <c r="B231" s="84"/>
      <c r="C231" s="399"/>
      <c r="D231" s="38"/>
      <c r="E231" s="419" t="s">
        <v>873</v>
      </c>
      <c r="F231" s="419" t="s">
        <v>587</v>
      </c>
      <c r="G231" s="419" t="s">
        <v>529</v>
      </c>
      <c r="H231" s="419" t="s">
        <v>595</v>
      </c>
      <c r="I231" s="254" t="s">
        <v>79</v>
      </c>
      <c r="J231" s="22"/>
    </row>
    <row r="232" spans="2:10" s="21" customFormat="1" ht="26.25" outlineLevel="1">
      <c r="B232" s="84"/>
      <c r="C232" s="399"/>
      <c r="D232" s="38"/>
      <c r="E232" s="255">
        <v>8</v>
      </c>
      <c r="F232" s="98">
        <v>6</v>
      </c>
      <c r="G232" s="255">
        <v>4</v>
      </c>
      <c r="H232" s="257">
        <v>4.41</v>
      </c>
      <c r="I232" s="256">
        <v>17.64</v>
      </c>
      <c r="J232" s="22"/>
    </row>
    <row r="233" spans="2:10" s="21" customFormat="1" ht="26.25" outlineLevel="1">
      <c r="B233" s="84"/>
      <c r="C233" s="399"/>
      <c r="D233" s="38"/>
      <c r="E233" s="255">
        <v>12</v>
      </c>
      <c r="F233" s="98">
        <v>6</v>
      </c>
      <c r="G233" s="255">
        <v>21</v>
      </c>
      <c r="H233" s="257">
        <v>4.758</v>
      </c>
      <c r="I233" s="256">
        <v>99.918000000000006</v>
      </c>
      <c r="J233" s="22"/>
    </row>
    <row r="234" spans="2:10" s="21" customFormat="1" ht="26.25" outlineLevel="1">
      <c r="B234" s="84"/>
      <c r="C234" s="399"/>
      <c r="D234" s="38"/>
      <c r="E234" s="415"/>
      <c r="F234" s="409"/>
      <c r="G234" s="415"/>
      <c r="H234" s="420"/>
      <c r="I234" s="47"/>
      <c r="J234" s="22"/>
    </row>
    <row r="235" spans="2:10" s="21" customFormat="1" ht="26.25" outlineLevel="1">
      <c r="B235" s="84"/>
      <c r="C235" s="399"/>
      <c r="D235" s="38"/>
      <c r="E235" s="57" t="s">
        <v>586</v>
      </c>
      <c r="F235" s="52">
        <v>185.00300000000001</v>
      </c>
      <c r="G235" s="400"/>
      <c r="H235" s="397"/>
      <c r="I235" s="39"/>
      <c r="J235" s="22"/>
    </row>
    <row r="236" spans="2:10" s="21" customFormat="1" ht="26.25" outlineLevel="1">
      <c r="B236" s="84"/>
      <c r="C236" s="399"/>
      <c r="D236" s="38"/>
      <c r="E236" s="50"/>
      <c r="F236" s="42"/>
      <c r="G236" s="400"/>
      <c r="H236" s="397"/>
      <c r="I236" s="39"/>
      <c r="J236" s="22"/>
    </row>
    <row r="237" spans="2:10" s="21" customFormat="1" ht="26.25" outlineLevel="1">
      <c r="B237" s="78" t="s">
        <v>859</v>
      </c>
      <c r="C237" s="71" t="s">
        <v>925</v>
      </c>
      <c r="D237" s="56" t="s">
        <v>122</v>
      </c>
      <c r="E237" s="93" t="s">
        <v>123</v>
      </c>
      <c r="F237" s="34" t="s">
        <v>84</v>
      </c>
      <c r="G237" s="35"/>
      <c r="H237" s="36"/>
      <c r="I237" s="37">
        <v>27.782999999999998</v>
      </c>
      <c r="J237" s="22"/>
    </row>
    <row r="238" spans="2:10" s="21" customFormat="1" ht="26.25" outlineLevel="1">
      <c r="B238" s="84"/>
      <c r="C238" s="399"/>
      <c r="D238" s="38"/>
      <c r="E238" s="50"/>
      <c r="F238" s="42"/>
      <c r="G238" s="400"/>
      <c r="H238" s="397"/>
      <c r="I238" s="39"/>
      <c r="J238" s="22"/>
    </row>
    <row r="239" spans="2:10" s="21" customFormat="1" ht="26.25" outlineLevel="1">
      <c r="B239" s="84"/>
      <c r="C239" s="399"/>
      <c r="D239" s="38"/>
      <c r="E239" s="50" t="s">
        <v>874</v>
      </c>
      <c r="F239" s="42"/>
      <c r="G239" s="400"/>
      <c r="H239" s="397"/>
      <c r="I239" s="39"/>
      <c r="J239" s="22"/>
    </row>
    <row r="240" spans="2:10" s="21" customFormat="1" ht="26.25" outlineLevel="1">
      <c r="B240" s="84"/>
      <c r="C240" s="399"/>
      <c r="D240" s="38"/>
      <c r="E240" s="57" t="s">
        <v>530</v>
      </c>
      <c r="F240" s="52">
        <v>154.35</v>
      </c>
      <c r="G240" s="400"/>
      <c r="H240" s="397"/>
      <c r="I240" s="39"/>
      <c r="J240" s="22"/>
    </row>
    <row r="241" spans="2:10" s="21" customFormat="1" ht="26.25" outlineLevel="1">
      <c r="B241" s="84"/>
      <c r="C241" s="399"/>
      <c r="D241" s="38"/>
      <c r="E241" s="57" t="s">
        <v>569</v>
      </c>
      <c r="F241" s="52">
        <v>0.18</v>
      </c>
      <c r="G241" s="400"/>
      <c r="H241" s="397"/>
      <c r="I241" s="39"/>
      <c r="J241" s="22"/>
    </row>
    <row r="242" spans="2:10" s="21" customFormat="1" ht="26.25" outlineLevel="1">
      <c r="B242" s="84"/>
      <c r="C242" s="399"/>
      <c r="D242" s="38"/>
      <c r="E242" s="57" t="s">
        <v>55</v>
      </c>
      <c r="F242" s="52">
        <v>27.782999999999998</v>
      </c>
      <c r="G242" s="400"/>
      <c r="H242" s="397"/>
      <c r="I242" s="39"/>
      <c r="J242" s="22"/>
    </row>
    <row r="243" spans="2:10" s="21" customFormat="1" ht="26.25" outlineLevel="1">
      <c r="B243" s="84"/>
      <c r="C243" s="399"/>
      <c r="D243" s="38"/>
      <c r="E243" s="50"/>
      <c r="F243" s="42"/>
      <c r="G243" s="400"/>
      <c r="H243" s="397"/>
      <c r="I243" s="39"/>
      <c r="J243" s="22"/>
    </row>
    <row r="244" spans="2:10" s="21" customFormat="1" ht="26.25" outlineLevel="1">
      <c r="B244" s="78" t="s">
        <v>860</v>
      </c>
      <c r="C244" s="71" t="s">
        <v>925</v>
      </c>
      <c r="D244" s="56" t="s">
        <v>126</v>
      </c>
      <c r="E244" s="93" t="s">
        <v>127</v>
      </c>
      <c r="F244" s="34" t="s">
        <v>84</v>
      </c>
      <c r="G244" s="35"/>
      <c r="H244" s="36"/>
      <c r="I244" s="37">
        <v>27.782999999999998</v>
      </c>
      <c r="J244" s="22"/>
    </row>
    <row r="245" spans="2:10" s="21" customFormat="1" ht="26.25" outlineLevel="1">
      <c r="B245" s="84"/>
      <c r="C245" s="399"/>
      <c r="D245" s="38"/>
      <c r="E245" s="50"/>
      <c r="F245" s="42"/>
      <c r="G245" s="400"/>
      <c r="H245" s="397"/>
      <c r="I245" s="39"/>
      <c r="J245" s="22"/>
    </row>
    <row r="246" spans="2:10" s="21" customFormat="1" ht="26.25" outlineLevel="1">
      <c r="B246" s="84"/>
      <c r="C246" s="399"/>
      <c r="D246" s="38"/>
      <c r="E246" s="57" t="s">
        <v>850</v>
      </c>
      <c r="F246" s="52">
        <v>27.782999999999998</v>
      </c>
      <c r="G246" s="400"/>
      <c r="H246" s="397"/>
      <c r="I246" s="39"/>
      <c r="J246" s="22"/>
    </row>
    <row r="247" spans="2:10" s="21" customFormat="1" ht="26.25" outlineLevel="1">
      <c r="B247" s="84"/>
      <c r="C247" s="399"/>
      <c r="D247" s="38"/>
      <c r="E247" s="50"/>
      <c r="F247" s="42"/>
      <c r="G247" s="400"/>
      <c r="H247" s="397"/>
      <c r="I247" s="39"/>
      <c r="J247" s="22"/>
    </row>
    <row r="248" spans="2:10" s="21" customFormat="1" ht="24.75" customHeight="1" outlineLevel="1">
      <c r="B248" s="78" t="s">
        <v>861</v>
      </c>
      <c r="C248" s="71" t="s">
        <v>925</v>
      </c>
      <c r="D248" s="56" t="s">
        <v>130</v>
      </c>
      <c r="E248" s="93" t="s">
        <v>131</v>
      </c>
      <c r="F248" s="34" t="s">
        <v>81</v>
      </c>
      <c r="G248" s="35"/>
      <c r="H248" s="36"/>
      <c r="I248" s="37">
        <v>64.150000000000006</v>
      </c>
      <c r="J248" s="22"/>
    </row>
    <row r="249" spans="2:10" s="21" customFormat="1" ht="26.25" outlineLevel="1">
      <c r="B249" s="84"/>
      <c r="C249" s="399"/>
      <c r="D249" s="38"/>
      <c r="E249" s="50"/>
      <c r="F249" s="42"/>
      <c r="G249" s="400"/>
      <c r="H249" s="397"/>
      <c r="I249" s="39"/>
      <c r="J249" s="22"/>
    </row>
    <row r="250" spans="2:10" s="21" customFormat="1" ht="26.25" outlineLevel="1">
      <c r="B250" s="84"/>
      <c r="C250" s="399"/>
      <c r="D250" s="38"/>
      <c r="E250" s="462" t="s">
        <v>875</v>
      </c>
      <c r="F250" s="462"/>
      <c r="G250" s="400"/>
      <c r="H250" s="397"/>
      <c r="I250" s="39"/>
      <c r="J250" s="22"/>
    </row>
    <row r="251" spans="2:10" s="21" customFormat="1" ht="26.25" outlineLevel="1">
      <c r="B251" s="84"/>
      <c r="C251" s="399"/>
      <c r="D251" s="38"/>
      <c r="E251" s="121" t="s">
        <v>876</v>
      </c>
      <c r="F251" s="52">
        <v>53.7</v>
      </c>
      <c r="G251" s="400"/>
      <c r="H251" s="397"/>
      <c r="I251" s="39"/>
      <c r="J251" s="22"/>
    </row>
    <row r="252" spans="2:10" s="21" customFormat="1" ht="26.25" outlineLevel="1">
      <c r="B252" s="84"/>
      <c r="C252" s="399"/>
      <c r="D252" s="38"/>
      <c r="E252" s="121" t="s">
        <v>877</v>
      </c>
      <c r="F252" s="52">
        <v>10.45</v>
      </c>
      <c r="G252" s="400"/>
      <c r="H252" s="397"/>
      <c r="I252" s="39"/>
      <c r="J252" s="22"/>
    </row>
    <row r="253" spans="2:10" s="21" customFormat="1" ht="26.25" outlineLevel="1">
      <c r="B253" s="84"/>
      <c r="C253" s="399"/>
      <c r="D253" s="38"/>
      <c r="E253" s="121" t="s">
        <v>55</v>
      </c>
      <c r="F253" s="52">
        <v>64.150000000000006</v>
      </c>
      <c r="G253" s="400"/>
      <c r="H253" s="397"/>
      <c r="I253" s="39"/>
      <c r="J253" s="22"/>
    </row>
    <row r="254" spans="2:10" s="21" customFormat="1" ht="26.25" outlineLevel="1">
      <c r="B254" s="84"/>
      <c r="C254" s="399"/>
      <c r="D254" s="38"/>
      <c r="E254" s="50"/>
      <c r="F254" s="42"/>
      <c r="G254" s="400"/>
      <c r="H254" s="397"/>
      <c r="I254" s="39"/>
      <c r="J254" s="22"/>
    </row>
    <row r="255" spans="2:10" s="21" customFormat="1" ht="26.25" outlineLevel="1">
      <c r="B255" s="78" t="s">
        <v>862</v>
      </c>
      <c r="C255" s="71" t="s">
        <v>925</v>
      </c>
      <c r="D255" s="56" t="s">
        <v>228</v>
      </c>
      <c r="E255" s="93" t="s">
        <v>229</v>
      </c>
      <c r="F255" s="34" t="s">
        <v>227</v>
      </c>
      <c r="G255" s="35"/>
      <c r="H255" s="36"/>
      <c r="I255" s="37">
        <v>6415.0000000000009</v>
      </c>
      <c r="J255" s="22"/>
    </row>
    <row r="256" spans="2:10" s="21" customFormat="1" ht="26.25" outlineLevel="1">
      <c r="B256" s="84"/>
      <c r="C256" s="399"/>
      <c r="D256" s="38"/>
      <c r="E256" s="50"/>
      <c r="F256" s="42"/>
      <c r="G256" s="400"/>
      <c r="H256" s="397"/>
      <c r="I256" s="39"/>
      <c r="J256" s="22"/>
    </row>
    <row r="257" spans="2:10" s="21" customFormat="1" ht="26.25" outlineLevel="1">
      <c r="B257" s="84"/>
      <c r="C257" s="399"/>
      <c r="D257" s="38"/>
      <c r="E257" s="419" t="s">
        <v>878</v>
      </c>
      <c r="F257" s="419" t="s">
        <v>879</v>
      </c>
      <c r="G257" s="419" t="s">
        <v>880</v>
      </c>
      <c r="H257" s="419" t="s">
        <v>588</v>
      </c>
      <c r="I257" s="254" t="s">
        <v>881</v>
      </c>
      <c r="J257" s="22"/>
    </row>
    <row r="258" spans="2:10" s="21" customFormat="1" ht="26.25" outlineLevel="1">
      <c r="B258" s="84"/>
      <c r="C258" s="399"/>
      <c r="D258" s="38"/>
      <c r="E258" s="98">
        <v>64.150000000000006</v>
      </c>
      <c r="F258" s="98">
        <v>6415.0000000000009</v>
      </c>
      <c r="G258" s="255">
        <v>1</v>
      </c>
      <c r="H258" s="255">
        <v>1</v>
      </c>
      <c r="I258" s="256">
        <v>6415.0000000000009</v>
      </c>
      <c r="J258" s="22"/>
    </row>
    <row r="259" spans="2:10" s="21" customFormat="1" ht="26.25" outlineLevel="1">
      <c r="B259" s="84"/>
      <c r="C259" s="399"/>
      <c r="D259" s="38"/>
      <c r="E259"/>
      <c r="F259" s="415"/>
      <c r="G259" s="421"/>
      <c r="H259" s="421"/>
      <c r="I259" s="39"/>
      <c r="J259" s="22"/>
    </row>
    <row r="260" spans="2:10" s="21" customFormat="1" ht="26.25" outlineLevel="1">
      <c r="B260" s="179" t="s">
        <v>834</v>
      </c>
      <c r="C260" s="180"/>
      <c r="D260" s="181"/>
      <c r="E260" s="213" t="s">
        <v>1595</v>
      </c>
      <c r="F260" s="183"/>
      <c r="G260" s="184"/>
      <c r="H260" s="185"/>
      <c r="I260" s="186"/>
      <c r="J260" s="22"/>
    </row>
    <row r="261" spans="2:10" s="21" customFormat="1" ht="26.25" outlineLevel="1">
      <c r="B261" s="78" t="s">
        <v>835</v>
      </c>
      <c r="C261" s="71" t="s">
        <v>925</v>
      </c>
      <c r="D261" s="56" t="s">
        <v>37</v>
      </c>
      <c r="E261" s="93" t="s">
        <v>102</v>
      </c>
      <c r="F261" s="34" t="s">
        <v>84</v>
      </c>
      <c r="G261" s="35"/>
      <c r="H261" s="36"/>
      <c r="I261" s="37">
        <v>5.9340000000000002</v>
      </c>
      <c r="J261" s="22"/>
    </row>
    <row r="262" spans="2:10" s="21" customFormat="1" ht="26.25" outlineLevel="1">
      <c r="B262" s="84"/>
      <c r="E262" s="50"/>
      <c r="F262" s="42"/>
      <c r="G262" s="400"/>
      <c r="H262" s="397"/>
      <c r="I262" s="39"/>
      <c r="J262" s="22"/>
    </row>
    <row r="263" spans="2:10" s="21" customFormat="1" ht="26.25" outlineLevel="1">
      <c r="B263" s="84"/>
      <c r="E263" s="419" t="s">
        <v>1241</v>
      </c>
      <c r="F263" s="419" t="s">
        <v>568</v>
      </c>
      <c r="G263" s="419" t="s">
        <v>588</v>
      </c>
      <c r="H263" s="419" t="s">
        <v>569</v>
      </c>
      <c r="I263" s="254" t="s">
        <v>881</v>
      </c>
      <c r="J263" s="22"/>
    </row>
    <row r="264" spans="2:10" s="21" customFormat="1" ht="26.25" outlineLevel="1">
      <c r="B264" s="84"/>
      <c r="E264" s="258" t="s">
        <v>896</v>
      </c>
      <c r="F264" s="98">
        <v>40.1</v>
      </c>
      <c r="G264" s="255">
        <v>0.2</v>
      </c>
      <c r="H264" s="140">
        <v>0.3</v>
      </c>
      <c r="I264" s="256">
        <v>2.4060000000000001</v>
      </c>
      <c r="J264" s="22"/>
    </row>
    <row r="265" spans="2:10" s="21" customFormat="1" ht="26.25" outlineLevel="1">
      <c r="B265" s="84"/>
      <c r="E265" s="258" t="s">
        <v>897</v>
      </c>
      <c r="F265" s="98">
        <v>40</v>
      </c>
      <c r="G265" s="255">
        <v>0.2</v>
      </c>
      <c r="H265" s="140">
        <v>0.3</v>
      </c>
      <c r="I265" s="256">
        <v>2.4</v>
      </c>
      <c r="J265" s="22"/>
    </row>
    <row r="266" spans="2:10" s="21" customFormat="1" ht="26.25" outlineLevel="1">
      <c r="B266" s="84"/>
      <c r="E266" s="258" t="s">
        <v>1575</v>
      </c>
      <c r="F266" s="98">
        <v>18.8</v>
      </c>
      <c r="G266" s="255">
        <v>0.2</v>
      </c>
      <c r="H266" s="140">
        <v>0.3</v>
      </c>
      <c r="I266" s="256">
        <v>1.1280000000000001</v>
      </c>
      <c r="J266" s="22"/>
    </row>
    <row r="267" spans="2:10" s="21" customFormat="1" ht="26.25" outlineLevel="1">
      <c r="B267" s="84"/>
      <c r="E267" s="50"/>
      <c r="F267" s="42"/>
      <c r="G267" s="400"/>
      <c r="H267" s="397"/>
      <c r="I267" s="39"/>
      <c r="J267" s="22"/>
    </row>
    <row r="268" spans="2:10" s="21" customFormat="1" ht="26.25" outlineLevel="1">
      <c r="B268" s="84"/>
      <c r="E268" s="57" t="s">
        <v>55</v>
      </c>
      <c r="F268" s="52">
        <v>5.9340000000000002</v>
      </c>
      <c r="G268" s="400"/>
      <c r="H268" s="397"/>
      <c r="I268" s="39"/>
      <c r="J268" s="22"/>
    </row>
    <row r="269" spans="2:10" s="21" customFormat="1" ht="26.25" outlineLevel="1">
      <c r="B269" s="84"/>
      <c r="D269" s="42"/>
      <c r="E269" s="50"/>
      <c r="G269" s="400"/>
      <c r="H269" s="397"/>
      <c r="I269" s="39"/>
      <c r="J269" s="22"/>
    </row>
    <row r="270" spans="2:10" s="21" customFormat="1" ht="26.25" outlineLevel="1">
      <c r="B270" s="78" t="s">
        <v>836</v>
      </c>
      <c r="C270" s="71" t="s">
        <v>925</v>
      </c>
      <c r="D270" s="56" t="s">
        <v>132</v>
      </c>
      <c r="E270" s="93" t="s">
        <v>133</v>
      </c>
      <c r="F270" s="34" t="s">
        <v>81</v>
      </c>
      <c r="G270" s="35"/>
      <c r="H270" s="36"/>
      <c r="I270" s="37">
        <v>82</v>
      </c>
      <c r="J270" s="22"/>
    </row>
    <row r="271" spans="2:10" s="21" customFormat="1" ht="26.25" outlineLevel="1">
      <c r="B271" s="84"/>
      <c r="C271" s="399"/>
      <c r="D271" s="38"/>
      <c r="E271"/>
      <c r="F271" s="415"/>
      <c r="G271" s="421"/>
      <c r="H271" s="421"/>
      <c r="I271" s="39"/>
      <c r="J271" s="22"/>
    </row>
    <row r="272" spans="2:10" s="21" customFormat="1" ht="26.25" outlineLevel="1">
      <c r="B272" s="84"/>
      <c r="C272" s="399"/>
      <c r="D272" s="38"/>
      <c r="E272" s="422" t="s">
        <v>1577</v>
      </c>
      <c r="F272" s="415"/>
      <c r="G272" s="421"/>
      <c r="H272" s="421"/>
      <c r="I272" s="39"/>
      <c r="J272" s="22"/>
    </row>
    <row r="273" spans="2:10" s="21" customFormat="1" ht="26.25" outlineLevel="1">
      <c r="B273" s="84"/>
      <c r="C273" s="399"/>
      <c r="D273" s="38"/>
      <c r="E273" s="258" t="s">
        <v>887</v>
      </c>
      <c r="F273" s="98">
        <v>17</v>
      </c>
      <c r="G273" s="421"/>
      <c r="H273" s="421"/>
      <c r="I273" s="39"/>
      <c r="J273" s="22"/>
    </row>
    <row r="274" spans="2:10" s="21" customFormat="1" ht="26.25" outlineLevel="1">
      <c r="B274" s="84"/>
      <c r="C274" s="399"/>
      <c r="D274" s="38"/>
      <c r="E274" s="258" t="s">
        <v>888</v>
      </c>
      <c r="F274" s="98">
        <v>17</v>
      </c>
      <c r="G274" s="421"/>
      <c r="H274" s="421"/>
      <c r="I274" s="39"/>
      <c r="J274" s="22"/>
    </row>
    <row r="275" spans="2:10" s="21" customFormat="1" ht="26.25" outlineLevel="1">
      <c r="B275" s="84"/>
      <c r="C275" s="399"/>
      <c r="D275" s="38"/>
      <c r="E275" s="258" t="s">
        <v>1576</v>
      </c>
      <c r="F275" s="98">
        <v>7</v>
      </c>
      <c r="G275" s="421"/>
      <c r="H275" s="421"/>
      <c r="I275" s="39"/>
      <c r="J275" s="22"/>
    </row>
    <row r="276" spans="2:10" s="21" customFormat="1" ht="26.25" outlineLevel="1">
      <c r="B276" s="84"/>
      <c r="C276" s="399"/>
      <c r="D276" s="38"/>
      <c r="E276" s="258" t="s">
        <v>880</v>
      </c>
      <c r="F276" s="98">
        <v>2</v>
      </c>
      <c r="G276" s="421"/>
      <c r="H276" s="421"/>
      <c r="I276" s="39"/>
      <c r="J276" s="22"/>
    </row>
    <row r="277" spans="2:10" s="21" customFormat="1" ht="26.25" outlineLevel="1">
      <c r="B277" s="84"/>
      <c r="C277" s="399"/>
      <c r="D277" s="38"/>
      <c r="E277" s="258" t="s">
        <v>55</v>
      </c>
      <c r="F277" s="98">
        <v>82</v>
      </c>
      <c r="G277" s="421"/>
      <c r="H277" s="421"/>
      <c r="I277" s="39"/>
      <c r="J277" s="22"/>
    </row>
    <row r="278" spans="2:10" s="21" customFormat="1" ht="26.25" outlineLevel="1">
      <c r="B278" s="84"/>
      <c r="C278" s="399"/>
      <c r="D278" s="38"/>
      <c r="E278" s="423"/>
      <c r="F278" s="409"/>
      <c r="G278" s="421"/>
      <c r="H278" s="421"/>
      <c r="I278" s="39"/>
      <c r="J278" s="22"/>
    </row>
    <row r="279" spans="2:10" s="21" customFormat="1" ht="26.25" outlineLevel="1">
      <c r="B279" s="78" t="s">
        <v>837</v>
      </c>
      <c r="C279" s="71" t="s">
        <v>925</v>
      </c>
      <c r="D279" s="56" t="s">
        <v>114</v>
      </c>
      <c r="E279" s="93" t="s">
        <v>115</v>
      </c>
      <c r="F279" s="34" t="s">
        <v>95</v>
      </c>
      <c r="G279" s="35"/>
      <c r="H279" s="36"/>
      <c r="I279" s="37">
        <v>419.43</v>
      </c>
      <c r="J279" s="22"/>
    </row>
    <row r="280" spans="2:10" s="21" customFormat="1" ht="26.25" outlineLevel="1">
      <c r="B280" s="84"/>
      <c r="C280" s="399"/>
      <c r="D280" s="38"/>
      <c r="E280" s="423"/>
      <c r="F280" s="409"/>
      <c r="G280" s="421"/>
      <c r="H280" s="421"/>
      <c r="I280" s="39"/>
      <c r="J280" s="22"/>
    </row>
    <row r="281" spans="2:10" s="21" customFormat="1" ht="26.25" outlineLevel="1">
      <c r="B281" s="84"/>
      <c r="C281" s="399"/>
      <c r="D281" s="38"/>
      <c r="E281" s="424" t="s">
        <v>1579</v>
      </c>
      <c r="F281" s="415"/>
      <c r="G281" s="415"/>
      <c r="H281" s="421"/>
      <c r="I281" s="39"/>
      <c r="J281" s="22"/>
    </row>
    <row r="282" spans="2:10" s="21" customFormat="1" ht="26.25" outlineLevel="1">
      <c r="B282" s="84"/>
      <c r="C282" s="399"/>
      <c r="D282" s="38"/>
      <c r="E282" s="421" t="s">
        <v>890</v>
      </c>
      <c r="F282" s="415"/>
      <c r="G282" s="415"/>
      <c r="H282" s="421"/>
      <c r="I282" s="39"/>
      <c r="J282" s="22"/>
    </row>
    <row r="283" spans="2:10" s="21" customFormat="1" ht="26.25" outlineLevel="1">
      <c r="B283" s="84"/>
      <c r="C283" s="399"/>
      <c r="D283" s="38"/>
      <c r="E283" s="424" t="s">
        <v>892</v>
      </c>
      <c r="F283" s="415"/>
      <c r="G283" s="415"/>
      <c r="H283" s="421"/>
      <c r="I283" s="39"/>
      <c r="J283" s="22"/>
    </row>
    <row r="284" spans="2:10" s="21" customFormat="1" ht="26.25" outlineLevel="1">
      <c r="B284" s="84"/>
      <c r="C284" s="399"/>
      <c r="D284" s="38"/>
      <c r="E284" s="421" t="s">
        <v>891</v>
      </c>
      <c r="F284" s="415"/>
      <c r="G284" s="415"/>
      <c r="H284" s="421"/>
      <c r="I284" s="39"/>
      <c r="J284" s="22"/>
    </row>
    <row r="285" spans="2:10" s="21" customFormat="1" ht="26.25" outlineLevel="1">
      <c r="B285" s="84"/>
      <c r="C285" s="399"/>
      <c r="D285" s="38"/>
      <c r="E285" s="127" t="s">
        <v>1578</v>
      </c>
      <c r="F285" s="255">
        <v>10.23</v>
      </c>
      <c r="G285" s="415"/>
      <c r="H285" s="421"/>
      <c r="I285" s="39"/>
      <c r="J285" s="22"/>
    </row>
    <row r="286" spans="2:10" s="21" customFormat="1" ht="26.25" outlineLevel="1">
      <c r="B286" s="84"/>
      <c r="C286" s="399"/>
      <c r="D286" s="38"/>
      <c r="E286" s="127" t="s">
        <v>896</v>
      </c>
      <c r="F286" s="98">
        <v>17</v>
      </c>
      <c r="G286" s="415"/>
      <c r="H286" s="421"/>
      <c r="I286" s="39"/>
      <c r="J286" s="22"/>
    </row>
    <row r="287" spans="2:10" s="21" customFormat="1" ht="26.25" outlineLevel="1">
      <c r="B287" s="84"/>
      <c r="C287" s="399"/>
      <c r="D287" s="38"/>
      <c r="E287" s="127" t="s">
        <v>897</v>
      </c>
      <c r="F287" s="98">
        <v>17</v>
      </c>
      <c r="G287" s="415"/>
      <c r="H287" s="421"/>
      <c r="I287" s="39"/>
      <c r="J287" s="22"/>
    </row>
    <row r="288" spans="2:10" s="21" customFormat="1" ht="26.25" outlineLevel="1">
      <c r="B288" s="84"/>
      <c r="C288" s="399"/>
      <c r="D288" s="38"/>
      <c r="E288" s="127" t="s">
        <v>1575</v>
      </c>
      <c r="F288" s="98">
        <v>7</v>
      </c>
      <c r="G288" s="415"/>
      <c r="H288" s="421"/>
      <c r="I288" s="39"/>
      <c r="J288" s="22"/>
    </row>
    <row r="289" spans="2:10" s="21" customFormat="1" ht="26.25" outlineLevel="1">
      <c r="B289" s="84"/>
      <c r="C289" s="399"/>
      <c r="D289" s="38"/>
      <c r="E289" s="127" t="s">
        <v>55</v>
      </c>
      <c r="F289" s="255">
        <v>419.43</v>
      </c>
      <c r="G289" s="415"/>
      <c r="H289" s="421"/>
      <c r="I289" s="39"/>
      <c r="J289" s="22"/>
    </row>
    <row r="290" spans="2:10" s="21" customFormat="1" ht="26.25" outlineLevel="1">
      <c r="B290" s="84"/>
      <c r="C290" s="399"/>
      <c r="D290" s="38"/>
      <c r="E290" s="425"/>
      <c r="F290" s="409"/>
      <c r="G290" s="415"/>
      <c r="H290" s="421"/>
      <c r="I290" s="39"/>
      <c r="J290" s="22"/>
    </row>
    <row r="291" spans="2:10" s="21" customFormat="1" ht="26.25" outlineLevel="1">
      <c r="B291" s="78" t="s">
        <v>882</v>
      </c>
      <c r="C291" s="71" t="s">
        <v>925</v>
      </c>
      <c r="D291" s="56" t="s">
        <v>109</v>
      </c>
      <c r="E291" s="93" t="s">
        <v>110</v>
      </c>
      <c r="F291" s="34" t="s">
        <v>28</v>
      </c>
      <c r="G291" s="35"/>
      <c r="H291" s="36"/>
      <c r="I291" s="37">
        <v>54.120000000000005</v>
      </c>
      <c r="J291" s="22"/>
    </row>
    <row r="292" spans="2:10" s="21" customFormat="1" ht="26.25" outlineLevel="1">
      <c r="B292" s="84"/>
      <c r="C292" s="399"/>
      <c r="D292" s="38"/>
      <c r="E292"/>
      <c r="F292" s="415"/>
      <c r="G292" s="421"/>
      <c r="H292" s="421"/>
      <c r="I292" s="39"/>
      <c r="J292" s="22"/>
    </row>
    <row r="293" spans="2:10" s="21" customFormat="1" ht="26.25" outlineLevel="1">
      <c r="B293" s="84"/>
      <c r="C293" s="399"/>
      <c r="D293" s="419" t="s">
        <v>529</v>
      </c>
      <c r="E293" s="419" t="s">
        <v>893</v>
      </c>
      <c r="F293" s="419" t="s">
        <v>894</v>
      </c>
      <c r="G293" s="419" t="s">
        <v>588</v>
      </c>
      <c r="H293" s="419" t="s">
        <v>569</v>
      </c>
      <c r="I293" s="254" t="s">
        <v>881</v>
      </c>
      <c r="J293" s="22"/>
    </row>
    <row r="294" spans="2:10" s="21" customFormat="1" ht="26.25" outlineLevel="1">
      <c r="B294" s="84"/>
      <c r="C294" s="399"/>
      <c r="D294" s="98">
        <v>17</v>
      </c>
      <c r="E294" s="258" t="s">
        <v>896</v>
      </c>
      <c r="F294" s="98">
        <v>2</v>
      </c>
      <c r="G294" s="98">
        <v>0.3</v>
      </c>
      <c r="H294" s="140">
        <v>2.2000000000000002</v>
      </c>
      <c r="I294" s="256">
        <v>22.44</v>
      </c>
      <c r="J294" s="22"/>
    </row>
    <row r="295" spans="2:10" s="21" customFormat="1" ht="26.25" outlineLevel="1">
      <c r="B295" s="84"/>
      <c r="C295" s="399"/>
      <c r="D295" s="98">
        <v>17</v>
      </c>
      <c r="E295" s="258" t="s">
        <v>897</v>
      </c>
      <c r="F295" s="98">
        <v>2</v>
      </c>
      <c r="G295" s="98">
        <v>0.3</v>
      </c>
      <c r="H295" s="140">
        <v>2.2000000000000002</v>
      </c>
      <c r="I295" s="256">
        <v>22.44</v>
      </c>
      <c r="J295" s="22"/>
    </row>
    <row r="296" spans="2:10" s="21" customFormat="1" ht="26.25" outlineLevel="1">
      <c r="B296" s="84"/>
      <c r="C296" s="399"/>
      <c r="D296" s="98">
        <v>7</v>
      </c>
      <c r="E296" s="258" t="s">
        <v>1575</v>
      </c>
      <c r="F296" s="98">
        <v>2</v>
      </c>
      <c r="G296" s="98">
        <v>0.3</v>
      </c>
      <c r="H296" s="140">
        <v>2.2000000000000002</v>
      </c>
      <c r="I296" s="256">
        <v>9.24</v>
      </c>
      <c r="J296" s="22"/>
    </row>
    <row r="297" spans="2:10" s="21" customFormat="1" ht="26.25" outlineLevel="1">
      <c r="B297" s="84"/>
      <c r="C297" s="399"/>
      <c r="D297" s="38"/>
      <c r="E297"/>
      <c r="F297" s="415"/>
      <c r="G297" s="421"/>
      <c r="H297" s="421"/>
      <c r="I297" s="39"/>
      <c r="J297" s="22"/>
    </row>
    <row r="298" spans="2:10" s="21" customFormat="1" ht="26.25" outlineLevel="1">
      <c r="B298" s="84"/>
      <c r="C298" s="399"/>
      <c r="D298" s="38"/>
      <c r="E298" s="127" t="s">
        <v>55</v>
      </c>
      <c r="F298" s="98">
        <v>54.120000000000005</v>
      </c>
      <c r="G298" s="421"/>
      <c r="H298" s="421"/>
      <c r="I298" s="39"/>
      <c r="J298" s="22"/>
    </row>
    <row r="299" spans="2:10" s="21" customFormat="1" ht="26.25" outlineLevel="1">
      <c r="B299" s="84"/>
      <c r="C299" s="399"/>
      <c r="D299" s="38"/>
      <c r="E299" s="425"/>
      <c r="F299" s="409"/>
      <c r="G299" s="415"/>
      <c r="H299" s="421"/>
      <c r="I299" s="39"/>
      <c r="J299" s="22"/>
    </row>
    <row r="300" spans="2:10" s="21" customFormat="1" ht="26.25" outlineLevel="1">
      <c r="B300" s="78" t="s">
        <v>883</v>
      </c>
      <c r="C300" s="71" t="s">
        <v>925</v>
      </c>
      <c r="D300" s="56" t="s">
        <v>122</v>
      </c>
      <c r="E300" s="93" t="s">
        <v>123</v>
      </c>
      <c r="F300" s="34" t="s">
        <v>84</v>
      </c>
      <c r="G300" s="35"/>
      <c r="H300" s="36"/>
      <c r="I300" s="37">
        <v>3.7884000000000002</v>
      </c>
      <c r="J300" s="22"/>
    </row>
    <row r="301" spans="2:10" s="21" customFormat="1" ht="26.25" outlineLevel="1">
      <c r="B301" s="84"/>
      <c r="C301" s="399"/>
      <c r="D301" s="38"/>
      <c r="E301" s="423"/>
      <c r="F301" s="409"/>
      <c r="G301" s="421"/>
      <c r="H301" s="421"/>
      <c r="I301" s="39"/>
      <c r="J301" s="22"/>
    </row>
    <row r="302" spans="2:10" s="21" customFormat="1" ht="26.25" outlineLevel="1">
      <c r="B302" s="84"/>
      <c r="C302" s="399"/>
      <c r="D302" s="419" t="s">
        <v>529</v>
      </c>
      <c r="E302" s="419" t="s">
        <v>895</v>
      </c>
      <c r="F302" s="419" t="s">
        <v>587</v>
      </c>
      <c r="G302" s="419" t="s">
        <v>588</v>
      </c>
      <c r="H302" s="419" t="s">
        <v>569</v>
      </c>
      <c r="I302" s="254" t="s">
        <v>881</v>
      </c>
      <c r="J302" s="22"/>
    </row>
    <row r="303" spans="2:10" s="21" customFormat="1" ht="26.25" outlineLevel="1">
      <c r="B303" s="84"/>
      <c r="C303" s="399"/>
      <c r="D303" s="98">
        <v>17</v>
      </c>
      <c r="E303" s="258" t="s">
        <v>896</v>
      </c>
      <c r="F303" s="98">
        <v>0.3</v>
      </c>
      <c r="G303" s="98">
        <v>0.14000000000000001</v>
      </c>
      <c r="H303" s="140">
        <v>2.2000000000000002</v>
      </c>
      <c r="I303" s="256">
        <v>1.5708000000000002</v>
      </c>
      <c r="J303" s="22"/>
    </row>
    <row r="304" spans="2:10" s="21" customFormat="1" ht="26.25" outlineLevel="1">
      <c r="B304" s="84"/>
      <c r="C304" s="399"/>
      <c r="D304" s="98">
        <v>17</v>
      </c>
      <c r="E304" s="258" t="s">
        <v>897</v>
      </c>
      <c r="F304" s="98">
        <v>0.3</v>
      </c>
      <c r="G304" s="98">
        <v>0.14000000000000001</v>
      </c>
      <c r="H304" s="140">
        <v>2.2000000000000002</v>
      </c>
      <c r="I304" s="256">
        <v>1.5708000000000002</v>
      </c>
      <c r="J304" s="22"/>
    </row>
    <row r="305" spans="2:10" s="21" customFormat="1" ht="26.25" outlineLevel="1">
      <c r="B305" s="84"/>
      <c r="C305" s="399"/>
      <c r="D305" s="98">
        <v>7</v>
      </c>
      <c r="E305" s="258" t="s">
        <v>1575</v>
      </c>
      <c r="F305" s="98">
        <v>0.3</v>
      </c>
      <c r="G305" s="98">
        <v>0.14000000000000001</v>
      </c>
      <c r="H305" s="140">
        <v>2.2000000000000002</v>
      </c>
      <c r="I305" s="256">
        <v>0.64680000000000004</v>
      </c>
      <c r="J305" s="22"/>
    </row>
    <row r="306" spans="2:10" s="21" customFormat="1" ht="26.25" outlineLevel="1">
      <c r="B306" s="84"/>
      <c r="C306" s="399"/>
      <c r="D306" s="38"/>
      <c r="E306"/>
      <c r="F306" s="415"/>
      <c r="G306" s="421"/>
      <c r="H306" s="421"/>
      <c r="I306" s="39"/>
      <c r="J306" s="22"/>
    </row>
    <row r="307" spans="2:10" s="21" customFormat="1" ht="26.25" outlineLevel="1">
      <c r="B307" s="84"/>
      <c r="C307" s="399"/>
      <c r="D307" s="38"/>
      <c r="E307" s="127" t="s">
        <v>55</v>
      </c>
      <c r="F307" s="98">
        <v>3.7884000000000002</v>
      </c>
      <c r="G307" s="421"/>
      <c r="H307" s="421"/>
      <c r="I307" s="39"/>
      <c r="J307" s="22"/>
    </row>
    <row r="308" spans="2:10" s="21" customFormat="1" ht="26.25" outlineLevel="1">
      <c r="B308" s="84"/>
      <c r="C308" s="399"/>
      <c r="D308" s="38"/>
      <c r="E308" s="423"/>
      <c r="F308" s="409"/>
      <c r="G308" s="421"/>
      <c r="H308" s="421"/>
      <c r="I308" s="39"/>
      <c r="J308" s="22"/>
    </row>
    <row r="309" spans="2:10" s="21" customFormat="1" ht="26.25" outlineLevel="1">
      <c r="B309" s="78" t="s">
        <v>884</v>
      </c>
      <c r="C309" s="71" t="s">
        <v>925</v>
      </c>
      <c r="D309" s="56" t="s">
        <v>126</v>
      </c>
      <c r="E309" s="93" t="s">
        <v>127</v>
      </c>
      <c r="F309" s="34" t="s">
        <v>84</v>
      </c>
      <c r="G309" s="35"/>
      <c r="H309" s="36"/>
      <c r="I309" s="37">
        <v>3.7884000000000002</v>
      </c>
      <c r="J309" s="22"/>
    </row>
    <row r="310" spans="2:10" s="21" customFormat="1" ht="26.25" outlineLevel="1">
      <c r="B310" s="84"/>
      <c r="C310" s="399"/>
      <c r="D310" s="38"/>
      <c r="E310" s="423"/>
      <c r="F310" s="409"/>
      <c r="G310" s="421"/>
      <c r="H310" s="421"/>
      <c r="I310" s="39"/>
      <c r="J310" s="22"/>
    </row>
    <row r="311" spans="2:10" s="21" customFormat="1" ht="26.25" outlineLevel="1">
      <c r="B311" s="84"/>
      <c r="C311" s="399"/>
      <c r="D311" s="38"/>
      <c r="E311" s="127" t="s">
        <v>591</v>
      </c>
      <c r="F311" s="98">
        <v>3.7884000000000002</v>
      </c>
      <c r="G311" s="421"/>
      <c r="H311" s="421"/>
      <c r="I311" s="39"/>
      <c r="J311" s="22"/>
    </row>
    <row r="312" spans="2:10" s="21" customFormat="1" ht="26.25" outlineLevel="1">
      <c r="B312" s="84"/>
      <c r="C312" s="399"/>
      <c r="D312" s="38"/>
      <c r="E312" s="425"/>
      <c r="F312" s="409"/>
      <c r="G312" s="421"/>
      <c r="H312" s="421"/>
      <c r="I312" s="39"/>
      <c r="J312" s="22"/>
    </row>
    <row r="313" spans="2:10" s="21" customFormat="1" ht="26.25" outlineLevel="1">
      <c r="B313" s="78" t="s">
        <v>885</v>
      </c>
      <c r="C313" s="71" t="s">
        <v>925</v>
      </c>
      <c r="D313" s="56" t="s">
        <v>71</v>
      </c>
      <c r="E313" s="93" t="s">
        <v>238</v>
      </c>
      <c r="F313" s="34" t="s">
        <v>28</v>
      </c>
      <c r="G313" s="35"/>
      <c r="H313" s="36"/>
      <c r="I313" s="37">
        <v>59.34</v>
      </c>
      <c r="J313" s="22"/>
    </row>
    <row r="314" spans="2:10" s="21" customFormat="1" ht="26.25" outlineLevel="1">
      <c r="B314" s="84"/>
      <c r="C314" s="399"/>
      <c r="D314" s="38"/>
      <c r="E314" s="425"/>
      <c r="F314" s="409"/>
      <c r="G314" s="421"/>
      <c r="H314" s="421"/>
      <c r="I314" s="39"/>
      <c r="J314" s="22"/>
    </row>
    <row r="315" spans="2:10" s="21" customFormat="1" ht="26.25" outlineLevel="1">
      <c r="B315" s="84"/>
      <c r="C315" s="399"/>
      <c r="D315" s="38"/>
      <c r="E315" s="258" t="s">
        <v>896</v>
      </c>
      <c r="F315" s="98">
        <v>40.1</v>
      </c>
      <c r="G315" s="421"/>
      <c r="H315" s="421"/>
      <c r="I315" s="39"/>
      <c r="J315" s="22"/>
    </row>
    <row r="316" spans="2:10" s="21" customFormat="1" ht="26.25" outlineLevel="1">
      <c r="B316" s="84"/>
      <c r="C316" s="399"/>
      <c r="D316" s="38"/>
      <c r="E316" s="258" t="s">
        <v>897</v>
      </c>
      <c r="F316" s="98">
        <v>40</v>
      </c>
      <c r="G316" s="421"/>
      <c r="H316" s="421"/>
      <c r="I316" s="39"/>
      <c r="J316" s="22"/>
    </row>
    <row r="317" spans="2:10" s="21" customFormat="1" ht="26.25" outlineLevel="1">
      <c r="B317" s="84"/>
      <c r="C317" s="399"/>
      <c r="D317" s="38"/>
      <c r="E317" s="258" t="s">
        <v>1575</v>
      </c>
      <c r="F317" s="98">
        <v>18.8</v>
      </c>
      <c r="G317" s="421"/>
      <c r="H317" s="421"/>
      <c r="I317" s="39"/>
      <c r="J317" s="22"/>
    </row>
    <row r="318" spans="2:10" s="21" customFormat="1" ht="26.25" outlineLevel="1">
      <c r="B318" s="84"/>
      <c r="C318" s="399"/>
      <c r="D318" s="38"/>
      <c r="E318" s="57" t="s">
        <v>1580</v>
      </c>
      <c r="F318" s="52">
        <v>0.60000000000000009</v>
      </c>
      <c r="G318" s="421"/>
      <c r="H318" s="421"/>
      <c r="I318" s="39"/>
      <c r="J318" s="22"/>
    </row>
    <row r="319" spans="2:10" s="21" customFormat="1" ht="26.25" outlineLevel="1">
      <c r="B319" s="84"/>
      <c r="C319" s="399"/>
      <c r="D319" s="38"/>
      <c r="E319" s="57" t="s">
        <v>55</v>
      </c>
      <c r="F319" s="52">
        <v>59.34</v>
      </c>
      <c r="G319" s="421"/>
      <c r="H319" s="421"/>
      <c r="I319" s="39"/>
      <c r="J319" s="22"/>
    </row>
    <row r="320" spans="2:10" s="21" customFormat="1" ht="26.25" outlineLevel="1">
      <c r="B320" s="84"/>
      <c r="C320" s="399"/>
      <c r="D320" s="38"/>
      <c r="E320" s="425"/>
      <c r="F320" s="409"/>
      <c r="G320" s="421"/>
      <c r="H320" s="421"/>
      <c r="I320" s="39"/>
      <c r="J320" s="22"/>
    </row>
    <row r="321" spans="2:10" s="21" customFormat="1" ht="26.25" outlineLevel="1">
      <c r="B321" s="78" t="s">
        <v>886</v>
      </c>
      <c r="C321" s="71" t="s">
        <v>925</v>
      </c>
      <c r="D321" s="56" t="s">
        <v>72</v>
      </c>
      <c r="E321" s="93" t="s">
        <v>241</v>
      </c>
      <c r="F321" s="34" t="s">
        <v>84</v>
      </c>
      <c r="G321" s="35"/>
      <c r="H321" s="36"/>
      <c r="I321" s="37">
        <v>1.4835000000000003</v>
      </c>
      <c r="J321" s="22"/>
    </row>
    <row r="322" spans="2:10" s="21" customFormat="1" ht="26.25" outlineLevel="1">
      <c r="B322" s="84"/>
      <c r="C322" s="399"/>
      <c r="D322" s="38"/>
      <c r="E322" s="425"/>
      <c r="F322" s="409"/>
      <c r="G322" s="421"/>
      <c r="H322" s="421"/>
      <c r="I322" s="39"/>
      <c r="J322" s="22"/>
    </row>
    <row r="323" spans="2:10" s="21" customFormat="1" ht="26.25" outlineLevel="1">
      <c r="B323" s="84"/>
      <c r="C323" s="399"/>
      <c r="D323" s="38"/>
      <c r="E323" s="258" t="s">
        <v>850</v>
      </c>
      <c r="F323" s="52">
        <v>59.34</v>
      </c>
      <c r="G323" s="422"/>
      <c r="H323" s="422"/>
      <c r="I323" s="39"/>
      <c r="J323" s="22"/>
    </row>
    <row r="324" spans="2:10" s="21" customFormat="1" ht="26.25" outlineLevel="1">
      <c r="B324" s="84"/>
      <c r="C324" s="399"/>
      <c r="D324" s="415"/>
      <c r="E324" s="310" t="s">
        <v>590</v>
      </c>
      <c r="F324" s="124">
        <v>2.5000000000000001E-2</v>
      </c>
      <c r="G324" s="415"/>
      <c r="H324" s="415"/>
      <c r="I324" s="39"/>
      <c r="J324" s="22"/>
    </row>
    <row r="325" spans="2:10" s="21" customFormat="1" ht="26.25" outlineLevel="1">
      <c r="B325" s="84"/>
      <c r="C325" s="399"/>
      <c r="D325" s="309"/>
      <c r="E325" s="57" t="s">
        <v>55</v>
      </c>
      <c r="F325" s="52">
        <v>1.4835000000000003</v>
      </c>
      <c r="G325" s="409"/>
      <c r="H325" s="410"/>
      <c r="I325" s="39"/>
      <c r="J325" s="22"/>
    </row>
    <row r="326" spans="2:10" s="21" customFormat="1" ht="26.25" outlineLevel="1">
      <c r="B326" s="84"/>
      <c r="C326" s="399"/>
      <c r="D326" s="309"/>
      <c r="E326" s="423"/>
      <c r="F326" s="409"/>
      <c r="G326" s="409"/>
      <c r="H326" s="410"/>
      <c r="I326" s="39"/>
      <c r="J326" s="22"/>
    </row>
    <row r="327" spans="2:10" s="21" customFormat="1" ht="26.25" outlineLevel="1">
      <c r="B327" s="78" t="s">
        <v>1235</v>
      </c>
      <c r="C327" s="71" t="s">
        <v>925</v>
      </c>
      <c r="D327" s="56" t="s">
        <v>141</v>
      </c>
      <c r="E327" s="93" t="s">
        <v>142</v>
      </c>
      <c r="F327" s="34" t="s">
        <v>84</v>
      </c>
      <c r="G327" s="35"/>
      <c r="H327" s="36"/>
      <c r="I327" s="37">
        <v>5.5384000000000011</v>
      </c>
      <c r="J327" s="22"/>
    </row>
    <row r="328" spans="2:10" s="21" customFormat="1" ht="26.25" outlineLevel="1">
      <c r="B328" s="84"/>
      <c r="C328" s="399"/>
      <c r="D328" s="38"/>
      <c r="E328"/>
      <c r="F328" s="415"/>
      <c r="G328" s="421"/>
      <c r="H328" s="421"/>
      <c r="I328" s="39"/>
      <c r="J328" s="22"/>
    </row>
    <row r="329" spans="2:10" s="21" customFormat="1" ht="26.25" outlineLevel="1">
      <c r="B329" s="84"/>
      <c r="C329" s="399"/>
      <c r="D329" s="38"/>
      <c r="E329" s="422" t="s">
        <v>1581</v>
      </c>
      <c r="F329" s="415"/>
      <c r="G329" s="421"/>
      <c r="H329" s="421"/>
      <c r="I329" s="39"/>
      <c r="J329" s="22"/>
    </row>
    <row r="330" spans="2:10" s="21" customFormat="1" ht="26.25" outlineLevel="1">
      <c r="B330" s="84"/>
      <c r="C330" s="399"/>
      <c r="D330" s="419" t="s">
        <v>608</v>
      </c>
      <c r="E330" s="419" t="s">
        <v>889</v>
      </c>
      <c r="F330" s="419" t="s">
        <v>568</v>
      </c>
      <c r="G330" s="419" t="s">
        <v>588</v>
      </c>
      <c r="H330" s="419" t="s">
        <v>569</v>
      </c>
      <c r="I330" s="254" t="s">
        <v>881</v>
      </c>
      <c r="J330" s="22"/>
    </row>
    <row r="331" spans="2:10" s="21" customFormat="1" ht="26.25" outlineLevel="1">
      <c r="B331" s="84"/>
      <c r="C331" s="399"/>
      <c r="D331" s="261">
        <v>2</v>
      </c>
      <c r="E331" s="258" t="s">
        <v>896</v>
      </c>
      <c r="F331" s="98">
        <v>40.1</v>
      </c>
      <c r="G331" s="255">
        <v>0.14000000000000001</v>
      </c>
      <c r="H331" s="140">
        <v>0.2</v>
      </c>
      <c r="I331" s="256">
        <v>2.2456000000000005</v>
      </c>
      <c r="J331" s="22"/>
    </row>
    <row r="332" spans="2:10" s="21" customFormat="1" ht="26.25" outlineLevel="1">
      <c r="B332" s="84"/>
      <c r="C332" s="399"/>
      <c r="D332" s="261">
        <v>2</v>
      </c>
      <c r="E332" s="258" t="s">
        <v>897</v>
      </c>
      <c r="F332" s="98">
        <v>40</v>
      </c>
      <c r="G332" s="255">
        <v>0.14000000000000001</v>
      </c>
      <c r="H332" s="140">
        <v>0.2</v>
      </c>
      <c r="I332" s="256">
        <v>2.2400000000000002</v>
      </c>
      <c r="J332" s="22"/>
    </row>
    <row r="333" spans="2:10" s="21" customFormat="1" ht="26.25" outlineLevel="1">
      <c r="B333" s="84"/>
      <c r="C333" s="399"/>
      <c r="D333" s="261">
        <v>2</v>
      </c>
      <c r="E333" s="258" t="s">
        <v>1575</v>
      </c>
      <c r="F333" s="98">
        <v>18.8</v>
      </c>
      <c r="G333" s="255">
        <v>0.14000000000000001</v>
      </c>
      <c r="H333" s="140">
        <v>0.2</v>
      </c>
      <c r="I333" s="256">
        <v>1.0528000000000002</v>
      </c>
      <c r="J333" s="22"/>
    </row>
    <row r="334" spans="2:10" s="21" customFormat="1" ht="26.25" outlineLevel="1">
      <c r="B334" s="84"/>
      <c r="C334" s="399"/>
      <c r="D334" s="38"/>
      <c r="E334" s="259"/>
      <c r="F334" s="260"/>
      <c r="G334" s="415"/>
      <c r="H334" s="420"/>
      <c r="I334" s="47"/>
      <c r="J334" s="22"/>
    </row>
    <row r="335" spans="2:10" s="21" customFormat="1" ht="26.25" outlineLevel="1">
      <c r="B335" s="84"/>
      <c r="C335" s="399"/>
      <c r="D335" s="38"/>
      <c r="E335" s="127" t="s">
        <v>55</v>
      </c>
      <c r="F335" s="98">
        <v>5.5384000000000011</v>
      </c>
      <c r="G335" s="415"/>
      <c r="H335" s="420"/>
      <c r="I335" s="47"/>
      <c r="J335" s="22"/>
    </row>
    <row r="336" spans="2:10" s="21" customFormat="1" ht="26.25" outlineLevel="1">
      <c r="B336" s="84"/>
      <c r="C336" s="399"/>
      <c r="D336" s="139"/>
      <c r="E336" s="259"/>
      <c r="F336" s="260"/>
      <c r="G336" s="421"/>
      <c r="H336" s="421"/>
      <c r="I336" s="39"/>
      <c r="J336" s="22"/>
    </row>
    <row r="337" spans="2:12" s="21" customFormat="1" ht="26.25" outlineLevel="1">
      <c r="B337" s="78" t="s">
        <v>1236</v>
      </c>
      <c r="C337" s="71" t="s">
        <v>925</v>
      </c>
      <c r="D337" s="56" t="s">
        <v>140</v>
      </c>
      <c r="E337" s="93" t="s">
        <v>532</v>
      </c>
      <c r="F337" s="34" t="s">
        <v>28</v>
      </c>
      <c r="G337" s="35"/>
      <c r="H337" s="36"/>
      <c r="I337" s="37">
        <v>178.02</v>
      </c>
      <c r="J337" s="22"/>
    </row>
    <row r="338" spans="2:12" s="21" customFormat="1" ht="26.25" outlineLevel="1">
      <c r="B338" s="84"/>
      <c r="C338" s="399"/>
      <c r="D338" s="38"/>
      <c r="E338"/>
      <c r="F338" s="415"/>
      <c r="G338" s="421"/>
      <c r="H338" s="421"/>
      <c r="I338" s="39"/>
      <c r="J338" s="22"/>
    </row>
    <row r="339" spans="2:12" s="21" customFormat="1" ht="26.25" outlineLevel="1">
      <c r="B339" s="84"/>
      <c r="C339" s="399"/>
      <c r="D339" s="38"/>
      <c r="E339" s="485" t="s">
        <v>1180</v>
      </c>
      <c r="F339" s="485"/>
      <c r="G339" s="485"/>
      <c r="H339" s="485"/>
      <c r="I339" s="39"/>
      <c r="J339" s="22"/>
    </row>
    <row r="340" spans="2:12" s="21" customFormat="1" ht="26.25" outlineLevel="1">
      <c r="B340" s="84"/>
      <c r="C340" s="399"/>
      <c r="D340" s="38"/>
      <c r="E340" s="419" t="s">
        <v>1582</v>
      </c>
      <c r="F340" s="419" t="s">
        <v>568</v>
      </c>
      <c r="G340" s="419" t="s">
        <v>569</v>
      </c>
      <c r="H340" s="419" t="s">
        <v>79</v>
      </c>
      <c r="I340" s="47"/>
      <c r="J340" s="22"/>
      <c r="L340" s="307"/>
    </row>
    <row r="341" spans="2:12" s="21" customFormat="1" ht="26.25" outlineLevel="1">
      <c r="B341" s="84"/>
      <c r="C341" s="399"/>
      <c r="D341" s="38"/>
      <c r="E341" s="258" t="s">
        <v>896</v>
      </c>
      <c r="F341" s="98">
        <v>40.1</v>
      </c>
      <c r="G341" s="98">
        <v>1.8000000000000003</v>
      </c>
      <c r="H341" s="140">
        <v>72.180000000000007</v>
      </c>
      <c r="I341" s="47"/>
      <c r="J341" s="22"/>
    </row>
    <row r="342" spans="2:12" s="21" customFormat="1" ht="26.25" outlineLevel="1">
      <c r="B342" s="84"/>
      <c r="C342" s="399"/>
      <c r="D342" s="38"/>
      <c r="E342" s="258" t="s">
        <v>897</v>
      </c>
      <c r="F342" s="98">
        <v>40</v>
      </c>
      <c r="G342" s="98">
        <v>1.8000000000000003</v>
      </c>
      <c r="H342" s="140">
        <v>72.000000000000014</v>
      </c>
      <c r="I342" s="47"/>
      <c r="J342" s="22"/>
    </row>
    <row r="343" spans="2:12" s="21" customFormat="1" ht="26.25" outlineLevel="1">
      <c r="B343" s="84"/>
      <c r="C343" s="399"/>
      <c r="D343" s="38"/>
      <c r="E343" s="258" t="s">
        <v>1575</v>
      </c>
      <c r="F343" s="98">
        <v>18.8</v>
      </c>
      <c r="G343" s="98">
        <v>1.8000000000000003</v>
      </c>
      <c r="H343" s="140">
        <v>33.840000000000003</v>
      </c>
      <c r="I343" s="47"/>
      <c r="J343" s="22"/>
    </row>
    <row r="344" spans="2:12" s="21" customFormat="1" ht="24.75" customHeight="1" outlineLevel="1">
      <c r="B344" s="84"/>
      <c r="C344" s="399"/>
      <c r="D344" s="38"/>
      <c r="E344" s="259"/>
      <c r="F344" s="260"/>
      <c r="G344" s="415"/>
      <c r="H344" s="420"/>
      <c r="I344" s="47"/>
      <c r="J344" s="22"/>
    </row>
    <row r="345" spans="2:12" s="21" customFormat="1" ht="26.25" outlineLevel="1">
      <c r="B345" s="84"/>
      <c r="C345" s="399"/>
      <c r="D345" s="38"/>
      <c r="E345" s="127" t="s">
        <v>55</v>
      </c>
      <c r="F345" s="98">
        <v>178.02</v>
      </c>
      <c r="G345" s="415"/>
      <c r="H345" s="420"/>
      <c r="I345" s="47"/>
      <c r="J345" s="22"/>
    </row>
    <row r="346" spans="2:12" s="21" customFormat="1" ht="26.25" outlineLevel="1">
      <c r="B346" s="84"/>
      <c r="C346" s="399"/>
      <c r="D346" s="38"/>
      <c r="E346"/>
      <c r="F346" s="415"/>
      <c r="G346" s="421"/>
      <c r="H346" s="421"/>
      <c r="I346" s="39"/>
      <c r="J346" s="22"/>
    </row>
    <row r="347" spans="2:12" s="21" customFormat="1" ht="26.25" outlineLevel="1">
      <c r="B347" s="78" t="s">
        <v>1237</v>
      </c>
      <c r="C347" s="71" t="s">
        <v>925</v>
      </c>
      <c r="D347" s="56" t="s">
        <v>248</v>
      </c>
      <c r="E347" s="93" t="s">
        <v>249</v>
      </c>
      <c r="F347" s="34" t="s">
        <v>28</v>
      </c>
      <c r="G347" s="35"/>
      <c r="H347" s="36"/>
      <c r="I347" s="37">
        <v>395.59999999999997</v>
      </c>
      <c r="J347" s="22"/>
    </row>
    <row r="348" spans="2:12" s="21" customFormat="1" ht="26.25" outlineLevel="1">
      <c r="B348" s="84"/>
      <c r="C348" s="399"/>
      <c r="D348" s="38"/>
      <c r="E348"/>
      <c r="F348" s="415"/>
      <c r="G348" s="421"/>
      <c r="H348" s="421"/>
      <c r="I348" s="47"/>
      <c r="J348" s="22"/>
    </row>
    <row r="349" spans="2:12" s="21" customFormat="1" ht="26.25" outlineLevel="1">
      <c r="B349" s="84"/>
      <c r="C349" s="399"/>
      <c r="D349" s="419" t="s">
        <v>894</v>
      </c>
      <c r="E349" s="419" t="s">
        <v>1583</v>
      </c>
      <c r="F349" s="419" t="s">
        <v>568</v>
      </c>
      <c r="G349" s="419" t="s">
        <v>569</v>
      </c>
      <c r="H349" s="419" t="s">
        <v>79</v>
      </c>
      <c r="I349" s="47"/>
      <c r="J349" s="22"/>
    </row>
    <row r="350" spans="2:12" s="21" customFormat="1" ht="26.25" outlineLevel="1">
      <c r="B350" s="84"/>
      <c r="C350" s="399"/>
      <c r="D350" s="98">
        <v>2</v>
      </c>
      <c r="E350" s="258" t="s">
        <v>896</v>
      </c>
      <c r="F350" s="98">
        <v>40.1</v>
      </c>
      <c r="G350" s="98">
        <v>2</v>
      </c>
      <c r="H350" s="140">
        <v>160.4</v>
      </c>
      <c r="I350" s="47"/>
      <c r="J350" s="22"/>
    </row>
    <row r="351" spans="2:12" s="21" customFormat="1" ht="26.25" outlineLevel="1">
      <c r="B351" s="84"/>
      <c r="C351" s="399"/>
      <c r="D351" s="98">
        <v>2</v>
      </c>
      <c r="E351" s="258" t="s">
        <v>897</v>
      </c>
      <c r="F351" s="98">
        <v>40</v>
      </c>
      <c r="G351" s="98">
        <v>2</v>
      </c>
      <c r="H351" s="140">
        <v>160</v>
      </c>
      <c r="I351" s="47"/>
      <c r="J351" s="22"/>
    </row>
    <row r="352" spans="2:12" s="21" customFormat="1" ht="26.25" outlineLevel="1">
      <c r="B352" s="84"/>
      <c r="C352" s="399"/>
      <c r="D352" s="98">
        <v>2</v>
      </c>
      <c r="E352" s="258" t="s">
        <v>897</v>
      </c>
      <c r="F352" s="98">
        <v>18.8</v>
      </c>
      <c r="G352" s="98">
        <v>2</v>
      </c>
      <c r="H352" s="140">
        <v>75.2</v>
      </c>
      <c r="I352" s="47"/>
      <c r="J352" s="22"/>
    </row>
    <row r="353" spans="2:10" s="21" customFormat="1" ht="26.25" outlineLevel="1">
      <c r="B353" s="84"/>
      <c r="C353" s="399"/>
      <c r="D353" s="38"/>
      <c r="E353" s="259"/>
      <c r="F353" s="260"/>
      <c r="G353" s="415"/>
      <c r="H353" s="420"/>
      <c r="I353" s="47"/>
      <c r="J353" s="22"/>
    </row>
    <row r="354" spans="2:10" s="21" customFormat="1" ht="26.25" outlineLevel="1">
      <c r="B354" s="84"/>
      <c r="C354" s="399"/>
      <c r="D354" s="38"/>
      <c r="E354" s="127" t="s">
        <v>55</v>
      </c>
      <c r="F354" s="98">
        <v>395.59999999999997</v>
      </c>
      <c r="G354" s="415"/>
      <c r="H354" s="420"/>
      <c r="I354" s="47"/>
      <c r="J354" s="22"/>
    </row>
    <row r="355" spans="2:10" s="21" customFormat="1" ht="26.25" outlineLevel="1">
      <c r="B355" s="84"/>
      <c r="C355" s="399"/>
      <c r="D355" s="38"/>
      <c r="E355" s="308"/>
      <c r="F355" s="260"/>
      <c r="G355" s="415"/>
      <c r="H355" s="420"/>
      <c r="I355" s="47"/>
      <c r="J355" s="22"/>
    </row>
    <row r="356" spans="2:10" s="21" customFormat="1" ht="26.25" outlineLevel="1">
      <c r="B356" s="78" t="s">
        <v>1238</v>
      </c>
      <c r="C356" s="71" t="s">
        <v>925</v>
      </c>
      <c r="D356" s="56" t="s">
        <v>143</v>
      </c>
      <c r="E356" s="93" t="s">
        <v>144</v>
      </c>
      <c r="F356" s="34" t="s">
        <v>81</v>
      </c>
      <c r="G356" s="35"/>
      <c r="H356" s="36"/>
      <c r="I356" s="37">
        <v>98.899999999999991</v>
      </c>
      <c r="J356" s="22"/>
    </row>
    <row r="357" spans="2:10" s="21" customFormat="1" ht="26.25" outlineLevel="1">
      <c r="B357" s="84"/>
      <c r="C357" s="399"/>
      <c r="D357" s="38"/>
      <c r="E357"/>
      <c r="F357" s="415"/>
      <c r="G357" s="421"/>
      <c r="H357" s="421"/>
      <c r="I357" s="39"/>
      <c r="J357" s="22"/>
    </row>
    <row r="358" spans="2:10" s="21" customFormat="1" ht="26.25" outlineLevel="1">
      <c r="B358" s="84"/>
      <c r="C358" s="399"/>
      <c r="D358" s="38"/>
      <c r="E358" s="419" t="s">
        <v>559</v>
      </c>
      <c r="F358" s="419" t="s">
        <v>568</v>
      </c>
      <c r="G358" s="415"/>
      <c r="H358" s="415"/>
      <c r="I358" s="39"/>
      <c r="J358" s="22"/>
    </row>
    <row r="359" spans="2:10" s="21" customFormat="1" ht="26.25" outlineLevel="1">
      <c r="B359" s="84"/>
      <c r="C359" s="399"/>
      <c r="D359" s="38"/>
      <c r="E359" s="258" t="s">
        <v>896</v>
      </c>
      <c r="F359" s="98">
        <v>40.1</v>
      </c>
      <c r="G359" s="409"/>
      <c r="H359" s="409"/>
      <c r="I359" s="39"/>
      <c r="J359" s="22"/>
    </row>
    <row r="360" spans="2:10" s="21" customFormat="1" ht="26.25" outlineLevel="1">
      <c r="B360" s="84"/>
      <c r="C360" s="399"/>
      <c r="D360" s="38"/>
      <c r="E360" s="258" t="s">
        <v>897</v>
      </c>
      <c r="F360" s="98">
        <v>40</v>
      </c>
      <c r="G360" s="409"/>
      <c r="H360" s="409"/>
      <c r="I360" s="39"/>
      <c r="J360" s="22"/>
    </row>
    <row r="361" spans="2:10" s="21" customFormat="1" ht="26.25" outlineLevel="1">
      <c r="B361" s="84"/>
      <c r="C361" s="399"/>
      <c r="D361" s="38"/>
      <c r="E361" s="258" t="s">
        <v>897</v>
      </c>
      <c r="F361" s="98">
        <v>18.8</v>
      </c>
      <c r="G361" s="409"/>
      <c r="H361" s="409"/>
      <c r="I361" s="39"/>
      <c r="J361" s="22"/>
    </row>
    <row r="362" spans="2:10" s="21" customFormat="1" ht="26.25" outlineLevel="1">
      <c r="B362" s="84"/>
      <c r="C362" s="399"/>
      <c r="D362" s="38"/>
      <c r="E362" s="259"/>
      <c r="F362" s="260"/>
      <c r="G362" s="415"/>
      <c r="H362" s="420"/>
      <c r="I362" s="39"/>
      <c r="J362" s="22"/>
    </row>
    <row r="363" spans="2:10" s="21" customFormat="1" ht="26.25" outlineLevel="1">
      <c r="B363" s="84"/>
      <c r="C363" s="399"/>
      <c r="D363" s="38"/>
      <c r="E363" s="127" t="s">
        <v>55</v>
      </c>
      <c r="F363" s="98">
        <v>98.899999999999991</v>
      </c>
      <c r="G363" s="415"/>
      <c r="H363" s="420"/>
      <c r="I363" s="39"/>
      <c r="J363" s="22"/>
    </row>
    <row r="364" spans="2:10" s="21" customFormat="1" ht="27" outlineLevel="1" thickBot="1">
      <c r="B364" s="84"/>
      <c r="C364" s="399"/>
      <c r="D364" s="38"/>
      <c r="E364" s="425"/>
      <c r="F364" s="409"/>
      <c r="G364" s="415"/>
      <c r="H364" s="420"/>
      <c r="I364" s="39"/>
      <c r="J364" s="22"/>
    </row>
    <row r="365" spans="2:10" s="21" customFormat="1" ht="27" outlineLevel="1" thickBot="1">
      <c r="B365" s="165">
        <v>3</v>
      </c>
      <c r="C365" s="198"/>
      <c r="D365" s="167"/>
      <c r="E365" s="199" t="s">
        <v>598</v>
      </c>
      <c r="F365" s="169"/>
      <c r="G365" s="170"/>
      <c r="H365" s="171"/>
      <c r="I365" s="172"/>
      <c r="J365" s="22"/>
    </row>
    <row r="366" spans="2:10" s="21" customFormat="1" ht="26.25" outlineLevel="1">
      <c r="B366" s="200" t="s">
        <v>599</v>
      </c>
      <c r="C366" s="201"/>
      <c r="D366" s="202"/>
      <c r="E366" s="203" t="s">
        <v>918</v>
      </c>
      <c r="F366" s="204"/>
      <c r="G366" s="392"/>
      <c r="H366" s="205"/>
      <c r="I366" s="206"/>
      <c r="J366" s="22"/>
    </row>
    <row r="367" spans="2:10" s="21" customFormat="1" ht="26.25" outlineLevel="1">
      <c r="B367" s="189" t="s">
        <v>600</v>
      </c>
      <c r="C367" s="190"/>
      <c r="D367" s="191"/>
      <c r="E367" s="192" t="s">
        <v>919</v>
      </c>
      <c r="F367" s="193"/>
      <c r="G367" s="214"/>
      <c r="H367" s="215"/>
      <c r="I367" s="216"/>
      <c r="J367" s="22"/>
    </row>
    <row r="368" spans="2:10" s="21" customFormat="1" ht="27.75" customHeight="1" outlineLevel="1">
      <c r="B368" s="78" t="s">
        <v>624</v>
      </c>
      <c r="C368" s="71" t="s">
        <v>925</v>
      </c>
      <c r="D368" s="130" t="s">
        <v>152</v>
      </c>
      <c r="E368" s="93" t="s">
        <v>153</v>
      </c>
      <c r="F368" s="34" t="s">
        <v>95</v>
      </c>
      <c r="G368" s="35"/>
      <c r="H368" s="36"/>
      <c r="I368" s="37">
        <v>45.919999999999995</v>
      </c>
      <c r="J368" s="22"/>
    </row>
    <row r="369" spans="2:10" s="21" customFormat="1" ht="26.25" outlineLevel="1">
      <c r="B369" s="84"/>
      <c r="C369" s="399"/>
      <c r="D369" s="38"/>
      <c r="E369" s="426"/>
      <c r="F369" s="427"/>
      <c r="G369" s="427"/>
      <c r="H369" s="427"/>
      <c r="I369" s="39"/>
      <c r="J369" s="22"/>
    </row>
    <row r="370" spans="2:10" s="21" customFormat="1" ht="26.25" customHeight="1" outlineLevel="1">
      <c r="B370" s="84"/>
      <c r="C370" s="399"/>
      <c r="D370" s="38"/>
      <c r="E370" s="461" t="s">
        <v>1166</v>
      </c>
      <c r="F370" s="461" t="s">
        <v>1166</v>
      </c>
      <c r="G370" s="427"/>
      <c r="H370" s="427"/>
      <c r="I370" s="39"/>
      <c r="J370" s="22"/>
    </row>
    <row r="371" spans="2:10" s="21" customFormat="1" ht="26.25" outlineLevel="1">
      <c r="B371" s="84"/>
      <c r="C371" s="399"/>
      <c r="D371" s="38"/>
      <c r="E371" s="57" t="s">
        <v>1142</v>
      </c>
      <c r="F371" s="52">
        <v>23.2</v>
      </c>
      <c r="G371" s="427"/>
      <c r="H371" s="427"/>
      <c r="I371" s="39"/>
      <c r="J371" s="22"/>
    </row>
    <row r="372" spans="2:10" s="21" customFormat="1" ht="26.25" outlineLevel="1">
      <c r="B372" s="84"/>
      <c r="C372" s="399"/>
      <c r="D372" s="38"/>
      <c r="E372" s="57" t="s">
        <v>1143</v>
      </c>
      <c r="F372" s="52">
        <v>11.4</v>
      </c>
      <c r="G372" s="427"/>
      <c r="H372" s="427"/>
      <c r="I372" s="39"/>
      <c r="J372" s="22"/>
    </row>
    <row r="373" spans="2:10" s="21" customFormat="1" ht="26.25" outlineLevel="1">
      <c r="B373" s="84"/>
      <c r="C373" s="399"/>
      <c r="D373" s="38"/>
      <c r="E373" s="57" t="s">
        <v>1144</v>
      </c>
      <c r="F373" s="52">
        <v>23.2</v>
      </c>
      <c r="G373" s="427"/>
      <c r="H373" s="427"/>
      <c r="I373" s="39"/>
      <c r="J373" s="22"/>
    </row>
    <row r="374" spans="2:10" s="21" customFormat="1" ht="26.25" outlineLevel="1">
      <c r="B374" s="84"/>
      <c r="C374" s="399"/>
      <c r="D374" s="38"/>
      <c r="E374" s="57" t="s">
        <v>1167</v>
      </c>
      <c r="F374" s="52">
        <v>7.8</v>
      </c>
      <c r="G374" s="427"/>
      <c r="H374" s="427"/>
      <c r="I374" s="39"/>
      <c r="J374" s="22"/>
    </row>
    <row r="375" spans="2:10" s="21" customFormat="1" ht="26.25" outlineLevel="1">
      <c r="B375" s="84"/>
      <c r="C375" s="399"/>
      <c r="D375" s="38"/>
      <c r="E375" s="57" t="s">
        <v>1168</v>
      </c>
      <c r="F375" s="52">
        <v>0.7</v>
      </c>
      <c r="G375" s="427"/>
      <c r="H375" s="427"/>
      <c r="I375" s="39"/>
      <c r="J375" s="22"/>
    </row>
    <row r="376" spans="2:10" s="21" customFormat="1" ht="26.25" outlineLevel="1">
      <c r="B376" s="84"/>
      <c r="C376" s="399"/>
      <c r="D376" s="38"/>
      <c r="E376" s="57" t="s">
        <v>60</v>
      </c>
      <c r="F376" s="52">
        <v>45.919999999999995</v>
      </c>
      <c r="G376" s="427"/>
      <c r="H376" s="427"/>
      <c r="I376" s="39"/>
      <c r="J376" s="22"/>
    </row>
    <row r="377" spans="2:10" s="21" customFormat="1" ht="24" customHeight="1" outlineLevel="1">
      <c r="B377" s="84"/>
      <c r="C377" s="399"/>
      <c r="D377" s="38"/>
      <c r="E377" s="426"/>
      <c r="F377" s="427"/>
      <c r="G377" s="427"/>
      <c r="H377" s="427"/>
      <c r="I377" s="39"/>
      <c r="J377" s="22"/>
    </row>
    <row r="378" spans="2:10" s="21" customFormat="1" ht="38.25" customHeight="1" outlineLevel="1">
      <c r="B378" s="78" t="s">
        <v>625</v>
      </c>
      <c r="C378" s="71" t="s">
        <v>925</v>
      </c>
      <c r="D378" s="130" t="s">
        <v>145</v>
      </c>
      <c r="E378" s="93" t="s">
        <v>146</v>
      </c>
      <c r="F378" s="34" t="s">
        <v>28</v>
      </c>
      <c r="G378" s="35"/>
      <c r="H378" s="36"/>
      <c r="I378" s="37">
        <v>143.09800000000001</v>
      </c>
      <c r="J378" s="22"/>
    </row>
    <row r="379" spans="2:10" s="21" customFormat="1" ht="26.25" outlineLevel="1">
      <c r="B379" s="84"/>
      <c r="C379" s="399"/>
      <c r="D379" s="38"/>
      <c r="E379" s="428"/>
      <c r="F379" s="403"/>
      <c r="G379" s="400"/>
      <c r="H379" s="397"/>
      <c r="I379" s="39"/>
      <c r="J379" s="22"/>
    </row>
    <row r="380" spans="2:10" s="21" customFormat="1" ht="26.25" outlineLevel="1">
      <c r="B380" s="84"/>
      <c r="C380" s="399"/>
      <c r="D380" s="38"/>
      <c r="E380" s="419" t="s">
        <v>527</v>
      </c>
      <c r="F380" s="419" t="s">
        <v>568</v>
      </c>
      <c r="G380" s="419" t="s">
        <v>569</v>
      </c>
      <c r="H380" s="419" t="s">
        <v>902</v>
      </c>
      <c r="I380" s="254" t="s">
        <v>79</v>
      </c>
      <c r="J380" s="22"/>
    </row>
    <row r="381" spans="2:10" s="21" customFormat="1" ht="26.25" outlineLevel="1">
      <c r="B381" s="84"/>
      <c r="C381" s="399"/>
      <c r="D381" s="38"/>
      <c r="E381" s="258" t="s">
        <v>520</v>
      </c>
      <c r="F381" s="262">
        <v>7.49</v>
      </c>
      <c r="G381" s="98">
        <v>3.2</v>
      </c>
      <c r="H381" s="98">
        <v>1.1000000000000001</v>
      </c>
      <c r="I381" s="256">
        <v>22.868000000000002</v>
      </c>
      <c r="J381" s="22"/>
    </row>
    <row r="382" spans="2:10" s="21" customFormat="1" ht="26.25" outlineLevel="1">
      <c r="B382" s="84"/>
      <c r="C382" s="399"/>
      <c r="D382" s="38"/>
      <c r="E382" s="258" t="s">
        <v>903</v>
      </c>
      <c r="F382" s="262">
        <v>6.32</v>
      </c>
      <c r="G382" s="98">
        <v>3.2</v>
      </c>
      <c r="H382" s="98">
        <v>2.2300000000000004</v>
      </c>
      <c r="I382" s="256">
        <v>17.994000000000003</v>
      </c>
      <c r="J382" s="22"/>
    </row>
    <row r="383" spans="2:10" s="21" customFormat="1" ht="26.25" outlineLevel="1">
      <c r="B383" s="84"/>
      <c r="C383" s="399"/>
      <c r="D383" s="38"/>
      <c r="E383" s="258" t="s">
        <v>904</v>
      </c>
      <c r="F383" s="262">
        <v>8.5300000000000011</v>
      </c>
      <c r="G383" s="98">
        <v>3.2</v>
      </c>
      <c r="H383" s="98">
        <v>2.7800000000000002</v>
      </c>
      <c r="I383" s="256">
        <v>24.516000000000005</v>
      </c>
      <c r="J383" s="22"/>
    </row>
    <row r="384" spans="2:10" s="21" customFormat="1" ht="26.25" outlineLevel="1">
      <c r="B384" s="84"/>
      <c r="C384" s="399"/>
      <c r="D384" s="38"/>
      <c r="E384" s="258" t="s">
        <v>905</v>
      </c>
      <c r="F384" s="262">
        <v>9.3099999999999987</v>
      </c>
      <c r="G384" s="98">
        <v>3.2</v>
      </c>
      <c r="H384" s="98">
        <v>2.2300000000000004</v>
      </c>
      <c r="I384" s="256">
        <v>27.561999999999998</v>
      </c>
      <c r="J384" s="22"/>
    </row>
    <row r="385" spans="2:10" s="21" customFormat="1" ht="26.25" outlineLevel="1">
      <c r="B385" s="84"/>
      <c r="C385" s="399"/>
      <c r="D385" s="38"/>
      <c r="E385" s="258" t="s">
        <v>906</v>
      </c>
      <c r="F385" s="262">
        <v>8.42</v>
      </c>
      <c r="G385" s="98">
        <v>3.2</v>
      </c>
      <c r="H385" s="98">
        <v>2.2300000000000004</v>
      </c>
      <c r="I385" s="256">
        <v>24.714000000000002</v>
      </c>
      <c r="J385" s="22"/>
    </row>
    <row r="386" spans="2:10" s="21" customFormat="1" ht="26.25" outlineLevel="1">
      <c r="B386" s="84"/>
      <c r="C386" s="399"/>
      <c r="D386" s="38"/>
      <c r="E386" s="258" t="s">
        <v>909</v>
      </c>
      <c r="F386" s="262">
        <v>2.64</v>
      </c>
      <c r="G386" s="98">
        <v>3.2</v>
      </c>
      <c r="H386" s="98">
        <v>1.6800000000000002</v>
      </c>
      <c r="I386" s="256">
        <v>6.7680000000000007</v>
      </c>
      <c r="J386" s="22"/>
    </row>
    <row r="387" spans="2:10" s="21" customFormat="1" ht="26.25" outlineLevel="1">
      <c r="B387" s="84"/>
      <c r="C387" s="399"/>
      <c r="D387" s="38"/>
      <c r="E387" s="258" t="s">
        <v>907</v>
      </c>
      <c r="F387" s="262">
        <v>6.1</v>
      </c>
      <c r="G387" s="98">
        <v>3.2</v>
      </c>
      <c r="H387" s="98">
        <v>2.7800000000000002</v>
      </c>
      <c r="I387" s="256">
        <v>16.739999999999998</v>
      </c>
      <c r="J387" s="22"/>
    </row>
    <row r="388" spans="2:10" s="21" customFormat="1" ht="26.25" outlineLevel="1">
      <c r="B388" s="84"/>
      <c r="C388" s="399"/>
      <c r="D388" s="38"/>
      <c r="E388" s="258" t="s">
        <v>908</v>
      </c>
      <c r="F388" s="262">
        <v>1.1299999999999999</v>
      </c>
      <c r="G388" s="98">
        <v>3.2</v>
      </c>
      <c r="H388" s="98">
        <v>1.6800000000000002</v>
      </c>
      <c r="I388" s="256">
        <v>1.9359999999999995</v>
      </c>
      <c r="J388" s="22"/>
    </row>
    <row r="389" spans="2:10" s="21" customFormat="1" ht="26.25" outlineLevel="1">
      <c r="B389" s="84"/>
      <c r="C389" s="399"/>
      <c r="D389" s="38"/>
      <c r="E389" s="423"/>
      <c r="F389" s="409"/>
      <c r="G389" s="409"/>
      <c r="H389" s="409"/>
      <c r="I389" s="47"/>
      <c r="J389" s="22"/>
    </row>
    <row r="390" spans="2:10" s="21" customFormat="1" ht="26.25" outlineLevel="1">
      <c r="B390" s="84"/>
      <c r="C390" s="399"/>
      <c r="D390" s="38"/>
      <c r="E390" s="258" t="s">
        <v>55</v>
      </c>
      <c r="F390" s="98">
        <v>143.09800000000001</v>
      </c>
      <c r="G390" s="409"/>
      <c r="H390" s="409"/>
      <c r="I390" s="47"/>
      <c r="J390" s="22"/>
    </row>
    <row r="391" spans="2:10" s="21" customFormat="1" ht="26.25" outlineLevel="1">
      <c r="B391" s="84"/>
      <c r="C391" s="399"/>
      <c r="D391" s="38"/>
      <c r="E391" s="423"/>
      <c r="F391" s="409"/>
      <c r="G391" s="409"/>
      <c r="H391" s="409"/>
      <c r="I391" s="47"/>
      <c r="J391" s="22"/>
    </row>
    <row r="392" spans="2:10" s="21" customFormat="1" ht="42" customHeight="1" outlineLevel="1">
      <c r="B392" s="78" t="s">
        <v>898</v>
      </c>
      <c r="C392" s="71" t="s">
        <v>925</v>
      </c>
      <c r="D392" s="130" t="s">
        <v>147</v>
      </c>
      <c r="E392" s="93" t="s">
        <v>148</v>
      </c>
      <c r="F392" s="34" t="s">
        <v>28</v>
      </c>
      <c r="G392" s="35"/>
      <c r="H392" s="36"/>
      <c r="I392" s="37">
        <v>153.85599999999999</v>
      </c>
      <c r="J392" s="22"/>
    </row>
    <row r="393" spans="2:10" s="21" customFormat="1" ht="26.25" outlineLevel="1">
      <c r="B393" s="84"/>
      <c r="C393" s="399"/>
      <c r="D393" s="38"/>
      <c r="E393" s="428"/>
      <c r="F393" s="403"/>
      <c r="G393" s="400"/>
      <c r="H393" s="397"/>
      <c r="I393" s="39"/>
      <c r="J393" s="22"/>
    </row>
    <row r="394" spans="2:10" s="21" customFormat="1" ht="26.25" outlineLevel="1">
      <c r="B394" s="84"/>
      <c r="C394" s="399"/>
      <c r="D394" s="38"/>
      <c r="E394" s="419" t="s">
        <v>527</v>
      </c>
      <c r="F394" s="419" t="s">
        <v>568</v>
      </c>
      <c r="G394" s="419" t="s">
        <v>569</v>
      </c>
      <c r="H394" s="419" t="s">
        <v>902</v>
      </c>
      <c r="I394" s="254" t="s">
        <v>79</v>
      </c>
      <c r="J394" s="22"/>
    </row>
    <row r="395" spans="2:10" s="21" customFormat="1" ht="26.25" outlineLevel="1">
      <c r="B395" s="84"/>
      <c r="C395" s="399"/>
      <c r="D395" s="38"/>
      <c r="E395" s="258" t="s">
        <v>910</v>
      </c>
      <c r="F395" s="262">
        <v>2.04</v>
      </c>
      <c r="G395" s="98">
        <v>3.2</v>
      </c>
      <c r="H395" s="98">
        <v>0</v>
      </c>
      <c r="I395" s="256">
        <v>6.5280000000000005</v>
      </c>
      <c r="J395" s="22"/>
    </row>
    <row r="396" spans="2:10" s="21" customFormat="1" ht="26.25" outlineLevel="1">
      <c r="B396" s="84"/>
      <c r="C396" s="399"/>
      <c r="D396" s="38"/>
      <c r="E396" s="258" t="s">
        <v>528</v>
      </c>
      <c r="F396" s="262">
        <v>5.13</v>
      </c>
      <c r="G396" s="98">
        <v>3.2</v>
      </c>
      <c r="H396" s="98">
        <v>2.08</v>
      </c>
      <c r="I396" s="256">
        <v>14.336</v>
      </c>
      <c r="J396" s="22"/>
    </row>
    <row r="397" spans="2:10" s="21" customFormat="1" ht="26.25" outlineLevel="1">
      <c r="B397" s="84"/>
      <c r="C397" s="399"/>
      <c r="D397" s="38"/>
      <c r="E397" s="258" t="s">
        <v>911</v>
      </c>
      <c r="F397" s="262">
        <v>5.92</v>
      </c>
      <c r="G397" s="98">
        <v>3.2</v>
      </c>
      <c r="H397" s="98">
        <v>1.47</v>
      </c>
      <c r="I397" s="256">
        <v>17.474</v>
      </c>
      <c r="J397" s="22"/>
    </row>
    <row r="398" spans="2:10" s="21" customFormat="1" ht="26.25" outlineLevel="1">
      <c r="B398" s="84"/>
      <c r="C398" s="399"/>
      <c r="D398" s="38"/>
      <c r="E398" s="258" t="s">
        <v>912</v>
      </c>
      <c r="F398" s="262">
        <v>5.92</v>
      </c>
      <c r="G398" s="98">
        <v>3.2</v>
      </c>
      <c r="H398" s="98">
        <v>1.47</v>
      </c>
      <c r="I398" s="256">
        <v>17.474</v>
      </c>
      <c r="J398" s="22"/>
    </row>
    <row r="399" spans="2:10" s="21" customFormat="1" ht="26.25" outlineLevel="1">
      <c r="B399" s="84"/>
      <c r="C399" s="399"/>
      <c r="D399" s="38"/>
      <c r="E399" s="258" t="s">
        <v>913</v>
      </c>
      <c r="F399" s="262">
        <v>5.1400000000000006</v>
      </c>
      <c r="G399" s="98">
        <v>3.2</v>
      </c>
      <c r="H399" s="98">
        <v>2.02</v>
      </c>
      <c r="I399" s="256">
        <v>14.428000000000004</v>
      </c>
      <c r="J399" s="22"/>
    </row>
    <row r="400" spans="2:10" s="21" customFormat="1" ht="26.25" outlineLevel="1">
      <c r="B400" s="84"/>
      <c r="C400" s="399"/>
      <c r="D400" s="38"/>
      <c r="E400" s="258" t="s">
        <v>914</v>
      </c>
      <c r="F400" s="262">
        <v>3.17</v>
      </c>
      <c r="G400" s="98">
        <v>3.2</v>
      </c>
      <c r="H400" s="98">
        <v>0.48</v>
      </c>
      <c r="I400" s="256">
        <v>9.6639999999999997</v>
      </c>
      <c r="J400" s="22"/>
    </row>
    <row r="401" spans="2:12" s="21" customFormat="1" ht="26.25" outlineLevel="1">
      <c r="B401" s="84"/>
      <c r="C401" s="399"/>
      <c r="D401" s="38"/>
      <c r="E401" s="258" t="s">
        <v>914</v>
      </c>
      <c r="F401" s="262">
        <v>6.1</v>
      </c>
      <c r="G401" s="98">
        <v>0.9</v>
      </c>
      <c r="H401" s="98">
        <v>0</v>
      </c>
      <c r="I401" s="256">
        <v>5.49</v>
      </c>
      <c r="J401" s="22"/>
    </row>
    <row r="402" spans="2:12" s="21" customFormat="1" ht="26.25" outlineLevel="1">
      <c r="B402" s="84"/>
      <c r="C402" s="399"/>
      <c r="D402" s="38"/>
      <c r="E402" s="258" t="s">
        <v>520</v>
      </c>
      <c r="F402" s="262">
        <v>4.5</v>
      </c>
      <c r="G402" s="98">
        <v>3.2</v>
      </c>
      <c r="H402" s="98">
        <v>2.52</v>
      </c>
      <c r="I402" s="256">
        <v>11.88</v>
      </c>
      <c r="J402" s="22"/>
    </row>
    <row r="403" spans="2:12" s="21" customFormat="1" ht="26.25" outlineLevel="1">
      <c r="B403" s="84"/>
      <c r="C403" s="399"/>
      <c r="D403" s="38"/>
      <c r="E403" s="258" t="s">
        <v>907</v>
      </c>
      <c r="F403" s="262">
        <v>3.15</v>
      </c>
      <c r="G403" s="98">
        <v>3.2</v>
      </c>
      <c r="H403" s="98">
        <v>2.2000000000000002</v>
      </c>
      <c r="I403" s="256">
        <v>7.88</v>
      </c>
      <c r="J403" s="22"/>
    </row>
    <row r="404" spans="2:12" s="21" customFormat="1" ht="26.25" outlineLevel="1">
      <c r="B404" s="84"/>
      <c r="C404" s="399"/>
      <c r="D404" s="38"/>
      <c r="E404" s="258" t="s">
        <v>915</v>
      </c>
      <c r="F404" s="262">
        <v>7.91</v>
      </c>
      <c r="G404" s="98">
        <v>3.2</v>
      </c>
      <c r="H404" s="98">
        <v>0</v>
      </c>
      <c r="I404" s="256">
        <v>25.312000000000001</v>
      </c>
      <c r="J404" s="22"/>
    </row>
    <row r="405" spans="2:12" s="21" customFormat="1" ht="26.25" outlineLevel="1">
      <c r="B405" s="84"/>
      <c r="C405" s="399"/>
      <c r="D405" s="38"/>
      <c r="E405" s="258" t="s">
        <v>911</v>
      </c>
      <c r="F405" s="262">
        <v>1.7</v>
      </c>
      <c r="G405" s="98">
        <v>3.2</v>
      </c>
      <c r="H405" s="98">
        <v>0.55000000000000004</v>
      </c>
      <c r="I405" s="256">
        <v>4.8900000000000006</v>
      </c>
      <c r="J405" s="22"/>
    </row>
    <row r="406" spans="2:12" s="21" customFormat="1" ht="26.25" outlineLevel="1">
      <c r="B406" s="84"/>
      <c r="C406" s="399"/>
      <c r="D406" s="38"/>
      <c r="E406" s="258" t="s">
        <v>912</v>
      </c>
      <c r="F406" s="262">
        <v>1.7</v>
      </c>
      <c r="G406" s="98">
        <v>3.2</v>
      </c>
      <c r="H406" s="98">
        <v>0.55000000000000004</v>
      </c>
      <c r="I406" s="256">
        <v>4.8900000000000006</v>
      </c>
      <c r="J406" s="22"/>
    </row>
    <row r="407" spans="2:12" s="21" customFormat="1" ht="26.25" outlineLevel="1">
      <c r="B407" s="84"/>
      <c r="C407" s="399"/>
      <c r="D407" s="38"/>
      <c r="E407" s="258" t="s">
        <v>909</v>
      </c>
      <c r="F407" s="262">
        <v>4.8</v>
      </c>
      <c r="G407" s="98">
        <v>3.2</v>
      </c>
      <c r="H407" s="98">
        <v>1.75</v>
      </c>
      <c r="I407" s="256">
        <v>13.61</v>
      </c>
      <c r="J407" s="22"/>
    </row>
    <row r="408" spans="2:12" s="21" customFormat="1" ht="26.25" outlineLevel="1">
      <c r="B408" s="84"/>
      <c r="C408" s="399"/>
      <c r="D408" s="38"/>
      <c r="E408" s="423"/>
      <c r="F408" s="409"/>
      <c r="G408" s="409"/>
      <c r="H408" s="409"/>
      <c r="I408" s="47"/>
      <c r="J408" s="22"/>
    </row>
    <row r="409" spans="2:12" s="21" customFormat="1" ht="26.25" outlineLevel="1">
      <c r="B409" s="84"/>
      <c r="C409" s="399"/>
      <c r="D409" s="38"/>
      <c r="E409" s="258" t="s">
        <v>55</v>
      </c>
      <c r="F409" s="98">
        <v>153.85599999999999</v>
      </c>
      <c r="G409" s="409"/>
      <c r="H409" s="409"/>
      <c r="I409" s="47"/>
      <c r="J409" s="22"/>
    </row>
    <row r="410" spans="2:12" s="21" customFormat="1" ht="26.25" outlineLevel="1">
      <c r="B410" s="84"/>
      <c r="C410" s="399"/>
      <c r="D410" s="38"/>
      <c r="E410" s="428"/>
      <c r="F410" s="403"/>
      <c r="G410" s="400"/>
      <c r="H410" s="397"/>
      <c r="I410" s="39"/>
      <c r="J410" s="22"/>
    </row>
    <row r="411" spans="2:12" s="21" customFormat="1" ht="37.5" outlineLevel="1">
      <c r="B411" s="78" t="s">
        <v>899</v>
      </c>
      <c r="C411" s="71" t="s">
        <v>1076</v>
      </c>
      <c r="D411" s="130" t="s">
        <v>1140</v>
      </c>
      <c r="E411" s="93" t="s">
        <v>1139</v>
      </c>
      <c r="F411" s="34" t="s">
        <v>28</v>
      </c>
      <c r="G411" s="35"/>
      <c r="H411" s="36"/>
      <c r="I411" s="37">
        <v>350.2525</v>
      </c>
      <c r="J411" s="22"/>
      <c r="L411" s="22"/>
    </row>
    <row r="412" spans="2:12" s="21" customFormat="1" ht="26.25" outlineLevel="1">
      <c r="B412" s="84"/>
      <c r="C412" s="399"/>
      <c r="D412" s="38"/>
      <c r="E412" s="414"/>
      <c r="F412" s="429"/>
      <c r="G412" s="427"/>
      <c r="H412" s="427"/>
      <c r="I412" s="39"/>
      <c r="J412" s="22"/>
    </row>
    <row r="413" spans="2:12" s="21" customFormat="1" ht="26.25" outlineLevel="1">
      <c r="B413" s="84"/>
      <c r="C413" s="399"/>
      <c r="D413" s="38"/>
      <c r="E413" s="419" t="s">
        <v>527</v>
      </c>
      <c r="F413" s="419" t="s">
        <v>568</v>
      </c>
      <c r="G413" s="419" t="s">
        <v>569</v>
      </c>
      <c r="H413" s="419" t="s">
        <v>902</v>
      </c>
      <c r="I413" s="254" t="s">
        <v>79</v>
      </c>
      <c r="J413" s="22"/>
    </row>
    <row r="414" spans="2:12" s="21" customFormat="1" ht="26.25" outlineLevel="1">
      <c r="B414" s="84"/>
      <c r="C414" s="399"/>
      <c r="D414" s="38"/>
      <c r="E414" s="127" t="s">
        <v>1142</v>
      </c>
      <c r="F414" s="262">
        <v>22.19</v>
      </c>
      <c r="G414" s="98">
        <v>5.75</v>
      </c>
      <c r="H414" s="98">
        <v>34.200000000000003</v>
      </c>
      <c r="I414" s="256">
        <v>93.392499999999998</v>
      </c>
      <c r="J414" s="22"/>
    </row>
    <row r="415" spans="2:12" s="21" customFormat="1" ht="26.25" outlineLevel="1">
      <c r="B415" s="84"/>
      <c r="C415" s="399"/>
      <c r="D415" s="38"/>
      <c r="E415" s="127" t="s">
        <v>1143</v>
      </c>
      <c r="F415" s="262">
        <v>11.25</v>
      </c>
      <c r="G415" s="98">
        <v>5.75</v>
      </c>
      <c r="H415" s="98">
        <v>0</v>
      </c>
      <c r="I415" s="256">
        <v>64.6875</v>
      </c>
      <c r="J415" s="22"/>
    </row>
    <row r="416" spans="2:12" s="21" customFormat="1" ht="26.25" outlineLevel="1">
      <c r="B416" s="84"/>
      <c r="C416" s="399"/>
      <c r="D416" s="38"/>
      <c r="E416" s="127" t="s">
        <v>1144</v>
      </c>
      <c r="F416" s="262">
        <v>22.19</v>
      </c>
      <c r="G416" s="98">
        <v>5.75</v>
      </c>
      <c r="H416" s="98">
        <v>8.8000000000000007</v>
      </c>
      <c r="I416" s="256">
        <v>118.7925</v>
      </c>
      <c r="J416" s="22"/>
    </row>
    <row r="417" spans="2:10" s="21" customFormat="1" ht="26.25" outlineLevel="1">
      <c r="B417" s="84"/>
      <c r="C417" s="399"/>
      <c r="D417" s="38"/>
      <c r="E417" s="127" t="s">
        <v>1145</v>
      </c>
      <c r="F417" s="262" t="s">
        <v>1146</v>
      </c>
      <c r="G417" s="98" t="s">
        <v>1146</v>
      </c>
      <c r="H417" s="98" t="s">
        <v>1146</v>
      </c>
      <c r="I417" s="256">
        <v>73.38</v>
      </c>
      <c r="J417" s="22"/>
    </row>
    <row r="418" spans="2:10" s="21" customFormat="1" ht="26.25" outlineLevel="1">
      <c r="B418" s="84"/>
      <c r="C418" s="399"/>
      <c r="D418" s="38"/>
      <c r="E418" s="425"/>
      <c r="F418" s="409"/>
      <c r="G418" s="409"/>
      <c r="H418" s="409"/>
      <c r="I418" s="47"/>
      <c r="J418" s="22"/>
    </row>
    <row r="419" spans="2:10" s="21" customFormat="1" ht="26.25" outlineLevel="1">
      <c r="B419" s="84"/>
      <c r="C419" s="399"/>
      <c r="D419" s="38"/>
      <c r="E419" s="295" t="s">
        <v>586</v>
      </c>
      <c r="F419" s="46">
        <v>350.2525</v>
      </c>
      <c r="G419" s="427"/>
      <c r="H419" s="427"/>
      <c r="I419" s="39"/>
      <c r="J419" s="22"/>
    </row>
    <row r="420" spans="2:10" s="21" customFormat="1" ht="26.25" outlineLevel="1">
      <c r="B420" s="84"/>
      <c r="C420" s="399"/>
      <c r="D420" s="38"/>
      <c r="E420" s="426"/>
      <c r="F420" s="429"/>
      <c r="G420" s="427"/>
      <c r="H420" s="427"/>
      <c r="I420" s="39"/>
      <c r="J420" s="22"/>
    </row>
    <row r="421" spans="2:10" s="21" customFormat="1" ht="26.25" outlineLevel="1">
      <c r="B421" s="78" t="s">
        <v>900</v>
      </c>
      <c r="C421" s="71" t="s">
        <v>925</v>
      </c>
      <c r="D421" s="130" t="s">
        <v>149</v>
      </c>
      <c r="E421" s="93" t="s">
        <v>150</v>
      </c>
      <c r="F421" s="34" t="s">
        <v>28</v>
      </c>
      <c r="G421" s="35"/>
      <c r="H421" s="36"/>
      <c r="I421" s="37">
        <v>59.37</v>
      </c>
      <c r="J421" s="22"/>
    </row>
    <row r="422" spans="2:10" s="21" customFormat="1" ht="26.25" outlineLevel="1">
      <c r="B422" s="84"/>
      <c r="C422" s="399"/>
      <c r="D422" s="38"/>
      <c r="E422" s="426"/>
      <c r="F422" s="427"/>
      <c r="G422" s="427"/>
      <c r="H422" s="427"/>
      <c r="I422" s="39"/>
      <c r="J422" s="22"/>
    </row>
    <row r="423" spans="2:10" s="21" customFormat="1" ht="26.25" outlineLevel="1">
      <c r="B423" s="84"/>
      <c r="C423" s="399"/>
      <c r="D423" s="38"/>
      <c r="E423" s="419" t="s">
        <v>527</v>
      </c>
      <c r="F423" s="419" t="s">
        <v>568</v>
      </c>
      <c r="G423" s="419" t="s">
        <v>569</v>
      </c>
      <c r="H423" s="419" t="s">
        <v>902</v>
      </c>
      <c r="I423" s="254" t="s">
        <v>79</v>
      </c>
      <c r="J423" s="22"/>
    </row>
    <row r="424" spans="2:10" s="21" customFormat="1" ht="26.25" outlineLevel="1">
      <c r="B424" s="84"/>
      <c r="C424" s="399"/>
      <c r="D424" s="38"/>
      <c r="E424" s="127" t="s">
        <v>916</v>
      </c>
      <c r="F424" s="262">
        <v>18</v>
      </c>
      <c r="G424" s="98">
        <v>3.55</v>
      </c>
      <c r="H424" s="98">
        <v>4.53</v>
      </c>
      <c r="I424" s="256">
        <v>59.37</v>
      </c>
      <c r="J424" s="22"/>
    </row>
    <row r="425" spans="2:10" s="21" customFormat="1" ht="26.25" outlineLevel="1">
      <c r="B425" s="84"/>
      <c r="C425" s="399"/>
      <c r="D425" s="38"/>
      <c r="E425" s="50"/>
      <c r="F425" s="42"/>
      <c r="G425" s="400"/>
      <c r="H425" s="397"/>
      <c r="I425" s="39"/>
      <c r="J425" s="22"/>
    </row>
    <row r="426" spans="2:10" s="21" customFormat="1" ht="26.25" outlineLevel="1">
      <c r="B426" s="78" t="s">
        <v>901</v>
      </c>
      <c r="C426" s="71" t="s">
        <v>925</v>
      </c>
      <c r="D426" s="130" t="s">
        <v>239</v>
      </c>
      <c r="E426" s="93" t="s">
        <v>240</v>
      </c>
      <c r="F426" s="34" t="s">
        <v>28</v>
      </c>
      <c r="G426" s="35"/>
      <c r="H426" s="36"/>
      <c r="I426" s="37">
        <v>9.7199999999999989</v>
      </c>
      <c r="J426" s="22"/>
    </row>
    <row r="427" spans="2:10" s="21" customFormat="1" ht="26.25" outlineLevel="1">
      <c r="B427" s="84"/>
      <c r="C427" s="399"/>
      <c r="D427" s="429"/>
      <c r="E427" s="429"/>
      <c r="F427" s="429"/>
      <c r="G427" s="429"/>
      <c r="H427" s="429"/>
      <c r="I427" s="39"/>
      <c r="J427" s="22"/>
    </row>
    <row r="428" spans="2:10" s="21" customFormat="1" ht="26.25" outlineLevel="1">
      <c r="B428" s="84"/>
      <c r="C428" s="399"/>
      <c r="D428" s="429"/>
      <c r="E428" s="419" t="s">
        <v>527</v>
      </c>
      <c r="F428" s="419" t="s">
        <v>530</v>
      </c>
      <c r="G428" s="429"/>
      <c r="H428" s="429"/>
      <c r="I428" s="39"/>
      <c r="J428" s="22"/>
    </row>
    <row r="429" spans="2:10" s="21" customFormat="1" ht="26.25" outlineLevel="1">
      <c r="B429" s="84"/>
      <c r="C429" s="399"/>
      <c r="D429" s="429"/>
      <c r="E429" s="428" t="s">
        <v>528</v>
      </c>
      <c r="F429" s="427">
        <v>3</v>
      </c>
      <c r="G429" s="429"/>
      <c r="H429" s="429"/>
      <c r="I429" s="39"/>
      <c r="J429" s="22"/>
    </row>
    <row r="430" spans="2:10" s="21" customFormat="1" ht="26.25" outlineLevel="1">
      <c r="B430" s="84"/>
      <c r="C430" s="399"/>
      <c r="D430" s="217"/>
      <c r="E430" s="414" t="s">
        <v>911</v>
      </c>
      <c r="F430" s="427">
        <v>3.36</v>
      </c>
      <c r="G430" s="427"/>
      <c r="H430" s="427"/>
      <c r="I430" s="39"/>
      <c r="J430" s="22"/>
    </row>
    <row r="431" spans="2:10" s="21" customFormat="1" ht="26.25" outlineLevel="1">
      <c r="B431" s="84"/>
      <c r="C431" s="399"/>
      <c r="D431" s="217"/>
      <c r="E431" s="414" t="s">
        <v>912</v>
      </c>
      <c r="F431" s="427">
        <v>3.36</v>
      </c>
      <c r="G431" s="427"/>
      <c r="H431" s="427"/>
      <c r="I431" s="39"/>
      <c r="J431" s="22"/>
    </row>
    <row r="432" spans="2:10" s="21" customFormat="1" ht="26.25" outlineLevel="1">
      <c r="B432" s="84"/>
      <c r="C432" s="399"/>
      <c r="D432" s="217"/>
      <c r="E432" s="121" t="s">
        <v>55</v>
      </c>
      <c r="F432" s="46">
        <v>9.7199999999999989</v>
      </c>
      <c r="G432" s="427"/>
      <c r="I432" s="39"/>
      <c r="J432" s="22"/>
    </row>
    <row r="433" spans="2:10" s="21" customFormat="1" ht="26.25" outlineLevel="1">
      <c r="B433" s="84"/>
      <c r="C433" s="399"/>
      <c r="D433" s="217"/>
      <c r="E433" s="414"/>
      <c r="F433" s="427"/>
      <c r="G433" s="427"/>
      <c r="H433" s="427"/>
      <c r="I433" s="39"/>
      <c r="J433" s="22"/>
    </row>
    <row r="434" spans="2:10" s="21" customFormat="1" ht="26.25" outlineLevel="1">
      <c r="B434" s="189" t="s">
        <v>920</v>
      </c>
      <c r="C434" s="190"/>
      <c r="D434" s="191"/>
      <c r="E434" s="192" t="s">
        <v>622</v>
      </c>
      <c r="F434" s="193"/>
      <c r="G434" s="214"/>
      <c r="H434" s="215"/>
      <c r="I434" s="216"/>
      <c r="J434" s="22"/>
    </row>
    <row r="435" spans="2:10" s="21" customFormat="1" ht="26.25" outlineLevel="1">
      <c r="B435" s="78" t="s">
        <v>921</v>
      </c>
      <c r="C435" s="71" t="s">
        <v>925</v>
      </c>
      <c r="D435" s="130" t="s">
        <v>166</v>
      </c>
      <c r="E435" s="93" t="s">
        <v>167</v>
      </c>
      <c r="F435" s="34" t="s">
        <v>28</v>
      </c>
      <c r="G435" s="35"/>
      <c r="H435" s="36"/>
      <c r="I435" s="37">
        <v>80.180000000000007</v>
      </c>
      <c r="J435" s="22"/>
    </row>
    <row r="436" spans="2:10" s="21" customFormat="1" ht="26.25" outlineLevel="1">
      <c r="B436" s="84"/>
      <c r="C436" s="399"/>
      <c r="D436" s="217"/>
      <c r="E436" s="414"/>
      <c r="F436" s="427"/>
      <c r="G436" s="427"/>
      <c r="H436" s="427"/>
      <c r="I436" s="39"/>
      <c r="J436" s="22"/>
    </row>
    <row r="437" spans="2:10" s="21" customFormat="1" ht="26.25" outlineLevel="1">
      <c r="B437" s="84"/>
      <c r="C437" s="399"/>
      <c r="D437" s="217"/>
      <c r="E437" s="419" t="s">
        <v>527</v>
      </c>
      <c r="F437" s="419" t="s">
        <v>568</v>
      </c>
      <c r="G437" s="419" t="s">
        <v>569</v>
      </c>
      <c r="H437" s="419" t="s">
        <v>902</v>
      </c>
      <c r="I437" s="254" t="s">
        <v>79</v>
      </c>
      <c r="J437" s="22"/>
    </row>
    <row r="438" spans="2:10" s="21" customFormat="1" ht="26.25" outlineLevel="1">
      <c r="B438" s="84"/>
      <c r="C438" s="399"/>
      <c r="D438" s="217"/>
      <c r="E438" s="40" t="s">
        <v>528</v>
      </c>
      <c r="F438" s="262">
        <v>7</v>
      </c>
      <c r="G438" s="98">
        <v>3</v>
      </c>
      <c r="H438" s="98">
        <v>2.08</v>
      </c>
      <c r="I438" s="256">
        <v>18.920000000000002</v>
      </c>
      <c r="J438" s="22"/>
    </row>
    <row r="439" spans="2:10" s="21" customFormat="1" ht="26.25" outlineLevel="1">
      <c r="B439" s="84"/>
      <c r="C439" s="399"/>
      <c r="D439" s="217"/>
      <c r="E439" s="121" t="s">
        <v>911</v>
      </c>
      <c r="F439" s="262">
        <v>7.36</v>
      </c>
      <c r="G439" s="98">
        <v>3</v>
      </c>
      <c r="H439" s="98">
        <v>2.02</v>
      </c>
      <c r="I439" s="256">
        <v>20.060000000000002</v>
      </c>
      <c r="J439" s="22"/>
    </row>
    <row r="440" spans="2:10" s="21" customFormat="1" ht="26.25" outlineLevel="1">
      <c r="B440" s="84"/>
      <c r="C440" s="399"/>
      <c r="D440" s="217"/>
      <c r="E440" s="121" t="s">
        <v>912</v>
      </c>
      <c r="F440" s="262">
        <v>7.36</v>
      </c>
      <c r="G440" s="98">
        <v>3</v>
      </c>
      <c r="H440" s="98">
        <v>2.02</v>
      </c>
      <c r="I440" s="256">
        <v>20.060000000000002</v>
      </c>
      <c r="J440" s="22"/>
    </row>
    <row r="441" spans="2:10" s="21" customFormat="1" ht="26.25" outlineLevel="1">
      <c r="B441" s="84"/>
      <c r="C441" s="399"/>
      <c r="D441" s="217"/>
      <c r="E441" s="121" t="s">
        <v>913</v>
      </c>
      <c r="F441" s="262">
        <v>6.9</v>
      </c>
      <c r="G441" s="98">
        <v>3</v>
      </c>
      <c r="H441" s="98">
        <v>2.02</v>
      </c>
      <c r="I441" s="256">
        <v>18.680000000000003</v>
      </c>
      <c r="J441" s="22"/>
    </row>
    <row r="442" spans="2:10" s="21" customFormat="1" ht="26.25" outlineLevel="1">
      <c r="B442" s="84"/>
      <c r="C442" s="399"/>
      <c r="D442" s="217"/>
      <c r="E442" s="121" t="s">
        <v>943</v>
      </c>
      <c r="F442" s="262">
        <v>4.0999999999999996</v>
      </c>
      <c r="G442" s="98">
        <v>0.6</v>
      </c>
      <c r="H442" s="98">
        <v>0</v>
      </c>
      <c r="I442" s="256">
        <v>2.4599999999999995</v>
      </c>
      <c r="J442" s="22"/>
    </row>
    <row r="443" spans="2:10" s="21" customFormat="1" ht="26.25" outlineLevel="1">
      <c r="B443" s="84"/>
      <c r="C443" s="399"/>
      <c r="D443" s="217"/>
      <c r="E443" s="414"/>
      <c r="F443" s="427"/>
      <c r="G443" s="427"/>
      <c r="H443" s="427"/>
      <c r="I443" s="39"/>
      <c r="J443" s="22"/>
    </row>
    <row r="444" spans="2:10" s="21" customFormat="1" ht="26.25" outlineLevel="1">
      <c r="B444" s="84"/>
      <c r="C444" s="399"/>
      <c r="D444" s="217"/>
      <c r="E444" s="121" t="s">
        <v>55</v>
      </c>
      <c r="F444" s="46">
        <v>80.180000000000007</v>
      </c>
      <c r="G444" s="427"/>
      <c r="H444" s="427"/>
      <c r="I444" s="39"/>
      <c r="J444" s="22"/>
    </row>
    <row r="445" spans="2:10" s="21" customFormat="1" ht="26.25" outlineLevel="1">
      <c r="B445" s="84"/>
      <c r="C445" s="399"/>
      <c r="D445" s="217"/>
      <c r="E445" s="414"/>
      <c r="F445" s="427"/>
      <c r="G445" s="427"/>
      <c r="H445" s="427"/>
      <c r="I445" s="39"/>
      <c r="J445" s="22"/>
    </row>
    <row r="446" spans="2:10" s="21" customFormat="1" ht="26.25" outlineLevel="1">
      <c r="B446" s="78" t="s">
        <v>922</v>
      </c>
      <c r="C446" s="71" t="s">
        <v>925</v>
      </c>
      <c r="D446" s="130" t="s">
        <v>22</v>
      </c>
      <c r="E446" s="93" t="s">
        <v>165</v>
      </c>
      <c r="F446" s="34" t="s">
        <v>28</v>
      </c>
      <c r="G446" s="35"/>
      <c r="H446" s="36"/>
      <c r="I446" s="37">
        <v>80.180000000000007</v>
      </c>
      <c r="J446" s="22"/>
    </row>
    <row r="447" spans="2:10" s="21" customFormat="1" ht="26.25" outlineLevel="1">
      <c r="B447" s="84"/>
      <c r="C447" s="399"/>
      <c r="D447" s="217"/>
      <c r="E447" s="414"/>
      <c r="F447" s="427"/>
      <c r="G447" s="427"/>
      <c r="H447" s="427"/>
      <c r="I447" s="39"/>
      <c r="J447" s="22"/>
    </row>
    <row r="448" spans="2:10" s="21" customFormat="1" ht="26.25" outlineLevel="1">
      <c r="B448" s="84"/>
      <c r="C448" s="399"/>
      <c r="D448" s="217"/>
      <c r="E448" s="419" t="s">
        <v>527</v>
      </c>
      <c r="F448" s="419" t="s">
        <v>568</v>
      </c>
      <c r="G448" s="419" t="s">
        <v>569</v>
      </c>
      <c r="H448" s="419" t="s">
        <v>902</v>
      </c>
      <c r="I448" s="254" t="s">
        <v>79</v>
      </c>
      <c r="J448" s="22"/>
    </row>
    <row r="449" spans="2:10" s="21" customFormat="1" ht="26.25" outlineLevel="1">
      <c r="B449" s="84"/>
      <c r="C449" s="399"/>
      <c r="D449" s="217"/>
      <c r="E449" s="40" t="s">
        <v>528</v>
      </c>
      <c r="F449" s="262">
        <v>7</v>
      </c>
      <c r="G449" s="98">
        <v>3</v>
      </c>
      <c r="H449" s="98">
        <v>2.08</v>
      </c>
      <c r="I449" s="256">
        <v>18.920000000000002</v>
      </c>
      <c r="J449" s="22"/>
    </row>
    <row r="450" spans="2:10" s="21" customFormat="1" ht="26.25" outlineLevel="1">
      <c r="B450" s="84"/>
      <c r="C450" s="399"/>
      <c r="D450" s="217"/>
      <c r="E450" s="121" t="s">
        <v>911</v>
      </c>
      <c r="F450" s="262">
        <v>7.36</v>
      </c>
      <c r="G450" s="98">
        <v>3</v>
      </c>
      <c r="H450" s="98">
        <v>2.02</v>
      </c>
      <c r="I450" s="256">
        <v>20.060000000000002</v>
      </c>
      <c r="J450" s="22"/>
    </row>
    <row r="451" spans="2:10" s="21" customFormat="1" ht="26.25" outlineLevel="1">
      <c r="B451" s="84"/>
      <c r="C451" s="399"/>
      <c r="D451" s="217"/>
      <c r="E451" s="121" t="s">
        <v>912</v>
      </c>
      <c r="F451" s="262">
        <v>7.36</v>
      </c>
      <c r="G451" s="98">
        <v>3</v>
      </c>
      <c r="H451" s="98">
        <v>2.02</v>
      </c>
      <c r="I451" s="256">
        <v>20.060000000000002</v>
      </c>
      <c r="J451" s="22"/>
    </row>
    <row r="452" spans="2:10" s="21" customFormat="1" ht="26.25" outlineLevel="1">
      <c r="B452" s="84"/>
      <c r="C452" s="399"/>
      <c r="D452" s="217"/>
      <c r="E452" s="121" t="s">
        <v>913</v>
      </c>
      <c r="F452" s="262">
        <v>6.9</v>
      </c>
      <c r="G452" s="98">
        <v>3</v>
      </c>
      <c r="H452" s="98">
        <v>2.02</v>
      </c>
      <c r="I452" s="256">
        <v>18.680000000000003</v>
      </c>
      <c r="J452" s="22"/>
    </row>
    <row r="453" spans="2:10" s="21" customFormat="1" ht="26.25" outlineLevel="1">
      <c r="B453" s="84"/>
      <c r="C453" s="399"/>
      <c r="D453" s="217"/>
      <c r="E453" s="121" t="s">
        <v>943</v>
      </c>
      <c r="F453" s="262">
        <v>4.0999999999999996</v>
      </c>
      <c r="G453" s="98">
        <v>0.6</v>
      </c>
      <c r="H453" s="98">
        <v>0</v>
      </c>
      <c r="I453" s="256">
        <v>2.4599999999999995</v>
      </c>
      <c r="J453" s="22"/>
    </row>
    <row r="454" spans="2:10" s="21" customFormat="1" ht="26.25" outlineLevel="1">
      <c r="B454" s="84"/>
      <c r="C454" s="399"/>
      <c r="D454" s="217"/>
      <c r="E454" s="414"/>
      <c r="F454" s="427"/>
      <c r="G454" s="427"/>
      <c r="H454" s="427"/>
      <c r="I454" s="39"/>
      <c r="J454" s="22"/>
    </row>
    <row r="455" spans="2:10" s="21" customFormat="1" ht="26.25" outlineLevel="1">
      <c r="B455" s="84"/>
      <c r="C455" s="399"/>
      <c r="D455" s="217"/>
      <c r="E455" s="121" t="s">
        <v>55</v>
      </c>
      <c r="F455" s="46">
        <v>80.180000000000007</v>
      </c>
      <c r="G455" s="427"/>
      <c r="H455" s="427"/>
      <c r="I455" s="39"/>
      <c r="J455" s="22"/>
    </row>
    <row r="456" spans="2:10" s="21" customFormat="1" ht="26.25" outlineLevel="1">
      <c r="B456" s="84"/>
      <c r="C456" s="399"/>
      <c r="D456" s="217"/>
      <c r="E456" s="414"/>
      <c r="F456" s="427"/>
      <c r="G456" s="427"/>
      <c r="H456" s="427"/>
      <c r="I456" s="39"/>
      <c r="J456" s="22"/>
    </row>
    <row r="457" spans="2:10" s="21" customFormat="1" ht="26.25" outlineLevel="1">
      <c r="B457" s="78" t="s">
        <v>923</v>
      </c>
      <c r="C457" s="71" t="s">
        <v>925</v>
      </c>
      <c r="D457" s="130" t="s">
        <v>23</v>
      </c>
      <c r="E457" s="93" t="s">
        <v>168</v>
      </c>
      <c r="F457" s="34" t="s">
        <v>28</v>
      </c>
      <c r="G457" s="35"/>
      <c r="H457" s="36"/>
      <c r="I457" s="37">
        <v>80.180000000000007</v>
      </c>
      <c r="J457" s="22"/>
    </row>
    <row r="458" spans="2:10" s="21" customFormat="1" ht="26.25" outlineLevel="1">
      <c r="B458" s="84"/>
      <c r="C458" s="399"/>
      <c r="D458" s="217"/>
      <c r="E458" s="414"/>
      <c r="F458" s="427"/>
      <c r="G458" s="427"/>
      <c r="H458" s="427"/>
      <c r="I458" s="39"/>
      <c r="J458" s="22"/>
    </row>
    <row r="459" spans="2:10" s="21" customFormat="1" ht="26.25" outlineLevel="1">
      <c r="B459" s="84"/>
      <c r="C459" s="399"/>
      <c r="D459" s="217"/>
      <c r="E459" s="419" t="s">
        <v>527</v>
      </c>
      <c r="F459" s="419" t="s">
        <v>568</v>
      </c>
      <c r="G459" s="419" t="s">
        <v>569</v>
      </c>
      <c r="H459" s="419" t="s">
        <v>902</v>
      </c>
      <c r="I459" s="254" t="s">
        <v>79</v>
      </c>
      <c r="J459" s="22"/>
    </row>
    <row r="460" spans="2:10" s="21" customFormat="1" ht="26.25" outlineLevel="1">
      <c r="B460" s="84"/>
      <c r="C460" s="399"/>
      <c r="D460" s="217"/>
      <c r="E460" s="40" t="s">
        <v>528</v>
      </c>
      <c r="F460" s="262">
        <v>7</v>
      </c>
      <c r="G460" s="98">
        <v>3</v>
      </c>
      <c r="H460" s="98">
        <v>2.08</v>
      </c>
      <c r="I460" s="256">
        <v>18.920000000000002</v>
      </c>
      <c r="J460" s="22"/>
    </row>
    <row r="461" spans="2:10" s="21" customFormat="1" ht="26.25" outlineLevel="1">
      <c r="B461" s="84"/>
      <c r="C461" s="399"/>
      <c r="D461" s="217"/>
      <c r="E461" s="121" t="s">
        <v>911</v>
      </c>
      <c r="F461" s="262">
        <v>7.36</v>
      </c>
      <c r="G461" s="98">
        <v>3</v>
      </c>
      <c r="H461" s="98">
        <v>2.02</v>
      </c>
      <c r="I461" s="256">
        <v>20.060000000000002</v>
      </c>
      <c r="J461" s="22"/>
    </row>
    <row r="462" spans="2:10" s="21" customFormat="1" ht="26.25" outlineLevel="1">
      <c r="B462" s="84"/>
      <c r="C462" s="399"/>
      <c r="D462" s="217"/>
      <c r="E462" s="121" t="s">
        <v>912</v>
      </c>
      <c r="F462" s="262">
        <v>7.36</v>
      </c>
      <c r="G462" s="98">
        <v>3</v>
      </c>
      <c r="H462" s="98">
        <v>2.02</v>
      </c>
      <c r="I462" s="256">
        <v>20.060000000000002</v>
      </c>
      <c r="J462" s="22"/>
    </row>
    <row r="463" spans="2:10" s="21" customFormat="1" ht="26.25" outlineLevel="1">
      <c r="B463" s="84"/>
      <c r="C463" s="399"/>
      <c r="D463" s="217"/>
      <c r="E463" s="121" t="s">
        <v>913</v>
      </c>
      <c r="F463" s="262">
        <v>6.9</v>
      </c>
      <c r="G463" s="98">
        <v>3</v>
      </c>
      <c r="H463" s="98">
        <v>2.02</v>
      </c>
      <c r="I463" s="256">
        <v>18.680000000000003</v>
      </c>
      <c r="J463" s="22"/>
    </row>
    <row r="464" spans="2:10" s="21" customFormat="1" ht="26.25" outlineLevel="1">
      <c r="B464" s="84"/>
      <c r="C464" s="399"/>
      <c r="D464" s="217"/>
      <c r="E464" s="121" t="s">
        <v>943</v>
      </c>
      <c r="F464" s="262">
        <v>4.0999999999999996</v>
      </c>
      <c r="G464" s="98">
        <v>0.6</v>
      </c>
      <c r="H464" s="98">
        <v>0</v>
      </c>
      <c r="I464" s="256">
        <v>2.4599999999999995</v>
      </c>
      <c r="J464" s="22"/>
    </row>
    <row r="465" spans="2:10" s="21" customFormat="1" ht="26.25" outlineLevel="1">
      <c r="B465" s="84"/>
      <c r="C465" s="399"/>
      <c r="D465" s="217"/>
      <c r="E465" s="414"/>
      <c r="F465" s="427"/>
      <c r="G465" s="427"/>
      <c r="H465" s="427"/>
      <c r="I465" s="39"/>
      <c r="J465" s="22"/>
    </row>
    <row r="466" spans="2:10" s="21" customFormat="1" ht="26.25" outlineLevel="1">
      <c r="B466" s="84"/>
      <c r="C466" s="399"/>
      <c r="D466" s="217"/>
      <c r="E466" s="121" t="s">
        <v>55</v>
      </c>
      <c r="F466" s="46">
        <v>80.180000000000007</v>
      </c>
      <c r="G466" s="427"/>
      <c r="H466" s="427"/>
      <c r="I466" s="39"/>
      <c r="J466" s="22"/>
    </row>
    <row r="467" spans="2:10" s="21" customFormat="1" ht="26.25" outlineLevel="1">
      <c r="B467" s="84"/>
      <c r="C467" s="399"/>
      <c r="D467" s="217"/>
      <c r="E467" s="414"/>
      <c r="F467" s="427"/>
      <c r="G467" s="427"/>
      <c r="H467" s="427"/>
      <c r="I467" s="39"/>
      <c r="J467" s="22"/>
    </row>
    <row r="468" spans="2:10" s="21" customFormat="1" ht="36" customHeight="1" outlineLevel="1">
      <c r="B468" s="78" t="s">
        <v>924</v>
      </c>
      <c r="C468" s="71" t="s">
        <v>925</v>
      </c>
      <c r="D468" s="130" t="s">
        <v>185</v>
      </c>
      <c r="E468" s="93" t="s">
        <v>186</v>
      </c>
      <c r="F468" s="34" t="s">
        <v>28</v>
      </c>
      <c r="G468" s="35"/>
      <c r="H468" s="36"/>
      <c r="I468" s="37">
        <v>80.180000000000007</v>
      </c>
      <c r="J468" s="22"/>
    </row>
    <row r="469" spans="2:10" s="21" customFormat="1" ht="26.25" outlineLevel="1">
      <c r="B469" s="84"/>
      <c r="C469" s="399"/>
      <c r="D469" s="217"/>
      <c r="E469" s="414"/>
      <c r="F469" s="427"/>
      <c r="G469" s="427"/>
      <c r="H469" s="427"/>
      <c r="I469" s="39"/>
      <c r="J469" s="22"/>
    </row>
    <row r="470" spans="2:10" s="21" customFormat="1" ht="26.25" outlineLevel="1">
      <c r="B470" s="84"/>
      <c r="C470" s="399"/>
      <c r="D470" s="217"/>
      <c r="E470" s="419" t="s">
        <v>527</v>
      </c>
      <c r="F470" s="419" t="s">
        <v>568</v>
      </c>
      <c r="G470" s="419" t="s">
        <v>569</v>
      </c>
      <c r="H470" s="419" t="s">
        <v>902</v>
      </c>
      <c r="I470" s="254" t="s">
        <v>79</v>
      </c>
      <c r="J470" s="22"/>
    </row>
    <row r="471" spans="2:10" s="21" customFormat="1" ht="26.25" outlineLevel="1">
      <c r="B471" s="84"/>
      <c r="C471" s="399"/>
      <c r="D471" s="217"/>
      <c r="E471" s="40" t="s">
        <v>528</v>
      </c>
      <c r="F471" s="262">
        <v>7</v>
      </c>
      <c r="G471" s="98">
        <v>3</v>
      </c>
      <c r="H471" s="98">
        <v>2.08</v>
      </c>
      <c r="I471" s="256">
        <v>18.920000000000002</v>
      </c>
      <c r="J471" s="22"/>
    </row>
    <row r="472" spans="2:10" s="21" customFormat="1" ht="26.25" outlineLevel="1">
      <c r="B472" s="84"/>
      <c r="C472" s="399"/>
      <c r="D472" s="217"/>
      <c r="E472" s="121" t="s">
        <v>911</v>
      </c>
      <c r="F472" s="262">
        <v>7.36</v>
      </c>
      <c r="G472" s="98">
        <v>3</v>
      </c>
      <c r="H472" s="98">
        <v>2.02</v>
      </c>
      <c r="I472" s="256">
        <v>20.060000000000002</v>
      </c>
      <c r="J472" s="22"/>
    </row>
    <row r="473" spans="2:10" s="21" customFormat="1" ht="26.25" outlineLevel="1">
      <c r="B473" s="84"/>
      <c r="C473" s="399"/>
      <c r="D473" s="217"/>
      <c r="E473" s="121" t="s">
        <v>912</v>
      </c>
      <c r="F473" s="262">
        <v>7.36</v>
      </c>
      <c r="G473" s="98">
        <v>3</v>
      </c>
      <c r="H473" s="98">
        <v>2.02</v>
      </c>
      <c r="I473" s="256">
        <v>20.060000000000002</v>
      </c>
      <c r="J473" s="22"/>
    </row>
    <row r="474" spans="2:10" s="21" customFormat="1" ht="26.25" outlineLevel="1">
      <c r="B474" s="84"/>
      <c r="C474" s="399"/>
      <c r="D474" s="217"/>
      <c r="E474" s="121" t="s">
        <v>913</v>
      </c>
      <c r="F474" s="262">
        <v>6.9</v>
      </c>
      <c r="G474" s="98">
        <v>3</v>
      </c>
      <c r="H474" s="98">
        <v>2.02</v>
      </c>
      <c r="I474" s="256">
        <v>18.680000000000003</v>
      </c>
      <c r="J474" s="22"/>
    </row>
    <row r="475" spans="2:10" s="21" customFormat="1" ht="26.25" outlineLevel="1">
      <c r="B475" s="84"/>
      <c r="C475" s="399"/>
      <c r="D475" s="217"/>
      <c r="E475" s="121" t="s">
        <v>943</v>
      </c>
      <c r="F475" s="262">
        <v>4.0999999999999996</v>
      </c>
      <c r="G475" s="98">
        <v>0.6</v>
      </c>
      <c r="H475" s="98">
        <v>0</v>
      </c>
      <c r="I475" s="256">
        <v>2.4599999999999995</v>
      </c>
      <c r="J475" s="22"/>
    </row>
    <row r="476" spans="2:10" s="21" customFormat="1" ht="26.25" outlineLevel="1">
      <c r="B476" s="84"/>
      <c r="C476" s="399"/>
      <c r="D476" s="217"/>
      <c r="E476" s="414"/>
      <c r="F476" s="427"/>
      <c r="G476" s="427"/>
      <c r="H476" s="427"/>
      <c r="I476" s="39"/>
      <c r="J476" s="22"/>
    </row>
    <row r="477" spans="2:10" s="21" customFormat="1" ht="26.25" outlineLevel="1">
      <c r="B477" s="84"/>
      <c r="C477" s="399"/>
      <c r="D477" s="217"/>
      <c r="E477" s="121" t="s">
        <v>55</v>
      </c>
      <c r="F477" s="46">
        <v>80.180000000000007</v>
      </c>
      <c r="G477" s="427"/>
      <c r="H477" s="427"/>
      <c r="I477" s="39"/>
      <c r="J477" s="22"/>
    </row>
    <row r="478" spans="2:10" s="21" customFormat="1" ht="26.25" outlineLevel="1">
      <c r="B478" s="84"/>
      <c r="C478" s="399"/>
      <c r="D478" s="217"/>
      <c r="E478" s="414"/>
      <c r="F478" s="427"/>
      <c r="G478" s="427"/>
      <c r="H478" s="427"/>
      <c r="I478" s="39"/>
      <c r="J478" s="22"/>
    </row>
    <row r="479" spans="2:10" s="21" customFormat="1" ht="26.25" outlineLevel="1">
      <c r="B479" s="179" t="s">
        <v>601</v>
      </c>
      <c r="C479" s="180"/>
      <c r="D479" s="181"/>
      <c r="E479" s="182" t="s">
        <v>16</v>
      </c>
      <c r="F479" s="183"/>
      <c r="G479" s="210"/>
      <c r="H479" s="185"/>
      <c r="I479" s="186"/>
      <c r="J479" s="22"/>
    </row>
    <row r="480" spans="2:10" s="21" customFormat="1" ht="26.25" outlineLevel="1">
      <c r="B480" s="189" t="s">
        <v>602</v>
      </c>
      <c r="C480" s="190"/>
      <c r="D480" s="191"/>
      <c r="E480" s="192" t="s">
        <v>156</v>
      </c>
      <c r="F480" s="193"/>
      <c r="G480" s="263"/>
      <c r="H480" s="195"/>
      <c r="I480" s="196"/>
      <c r="J480" s="22"/>
    </row>
    <row r="481" spans="2:10" s="21" customFormat="1" ht="44.25" customHeight="1" outlineLevel="1">
      <c r="B481" s="78" t="s">
        <v>611</v>
      </c>
      <c r="C481" s="71" t="s">
        <v>925</v>
      </c>
      <c r="D481" s="130" t="s">
        <v>157</v>
      </c>
      <c r="E481" s="93" t="s">
        <v>787</v>
      </c>
      <c r="F481" s="34" t="s">
        <v>28</v>
      </c>
      <c r="G481" s="35"/>
      <c r="H481" s="36"/>
      <c r="I481" s="37">
        <v>235.2</v>
      </c>
      <c r="J481" s="22"/>
    </row>
    <row r="482" spans="2:10" s="21" customFormat="1" ht="26.25" outlineLevel="1">
      <c r="B482" s="84"/>
      <c r="C482" s="399"/>
      <c r="D482" s="38"/>
      <c r="E482" s="145"/>
      <c r="F482" s="143"/>
      <c r="G482" s="400"/>
      <c r="H482" s="397"/>
      <c r="I482" s="39"/>
      <c r="J482" s="22"/>
    </row>
    <row r="483" spans="2:10" s="21" customFormat="1" ht="26.25" outlineLevel="1">
      <c r="B483" s="84"/>
      <c r="C483" s="399"/>
      <c r="D483" s="38"/>
      <c r="E483" s="132" t="s">
        <v>917</v>
      </c>
      <c r="F483" s="122">
        <v>235.2</v>
      </c>
      <c r="G483" s="400"/>
      <c r="H483" s="397"/>
      <c r="I483" s="39"/>
      <c r="J483" s="22"/>
    </row>
    <row r="484" spans="2:10" s="21" customFormat="1" ht="26.25" outlineLevel="1">
      <c r="B484" s="84"/>
      <c r="C484" s="399"/>
      <c r="D484" s="38"/>
      <c r="E484" s="146"/>
      <c r="F484" s="143"/>
      <c r="G484" s="400"/>
      <c r="H484" s="397"/>
      <c r="I484" s="39"/>
      <c r="J484" s="22"/>
    </row>
    <row r="485" spans="2:10" s="21" customFormat="1" ht="28.5" customHeight="1" outlineLevel="1">
      <c r="B485" s="78" t="s">
        <v>612</v>
      </c>
      <c r="C485" s="71" t="s">
        <v>925</v>
      </c>
      <c r="D485" s="130" t="s">
        <v>158</v>
      </c>
      <c r="E485" s="93" t="s">
        <v>159</v>
      </c>
      <c r="F485" s="34" t="s">
        <v>28</v>
      </c>
      <c r="G485" s="35"/>
      <c r="H485" s="36"/>
      <c r="I485" s="37">
        <v>57.75</v>
      </c>
      <c r="J485" s="22"/>
    </row>
    <row r="486" spans="2:10" s="21" customFormat="1" ht="26.25" outlineLevel="1">
      <c r="B486" s="84"/>
      <c r="C486" s="399"/>
      <c r="D486" s="38"/>
      <c r="E486" s="146"/>
      <c r="F486" s="143"/>
      <c r="G486" s="400"/>
      <c r="H486" s="397"/>
      <c r="I486" s="39"/>
      <c r="J486" s="22"/>
    </row>
    <row r="487" spans="2:10" s="21" customFormat="1" ht="26.25" outlineLevel="1">
      <c r="B487" s="84"/>
      <c r="C487" s="399"/>
      <c r="D487" s="38"/>
      <c r="E487" s="462" t="s">
        <v>971</v>
      </c>
      <c r="F487" s="462"/>
      <c r="G487" s="400"/>
      <c r="H487" s="397"/>
      <c r="I487" s="39"/>
      <c r="J487" s="22"/>
    </row>
    <row r="488" spans="2:10" s="21" customFormat="1" ht="26.25" outlineLevel="1">
      <c r="B488" s="84"/>
      <c r="C488" s="399"/>
      <c r="D488" s="38"/>
      <c r="E488" s="132" t="s">
        <v>969</v>
      </c>
      <c r="F488" s="122">
        <v>57.75</v>
      </c>
      <c r="G488" s="400"/>
      <c r="H488" s="397"/>
      <c r="I488" s="39"/>
      <c r="J488" s="22"/>
    </row>
    <row r="489" spans="2:10" s="21" customFormat="1" ht="26.25" outlineLevel="1">
      <c r="B489" s="84"/>
      <c r="C489" s="399"/>
      <c r="D489" s="38"/>
      <c r="E489" s="146"/>
      <c r="F489" s="143"/>
      <c r="G489" s="400"/>
      <c r="H489" s="397"/>
      <c r="I489" s="39"/>
      <c r="J489" s="22"/>
    </row>
    <row r="490" spans="2:10" s="21" customFormat="1" ht="26.25" outlineLevel="1">
      <c r="B490" s="189" t="s">
        <v>603</v>
      </c>
      <c r="C490" s="190"/>
      <c r="D490" s="191"/>
      <c r="E490" s="192" t="s">
        <v>623</v>
      </c>
      <c r="F490" s="193"/>
      <c r="G490" s="263"/>
      <c r="H490" s="195"/>
      <c r="I490" s="196"/>
      <c r="J490" s="22"/>
    </row>
    <row r="491" spans="2:10" s="21" customFormat="1" ht="29.25" customHeight="1" outlineLevel="1">
      <c r="B491" s="78" t="s">
        <v>613</v>
      </c>
      <c r="C491" s="71" t="s">
        <v>925</v>
      </c>
      <c r="D491" s="130" t="s">
        <v>24</v>
      </c>
      <c r="E491" s="93" t="s">
        <v>191</v>
      </c>
      <c r="F491" s="34" t="s">
        <v>28</v>
      </c>
      <c r="G491" s="35"/>
      <c r="H491" s="36"/>
      <c r="I491" s="37">
        <v>90.76</v>
      </c>
      <c r="J491" s="22"/>
    </row>
    <row r="492" spans="2:10" s="21" customFormat="1" ht="26.25" outlineLevel="1">
      <c r="B492" s="84"/>
      <c r="C492" s="399"/>
      <c r="D492" s="38"/>
      <c r="E492" s="146"/>
      <c r="F492" s="143"/>
      <c r="G492" s="400"/>
      <c r="H492" s="397"/>
      <c r="I492" s="39"/>
      <c r="J492" s="22"/>
    </row>
    <row r="493" spans="2:10" s="21" customFormat="1" ht="26.25" outlineLevel="1">
      <c r="B493" s="84"/>
      <c r="C493" s="399"/>
      <c r="D493" s="38"/>
      <c r="E493" s="484" t="s">
        <v>1584</v>
      </c>
      <c r="F493" s="484"/>
      <c r="G493" s="400"/>
      <c r="H493" s="397"/>
      <c r="I493" s="39"/>
      <c r="J493" s="22"/>
    </row>
    <row r="494" spans="2:10" s="21" customFormat="1" ht="26.25" outlineLevel="1">
      <c r="B494" s="84"/>
      <c r="C494" s="399"/>
      <c r="D494" s="38"/>
      <c r="E494" s="146" t="s">
        <v>520</v>
      </c>
      <c r="F494" s="400">
        <v>13.36</v>
      </c>
      <c r="H494" s="397"/>
      <c r="I494" s="39"/>
      <c r="J494" s="22"/>
    </row>
    <row r="495" spans="2:10" s="21" customFormat="1" ht="26.25" outlineLevel="1">
      <c r="B495" s="84"/>
      <c r="C495" s="399"/>
      <c r="D495" s="38"/>
      <c r="E495" s="146" t="s">
        <v>903</v>
      </c>
      <c r="F495" s="400">
        <v>6.55</v>
      </c>
      <c r="H495" s="397"/>
      <c r="I495" s="39"/>
      <c r="J495" s="22"/>
    </row>
    <row r="496" spans="2:10" s="21" customFormat="1" ht="26.25" outlineLevel="1">
      <c r="B496" s="84"/>
      <c r="C496" s="399"/>
      <c r="D496" s="38"/>
      <c r="E496" s="146" t="s">
        <v>904</v>
      </c>
      <c r="F496" s="400">
        <v>6.55</v>
      </c>
      <c r="H496" s="397"/>
      <c r="I496" s="39"/>
      <c r="J496" s="22"/>
    </row>
    <row r="497" spans="2:10" s="21" customFormat="1" ht="26.25" outlineLevel="1">
      <c r="B497" s="84"/>
      <c r="C497" s="399"/>
      <c r="D497" s="38"/>
      <c r="E497" s="146" t="s">
        <v>937</v>
      </c>
      <c r="F497" s="400">
        <v>3.87</v>
      </c>
      <c r="H497" s="397"/>
      <c r="I497" s="39"/>
      <c r="J497" s="22"/>
    </row>
    <row r="498" spans="2:10" s="21" customFormat="1" ht="26.25" outlineLevel="1">
      <c r="B498" s="84"/>
      <c r="C498" s="399"/>
      <c r="D498" s="38"/>
      <c r="E498" s="146" t="s">
        <v>909</v>
      </c>
      <c r="F498" s="400">
        <v>34.85</v>
      </c>
      <c r="H498" s="397"/>
      <c r="I498" s="39"/>
      <c r="J498" s="22"/>
    </row>
    <row r="499" spans="2:10" s="21" customFormat="1" ht="26.25" outlineLevel="1">
      <c r="B499" s="84"/>
      <c r="C499" s="399"/>
      <c r="D499" s="38"/>
      <c r="E499" s="146" t="s">
        <v>905</v>
      </c>
      <c r="F499" s="400">
        <v>6.55</v>
      </c>
      <c r="H499" s="397"/>
      <c r="I499" s="39"/>
      <c r="J499" s="22"/>
    </row>
    <row r="500" spans="2:10" s="21" customFormat="1" ht="26.25" outlineLevel="1">
      <c r="B500" s="84"/>
      <c r="C500" s="399"/>
      <c r="D500" s="38"/>
      <c r="E500" s="146" t="s">
        <v>906</v>
      </c>
      <c r="F500" s="400">
        <v>6.55</v>
      </c>
      <c r="H500" s="397"/>
      <c r="I500" s="39"/>
      <c r="J500" s="22"/>
    </row>
    <row r="501" spans="2:10" s="21" customFormat="1" ht="26.25" outlineLevel="1">
      <c r="B501" s="84"/>
      <c r="C501" s="399"/>
      <c r="D501" s="38"/>
      <c r="E501" s="146" t="s">
        <v>938</v>
      </c>
      <c r="F501" s="400">
        <v>1.59</v>
      </c>
      <c r="H501" s="397"/>
      <c r="I501" s="39"/>
      <c r="J501" s="22"/>
    </row>
    <row r="502" spans="2:10" s="21" customFormat="1" ht="26.25" outlineLevel="1">
      <c r="B502" s="84"/>
      <c r="C502" s="399"/>
      <c r="D502" s="38"/>
      <c r="E502" s="146" t="s">
        <v>939</v>
      </c>
      <c r="F502" s="400">
        <v>1.59</v>
      </c>
      <c r="H502" s="397"/>
      <c r="I502" s="39"/>
      <c r="J502" s="22"/>
    </row>
    <row r="503" spans="2:10" s="21" customFormat="1" ht="26.25" outlineLevel="1">
      <c r="B503" s="84"/>
      <c r="C503" s="399"/>
      <c r="D503" s="38"/>
      <c r="E503" s="146" t="s">
        <v>941</v>
      </c>
      <c r="F503" s="400">
        <v>9.3000000000000007</v>
      </c>
      <c r="H503" s="397"/>
      <c r="I503" s="39"/>
      <c r="J503" s="22"/>
    </row>
    <row r="504" spans="2:10" s="21" customFormat="1" ht="26.25" outlineLevel="1">
      <c r="B504" s="84"/>
      <c r="C504" s="399"/>
      <c r="D504" s="38"/>
      <c r="E504" s="132" t="s">
        <v>55</v>
      </c>
      <c r="F504" s="122">
        <v>90.76</v>
      </c>
      <c r="G504" s="400"/>
      <c r="H504" s="397"/>
      <c r="I504" s="39"/>
      <c r="J504" s="22"/>
    </row>
    <row r="505" spans="2:10" s="21" customFormat="1" ht="26.25" outlineLevel="1">
      <c r="B505" s="84"/>
      <c r="C505" s="399"/>
      <c r="D505" s="38"/>
      <c r="E505" s="146"/>
      <c r="F505" s="143"/>
      <c r="G505" s="400"/>
      <c r="H505" s="397"/>
      <c r="I505" s="39"/>
      <c r="J505" s="22"/>
    </row>
    <row r="506" spans="2:10" s="21" customFormat="1" ht="24.75" customHeight="1" outlineLevel="1">
      <c r="B506" s="78" t="s">
        <v>614</v>
      </c>
      <c r="C506" s="71" t="s">
        <v>925</v>
      </c>
      <c r="D506" s="130" t="s">
        <v>190</v>
      </c>
      <c r="E506" s="93" t="s">
        <v>533</v>
      </c>
      <c r="F506" s="34" t="s">
        <v>28</v>
      </c>
      <c r="G506" s="35"/>
      <c r="H506" s="36"/>
      <c r="I506" s="37">
        <v>12.62</v>
      </c>
      <c r="J506" s="22"/>
    </row>
    <row r="507" spans="2:10" s="21" customFormat="1" ht="26.25" outlineLevel="1">
      <c r="B507" s="84"/>
      <c r="C507" s="399"/>
      <c r="D507" s="38"/>
      <c r="E507" s="146"/>
      <c r="F507" s="143"/>
      <c r="G507" s="400"/>
      <c r="H507" s="397"/>
      <c r="I507" s="39"/>
      <c r="J507" s="22"/>
    </row>
    <row r="508" spans="2:10" s="21" customFormat="1" ht="26.25" outlineLevel="1">
      <c r="B508" s="84"/>
      <c r="C508" s="399"/>
      <c r="D508" s="38"/>
      <c r="E508" s="484" t="s">
        <v>1585</v>
      </c>
      <c r="F508" s="484"/>
      <c r="G508" s="400"/>
      <c r="H508" s="397"/>
      <c r="I508" s="39"/>
      <c r="J508" s="22"/>
    </row>
    <row r="509" spans="2:10" s="21" customFormat="1" ht="26.25" outlineLevel="1">
      <c r="B509" s="84"/>
      <c r="C509" s="399"/>
      <c r="D509" s="38"/>
      <c r="E509" s="146" t="s">
        <v>528</v>
      </c>
      <c r="F509" s="143">
        <v>3</v>
      </c>
      <c r="G509" s="400"/>
      <c r="H509" s="397"/>
      <c r="I509" s="39"/>
      <c r="J509" s="22"/>
    </row>
    <row r="510" spans="2:10" s="21" customFormat="1" ht="26.25" outlineLevel="1">
      <c r="B510" s="84"/>
      <c r="C510" s="399"/>
      <c r="D510" s="38"/>
      <c r="E510" s="146" t="s">
        <v>911</v>
      </c>
      <c r="F510" s="143">
        <v>3.36</v>
      </c>
      <c r="G510" s="400"/>
      <c r="H510" s="397"/>
      <c r="I510" s="39"/>
      <c r="J510" s="22"/>
    </row>
    <row r="511" spans="2:10" s="21" customFormat="1" ht="26.25" outlineLevel="1">
      <c r="B511" s="84"/>
      <c r="C511" s="399"/>
      <c r="D511" s="38"/>
      <c r="E511" s="146" t="s">
        <v>912</v>
      </c>
      <c r="F511" s="143">
        <v>3.36</v>
      </c>
      <c r="G511" s="400"/>
      <c r="H511" s="397"/>
      <c r="I511" s="39"/>
      <c r="J511" s="22"/>
    </row>
    <row r="512" spans="2:10" s="21" customFormat="1" ht="26.25" outlineLevel="1">
      <c r="B512" s="84"/>
      <c r="C512" s="399"/>
      <c r="D512" s="38"/>
      <c r="E512" s="146" t="s">
        <v>913</v>
      </c>
      <c r="F512" s="143">
        <v>2.9</v>
      </c>
      <c r="G512" s="400"/>
      <c r="H512" s="397"/>
      <c r="I512" s="39"/>
      <c r="J512" s="22"/>
    </row>
    <row r="513" spans="2:10" s="21" customFormat="1" ht="26.25" outlineLevel="1">
      <c r="B513" s="84"/>
      <c r="C513" s="399"/>
      <c r="D513" s="38"/>
      <c r="E513" s="132" t="s">
        <v>55</v>
      </c>
      <c r="F513" s="122">
        <v>12.62</v>
      </c>
      <c r="G513" s="400"/>
      <c r="H513" s="397"/>
      <c r="I513" s="39"/>
      <c r="J513" s="22"/>
    </row>
    <row r="514" spans="2:10" s="21" customFormat="1" ht="26.25" outlineLevel="1">
      <c r="B514" s="84"/>
      <c r="C514" s="399"/>
      <c r="D514" s="38"/>
      <c r="E514" s="146"/>
      <c r="F514" s="143"/>
      <c r="G514" s="400"/>
      <c r="H514" s="397"/>
      <c r="I514" s="39"/>
      <c r="J514" s="22"/>
    </row>
    <row r="515" spans="2:10" s="21" customFormat="1" ht="24" customHeight="1" outlineLevel="1">
      <c r="B515" s="78" t="s">
        <v>615</v>
      </c>
      <c r="C515" s="71" t="s">
        <v>925</v>
      </c>
      <c r="D515" s="130" t="s">
        <v>188</v>
      </c>
      <c r="E515" s="93" t="s">
        <v>189</v>
      </c>
      <c r="F515" s="34" t="s">
        <v>28</v>
      </c>
      <c r="G515" s="35"/>
      <c r="H515" s="36"/>
      <c r="I515" s="37">
        <v>13.79</v>
      </c>
      <c r="J515" s="22"/>
    </row>
    <row r="516" spans="2:10" s="21" customFormat="1" ht="26.25" outlineLevel="1">
      <c r="B516" s="84"/>
      <c r="C516" s="399"/>
      <c r="D516" s="38"/>
      <c r="E516" s="146"/>
      <c r="F516" s="143"/>
      <c r="G516" s="400"/>
      <c r="H516" s="397"/>
      <c r="I516" s="39"/>
      <c r="J516" s="22"/>
    </row>
    <row r="517" spans="2:10" s="21" customFormat="1" ht="26.25" outlineLevel="1">
      <c r="B517" s="84"/>
      <c r="C517" s="399"/>
      <c r="D517" s="38"/>
      <c r="E517" s="484" t="s">
        <v>1586</v>
      </c>
      <c r="F517" s="484"/>
      <c r="G517" s="400"/>
      <c r="H517" s="397"/>
      <c r="I517" s="39"/>
      <c r="J517" s="22"/>
    </row>
    <row r="518" spans="2:10" s="21" customFormat="1" ht="26.25" outlineLevel="1">
      <c r="B518" s="84"/>
      <c r="C518" s="399"/>
      <c r="D518" s="38"/>
      <c r="E518" s="146" t="s">
        <v>940</v>
      </c>
      <c r="F518" s="143">
        <v>3.55</v>
      </c>
      <c r="G518" s="400"/>
      <c r="H518" s="397"/>
      <c r="I518" s="39"/>
      <c r="J518" s="22"/>
    </row>
    <row r="519" spans="2:10" s="21" customFormat="1" ht="26.25" outlineLevel="1">
      <c r="B519" s="84"/>
      <c r="C519" s="399"/>
      <c r="D519" s="38"/>
      <c r="E519" s="146" t="s">
        <v>61</v>
      </c>
      <c r="F519" s="143">
        <v>3.94</v>
      </c>
      <c r="G519" s="400"/>
      <c r="H519" s="397"/>
      <c r="I519" s="39"/>
      <c r="J519" s="22"/>
    </row>
    <row r="520" spans="2:10" s="21" customFormat="1" ht="26.25" outlineLevel="1">
      <c r="B520" s="84"/>
      <c r="C520" s="399"/>
      <c r="D520" s="38"/>
      <c r="E520" s="146" t="s">
        <v>942</v>
      </c>
      <c r="F520" s="143">
        <v>6.3</v>
      </c>
      <c r="G520" s="400"/>
      <c r="H520" s="397"/>
      <c r="I520" s="39"/>
      <c r="J520" s="22"/>
    </row>
    <row r="521" spans="2:10" s="21" customFormat="1" ht="26.25" outlineLevel="1">
      <c r="B521" s="84"/>
      <c r="C521" s="399"/>
      <c r="D521" s="38"/>
      <c r="E521" s="132" t="s">
        <v>55</v>
      </c>
      <c r="F521" s="122">
        <v>13.79</v>
      </c>
      <c r="G521" s="400"/>
      <c r="H521" s="397"/>
      <c r="I521" s="39"/>
      <c r="J521" s="22"/>
    </row>
    <row r="522" spans="2:10" s="21" customFormat="1" ht="26.25" outlineLevel="1">
      <c r="B522" s="84"/>
      <c r="C522" s="399"/>
      <c r="D522" s="38"/>
      <c r="E522" s="146"/>
      <c r="F522" s="143"/>
      <c r="G522" s="400"/>
      <c r="H522" s="397"/>
      <c r="I522" s="39"/>
      <c r="J522" s="22"/>
    </row>
    <row r="523" spans="2:10" s="21" customFormat="1" ht="26.25" outlineLevel="1">
      <c r="B523" s="179" t="s">
        <v>605</v>
      </c>
      <c r="C523" s="180"/>
      <c r="D523" s="181"/>
      <c r="E523" s="213" t="s">
        <v>64</v>
      </c>
      <c r="F523" s="183"/>
      <c r="G523" s="184"/>
      <c r="H523" s="185"/>
      <c r="I523" s="186"/>
      <c r="J523" s="22"/>
    </row>
    <row r="524" spans="2:10" s="21" customFormat="1" ht="26.25" outlineLevel="1">
      <c r="B524" s="189" t="s">
        <v>606</v>
      </c>
      <c r="C524" s="190"/>
      <c r="D524" s="191"/>
      <c r="E524" s="192" t="s">
        <v>609</v>
      </c>
      <c r="F524" s="193"/>
      <c r="G524" s="194"/>
      <c r="H524" s="195"/>
      <c r="I524" s="216"/>
      <c r="J524" s="22"/>
    </row>
    <row r="525" spans="2:10" s="21" customFormat="1" ht="26.25" outlineLevel="1">
      <c r="B525" s="78" t="s">
        <v>626</v>
      </c>
      <c r="C525" s="71" t="s">
        <v>925</v>
      </c>
      <c r="D525" s="56" t="s">
        <v>65</v>
      </c>
      <c r="E525" s="93" t="s">
        <v>128</v>
      </c>
      <c r="F525" s="34" t="s">
        <v>84</v>
      </c>
      <c r="G525" s="35"/>
      <c r="H525" s="36"/>
      <c r="I525" s="37">
        <v>5.8585000000000012</v>
      </c>
      <c r="J525" s="22"/>
    </row>
    <row r="526" spans="2:10" s="21" customFormat="1" ht="26.25" outlineLevel="1">
      <c r="B526" s="84"/>
      <c r="C526" s="399"/>
      <c r="D526" s="38"/>
      <c r="E526" s="50"/>
      <c r="F526" s="42"/>
      <c r="G526" s="400"/>
      <c r="H526" s="397"/>
      <c r="I526" s="39"/>
      <c r="J526" s="22"/>
    </row>
    <row r="527" spans="2:10" s="21" customFormat="1" ht="26.25" outlineLevel="1">
      <c r="B527" s="84"/>
      <c r="C527" s="399"/>
      <c r="D527" s="38"/>
      <c r="E527" s="461" t="s">
        <v>1587</v>
      </c>
      <c r="F527" s="461"/>
      <c r="G527" s="461"/>
      <c r="H527" s="461"/>
      <c r="I527" s="39"/>
      <c r="J527" s="22"/>
    </row>
    <row r="528" spans="2:10" s="21" customFormat="1" ht="26.25" outlineLevel="1">
      <c r="B528" s="84"/>
      <c r="C528" s="399"/>
      <c r="D528" s="38"/>
      <c r="E528" s="136" t="s">
        <v>616</v>
      </c>
      <c r="F528" s="136" t="s">
        <v>530</v>
      </c>
      <c r="G528" s="136" t="s">
        <v>569</v>
      </c>
      <c r="H528" s="136" t="s">
        <v>79</v>
      </c>
      <c r="I528" s="39"/>
      <c r="J528" s="22"/>
    </row>
    <row r="529" spans="2:10" s="21" customFormat="1" ht="26.25" outlineLevel="1">
      <c r="B529" s="84"/>
      <c r="C529" s="399"/>
      <c r="D529" s="38"/>
      <c r="E529" s="132" t="s">
        <v>520</v>
      </c>
      <c r="F529" s="52">
        <v>13.36</v>
      </c>
      <c r="G529" s="52">
        <v>0.05</v>
      </c>
      <c r="H529" s="52">
        <v>0.66800000000000004</v>
      </c>
      <c r="I529" s="39"/>
      <c r="J529" s="22"/>
    </row>
    <row r="530" spans="2:10" s="21" customFormat="1" ht="26.25" outlineLevel="1">
      <c r="B530" s="84"/>
      <c r="C530" s="399"/>
      <c r="D530" s="38"/>
      <c r="E530" s="132" t="s">
        <v>903</v>
      </c>
      <c r="F530" s="52">
        <v>6.55</v>
      </c>
      <c r="G530" s="52">
        <v>0.05</v>
      </c>
      <c r="H530" s="52">
        <v>0.32750000000000001</v>
      </c>
      <c r="I530" s="39"/>
      <c r="J530" s="22"/>
    </row>
    <row r="531" spans="2:10" s="21" customFormat="1" ht="26.25" outlineLevel="1">
      <c r="B531" s="84"/>
      <c r="C531" s="399"/>
      <c r="D531" s="38"/>
      <c r="E531" s="132" t="s">
        <v>904</v>
      </c>
      <c r="F531" s="52">
        <v>6.55</v>
      </c>
      <c r="G531" s="52">
        <v>0.05</v>
      </c>
      <c r="H531" s="52">
        <v>0.32750000000000001</v>
      </c>
      <c r="I531" s="39"/>
      <c r="J531" s="22"/>
    </row>
    <row r="532" spans="2:10" s="21" customFormat="1" ht="26.25" outlineLevel="1">
      <c r="B532" s="84"/>
      <c r="C532" s="399"/>
      <c r="D532" s="38"/>
      <c r="E532" s="132" t="s">
        <v>937</v>
      </c>
      <c r="F532" s="52">
        <v>3.87</v>
      </c>
      <c r="G532" s="52">
        <v>0.05</v>
      </c>
      <c r="H532" s="52">
        <v>0.19350000000000001</v>
      </c>
      <c r="I532" s="39"/>
      <c r="J532" s="22"/>
    </row>
    <row r="533" spans="2:10" s="21" customFormat="1" ht="26.25" outlineLevel="1">
      <c r="B533" s="84"/>
      <c r="C533" s="399"/>
      <c r="D533" s="38"/>
      <c r="E533" s="132" t="s">
        <v>909</v>
      </c>
      <c r="F533" s="52">
        <v>34.85</v>
      </c>
      <c r="G533" s="52">
        <v>0.05</v>
      </c>
      <c r="H533" s="52">
        <v>1.7425000000000002</v>
      </c>
      <c r="I533" s="39"/>
      <c r="J533" s="22"/>
    </row>
    <row r="534" spans="2:10" s="21" customFormat="1" ht="26.25" outlineLevel="1">
      <c r="B534" s="84"/>
      <c r="C534" s="399"/>
      <c r="D534" s="38"/>
      <c r="E534" s="132" t="s">
        <v>905</v>
      </c>
      <c r="F534" s="52">
        <v>6.55</v>
      </c>
      <c r="G534" s="52">
        <v>0.05</v>
      </c>
      <c r="H534" s="52">
        <v>0.32750000000000001</v>
      </c>
      <c r="I534" s="39"/>
      <c r="J534" s="22"/>
    </row>
    <row r="535" spans="2:10" s="21" customFormat="1" ht="26.25" outlineLevel="1">
      <c r="B535" s="84"/>
      <c r="C535" s="399"/>
      <c r="D535" s="38"/>
      <c r="E535" s="132" t="s">
        <v>906</v>
      </c>
      <c r="F535" s="52">
        <v>6.55</v>
      </c>
      <c r="G535" s="52">
        <v>0.05</v>
      </c>
      <c r="H535" s="52">
        <v>0.32750000000000001</v>
      </c>
      <c r="I535" s="39"/>
      <c r="J535" s="22"/>
    </row>
    <row r="536" spans="2:10" s="21" customFormat="1" ht="26.25" outlineLevel="1">
      <c r="B536" s="84"/>
      <c r="C536" s="399"/>
      <c r="D536" s="38"/>
      <c r="E536" s="132" t="s">
        <v>938</v>
      </c>
      <c r="F536" s="52">
        <v>1.59</v>
      </c>
      <c r="G536" s="52">
        <v>0.05</v>
      </c>
      <c r="H536" s="52">
        <v>7.9500000000000015E-2</v>
      </c>
      <c r="I536" s="39"/>
      <c r="J536" s="22"/>
    </row>
    <row r="537" spans="2:10" s="21" customFormat="1" ht="26.25" outlineLevel="1">
      <c r="B537" s="84"/>
      <c r="C537" s="399"/>
      <c r="D537" s="38"/>
      <c r="E537" s="132" t="s">
        <v>939</v>
      </c>
      <c r="F537" s="52">
        <v>1.59</v>
      </c>
      <c r="G537" s="52">
        <v>0.05</v>
      </c>
      <c r="H537" s="52">
        <v>7.9500000000000015E-2</v>
      </c>
      <c r="I537" s="39"/>
      <c r="J537" s="22"/>
    </row>
    <row r="538" spans="2:10" s="21" customFormat="1" ht="26.25" outlineLevel="1">
      <c r="B538" s="84"/>
      <c r="C538" s="399"/>
      <c r="D538" s="38"/>
      <c r="E538" s="132" t="s">
        <v>941</v>
      </c>
      <c r="F538" s="52">
        <v>9.3000000000000007</v>
      </c>
      <c r="G538" s="52">
        <v>0.05</v>
      </c>
      <c r="H538" s="52">
        <v>0.46500000000000008</v>
      </c>
      <c r="I538" s="39"/>
      <c r="J538" s="22"/>
    </row>
    <row r="539" spans="2:10" s="21" customFormat="1" ht="26.25" outlineLevel="1">
      <c r="B539" s="84"/>
      <c r="C539" s="399"/>
      <c r="D539" s="38"/>
      <c r="E539" s="132" t="s">
        <v>528</v>
      </c>
      <c r="F539" s="52">
        <v>3</v>
      </c>
      <c r="G539" s="52">
        <v>0.05</v>
      </c>
      <c r="H539" s="52">
        <v>0.15000000000000002</v>
      </c>
      <c r="I539" s="39"/>
      <c r="J539" s="22"/>
    </row>
    <row r="540" spans="2:10" s="21" customFormat="1" ht="26.25" outlineLevel="1">
      <c r="B540" s="84"/>
      <c r="C540" s="399"/>
      <c r="D540" s="38"/>
      <c r="E540" s="132" t="s">
        <v>911</v>
      </c>
      <c r="F540" s="52">
        <v>3.36</v>
      </c>
      <c r="G540" s="52">
        <v>0.05</v>
      </c>
      <c r="H540" s="52">
        <v>0.16800000000000001</v>
      </c>
      <c r="I540" s="39"/>
      <c r="J540" s="22"/>
    </row>
    <row r="541" spans="2:10" s="21" customFormat="1" ht="26.25" outlineLevel="1">
      <c r="B541" s="84"/>
      <c r="C541" s="399"/>
      <c r="D541" s="38"/>
      <c r="E541" s="132" t="s">
        <v>912</v>
      </c>
      <c r="F541" s="52">
        <v>3.36</v>
      </c>
      <c r="G541" s="52">
        <v>0.05</v>
      </c>
      <c r="H541" s="52">
        <v>0.16800000000000001</v>
      </c>
      <c r="I541" s="39"/>
      <c r="J541" s="22"/>
    </row>
    <row r="542" spans="2:10" s="21" customFormat="1" ht="26.25" outlineLevel="1">
      <c r="B542" s="84"/>
      <c r="C542" s="399"/>
      <c r="D542" s="38"/>
      <c r="E542" s="132" t="s">
        <v>913</v>
      </c>
      <c r="F542" s="52">
        <v>2.9</v>
      </c>
      <c r="G542" s="52">
        <v>0.05</v>
      </c>
      <c r="H542" s="52">
        <v>0.14499999999999999</v>
      </c>
      <c r="I542" s="39"/>
      <c r="J542" s="22"/>
    </row>
    <row r="543" spans="2:10" s="21" customFormat="1" ht="26.25" outlineLevel="1">
      <c r="B543" s="84"/>
      <c r="C543" s="399"/>
      <c r="D543" s="38"/>
      <c r="E543" s="132" t="s">
        <v>940</v>
      </c>
      <c r="F543" s="52">
        <v>3.55</v>
      </c>
      <c r="G543" s="52">
        <v>0.05</v>
      </c>
      <c r="H543" s="52">
        <v>0.17749999999999999</v>
      </c>
      <c r="I543" s="39"/>
      <c r="J543" s="22"/>
    </row>
    <row r="544" spans="2:10" s="21" customFormat="1" ht="26.25" outlineLevel="1">
      <c r="B544" s="84"/>
      <c r="C544" s="399"/>
      <c r="D544" s="38"/>
      <c r="E544" s="132" t="s">
        <v>61</v>
      </c>
      <c r="F544" s="52">
        <v>3.94</v>
      </c>
      <c r="G544" s="52">
        <v>0.05</v>
      </c>
      <c r="H544" s="52">
        <v>0.19700000000000001</v>
      </c>
      <c r="I544" s="39"/>
      <c r="J544" s="22"/>
    </row>
    <row r="545" spans="2:10" s="21" customFormat="1" ht="26.25" outlineLevel="1">
      <c r="B545" s="84"/>
      <c r="C545" s="399"/>
      <c r="D545" s="38"/>
      <c r="E545" s="132" t="s">
        <v>942</v>
      </c>
      <c r="F545" s="52">
        <v>6.3</v>
      </c>
      <c r="G545" s="52">
        <v>0.05</v>
      </c>
      <c r="H545" s="52">
        <v>0.315</v>
      </c>
      <c r="I545" s="39"/>
      <c r="J545" s="22"/>
    </row>
    <row r="546" spans="2:10" s="21" customFormat="1" ht="26.25" outlineLevel="1">
      <c r="B546" s="84"/>
      <c r="C546" s="399"/>
      <c r="D546" s="38"/>
      <c r="E546" s="50"/>
      <c r="F546" s="42"/>
      <c r="G546" s="400"/>
      <c r="H546" s="400"/>
      <c r="I546" s="39"/>
      <c r="J546" s="22"/>
    </row>
    <row r="547" spans="2:10" s="21" customFormat="1" ht="26.25" outlineLevel="1">
      <c r="B547" s="84"/>
      <c r="C547" s="399"/>
      <c r="D547" s="38"/>
      <c r="E547" s="57" t="s">
        <v>55</v>
      </c>
      <c r="F547" s="52">
        <v>5.8585000000000012</v>
      </c>
      <c r="G547" s="400"/>
      <c r="H547" s="397"/>
      <c r="I547" s="39"/>
      <c r="J547" s="22"/>
    </row>
    <row r="548" spans="2:10" s="21" customFormat="1" ht="26.25" outlineLevel="1">
      <c r="B548" s="84"/>
      <c r="C548" s="399"/>
      <c r="D548" s="38"/>
      <c r="E548" s="50"/>
      <c r="F548" s="42"/>
      <c r="G548" s="400"/>
      <c r="H548" s="397"/>
      <c r="I548" s="39"/>
      <c r="J548" s="22"/>
    </row>
    <row r="549" spans="2:10" s="21" customFormat="1" ht="26.25" outlineLevel="1">
      <c r="B549" s="78" t="s">
        <v>627</v>
      </c>
      <c r="C549" s="71" t="s">
        <v>925</v>
      </c>
      <c r="D549" s="56" t="s">
        <v>66</v>
      </c>
      <c r="E549" s="93" t="s">
        <v>164</v>
      </c>
      <c r="F549" s="34" t="s">
        <v>84</v>
      </c>
      <c r="G549" s="35"/>
      <c r="H549" s="36"/>
      <c r="I549" s="37">
        <v>7.0301999999999989</v>
      </c>
      <c r="J549" s="22"/>
    </row>
    <row r="550" spans="2:10" s="21" customFormat="1" ht="26.25" outlineLevel="1">
      <c r="B550" s="84"/>
      <c r="C550" s="399"/>
      <c r="D550" s="38"/>
      <c r="E550" s="50"/>
      <c r="F550" s="42"/>
      <c r="G550" s="400"/>
      <c r="H550" s="397"/>
      <c r="I550" s="39"/>
      <c r="J550" s="22"/>
    </row>
    <row r="551" spans="2:10" s="21" customFormat="1" ht="26.25" outlineLevel="1">
      <c r="B551" s="84"/>
      <c r="C551" s="399"/>
      <c r="D551" s="38"/>
      <c r="E551" s="136" t="s">
        <v>951</v>
      </c>
      <c r="F551" s="136" t="s">
        <v>530</v>
      </c>
      <c r="G551" s="136" t="s">
        <v>569</v>
      </c>
      <c r="H551" s="136" t="s">
        <v>79</v>
      </c>
      <c r="I551" s="39"/>
      <c r="J551" s="22"/>
    </row>
    <row r="552" spans="2:10" s="21" customFormat="1" ht="26.25" outlineLevel="1">
      <c r="B552" s="84"/>
      <c r="C552" s="399"/>
      <c r="D552" s="38"/>
      <c r="E552" s="57" t="s">
        <v>520</v>
      </c>
      <c r="F552" s="52">
        <v>13.36</v>
      </c>
      <c r="G552" s="52">
        <v>0.06</v>
      </c>
      <c r="H552" s="52">
        <v>0.80159999999999998</v>
      </c>
      <c r="I552" s="39"/>
      <c r="J552" s="22"/>
    </row>
    <row r="553" spans="2:10" s="21" customFormat="1" ht="26.25" outlineLevel="1">
      <c r="B553" s="84"/>
      <c r="C553" s="399"/>
      <c r="D553" s="38"/>
      <c r="E553" s="57" t="s">
        <v>903</v>
      </c>
      <c r="F553" s="52">
        <v>6.55</v>
      </c>
      <c r="G553" s="52">
        <v>0.06</v>
      </c>
      <c r="H553" s="52">
        <v>0.39299999999999996</v>
      </c>
      <c r="I553" s="39"/>
      <c r="J553" s="22"/>
    </row>
    <row r="554" spans="2:10" s="21" customFormat="1" ht="26.25" outlineLevel="1">
      <c r="B554" s="84"/>
      <c r="C554" s="399"/>
      <c r="D554" s="38"/>
      <c r="E554" s="57" t="s">
        <v>904</v>
      </c>
      <c r="F554" s="52">
        <v>6.55</v>
      </c>
      <c r="G554" s="52">
        <v>0.06</v>
      </c>
      <c r="H554" s="52">
        <v>0.39299999999999996</v>
      </c>
      <c r="I554" s="39"/>
      <c r="J554" s="22"/>
    </row>
    <row r="555" spans="2:10" s="21" customFormat="1" ht="26.25" outlineLevel="1">
      <c r="B555" s="84"/>
      <c r="C555" s="399"/>
      <c r="D555" s="38"/>
      <c r="E555" s="57" t="s">
        <v>937</v>
      </c>
      <c r="F555" s="52">
        <v>3.87</v>
      </c>
      <c r="G555" s="52">
        <v>0.06</v>
      </c>
      <c r="H555" s="52">
        <v>0.23219999999999999</v>
      </c>
      <c r="I555" s="39"/>
      <c r="J555" s="22"/>
    </row>
    <row r="556" spans="2:10" s="21" customFormat="1" ht="26.25" outlineLevel="1">
      <c r="B556" s="84"/>
      <c r="C556" s="399"/>
      <c r="D556" s="38"/>
      <c r="E556" s="57" t="s">
        <v>909</v>
      </c>
      <c r="F556" s="52">
        <v>34.85</v>
      </c>
      <c r="G556" s="52">
        <v>0.06</v>
      </c>
      <c r="H556" s="52">
        <v>2.0910000000000002</v>
      </c>
      <c r="I556" s="39"/>
      <c r="J556" s="22"/>
    </row>
    <row r="557" spans="2:10" s="21" customFormat="1" ht="26.25" outlineLevel="1">
      <c r="B557" s="84"/>
      <c r="C557" s="399"/>
      <c r="D557" s="38"/>
      <c r="E557" s="57" t="s">
        <v>905</v>
      </c>
      <c r="F557" s="52">
        <v>6.55</v>
      </c>
      <c r="G557" s="52">
        <v>0.06</v>
      </c>
      <c r="H557" s="52">
        <v>0.39299999999999996</v>
      </c>
      <c r="I557" s="39"/>
      <c r="J557" s="22"/>
    </row>
    <row r="558" spans="2:10" s="21" customFormat="1" ht="26.25" outlineLevel="1">
      <c r="B558" s="84"/>
      <c r="C558" s="399"/>
      <c r="D558" s="38"/>
      <c r="E558" s="57" t="s">
        <v>906</v>
      </c>
      <c r="F558" s="52">
        <v>6.55</v>
      </c>
      <c r="G558" s="52">
        <v>0.06</v>
      </c>
      <c r="H558" s="52">
        <v>0.39299999999999996</v>
      </c>
      <c r="I558" s="39"/>
      <c r="J558" s="22"/>
    </row>
    <row r="559" spans="2:10" s="21" customFormat="1" ht="26.25" outlineLevel="1">
      <c r="B559" s="84"/>
      <c r="C559" s="399"/>
      <c r="D559" s="38"/>
      <c r="E559" s="57" t="s">
        <v>938</v>
      </c>
      <c r="F559" s="52">
        <v>1.59</v>
      </c>
      <c r="G559" s="52">
        <v>0.06</v>
      </c>
      <c r="H559" s="52">
        <v>9.5399999999999999E-2</v>
      </c>
      <c r="I559" s="39"/>
      <c r="J559" s="22"/>
    </row>
    <row r="560" spans="2:10" s="21" customFormat="1" ht="26.25" outlineLevel="1">
      <c r="B560" s="84"/>
      <c r="C560" s="399"/>
      <c r="D560" s="38"/>
      <c r="E560" s="57" t="s">
        <v>939</v>
      </c>
      <c r="F560" s="52">
        <v>1.59</v>
      </c>
      <c r="G560" s="52">
        <v>0.06</v>
      </c>
      <c r="H560" s="52">
        <v>9.5399999999999999E-2</v>
      </c>
      <c r="I560" s="39"/>
      <c r="J560" s="22"/>
    </row>
    <row r="561" spans="2:10" s="21" customFormat="1" ht="26.25" outlineLevel="1">
      <c r="B561" s="84"/>
      <c r="C561" s="399"/>
      <c r="D561" s="38"/>
      <c r="E561" s="57" t="s">
        <v>941</v>
      </c>
      <c r="F561" s="52">
        <v>9.3000000000000007</v>
      </c>
      <c r="G561" s="52">
        <v>0.06</v>
      </c>
      <c r="H561" s="52">
        <v>0.55800000000000005</v>
      </c>
      <c r="I561" s="39"/>
      <c r="J561" s="22"/>
    </row>
    <row r="562" spans="2:10" s="21" customFormat="1" ht="26.25" outlineLevel="1">
      <c r="B562" s="84"/>
      <c r="C562" s="399"/>
      <c r="D562" s="38"/>
      <c r="E562" s="57" t="s">
        <v>528</v>
      </c>
      <c r="F562" s="52">
        <v>3</v>
      </c>
      <c r="G562" s="52">
        <v>0.06</v>
      </c>
      <c r="H562" s="52">
        <v>0.18</v>
      </c>
      <c r="I562" s="39"/>
      <c r="J562" s="22"/>
    </row>
    <row r="563" spans="2:10" s="21" customFormat="1" ht="26.25" outlineLevel="1">
      <c r="B563" s="84"/>
      <c r="C563" s="399"/>
      <c r="D563" s="38"/>
      <c r="E563" s="57" t="s">
        <v>911</v>
      </c>
      <c r="F563" s="52">
        <v>3.36</v>
      </c>
      <c r="G563" s="52">
        <v>0.06</v>
      </c>
      <c r="H563" s="52">
        <v>0.20159999999999997</v>
      </c>
      <c r="I563" s="39"/>
      <c r="J563" s="22"/>
    </row>
    <row r="564" spans="2:10" s="21" customFormat="1" ht="26.25" outlineLevel="1">
      <c r="B564" s="84"/>
      <c r="C564" s="399"/>
      <c r="D564" s="38"/>
      <c r="E564" s="57" t="s">
        <v>912</v>
      </c>
      <c r="F564" s="52">
        <v>3.36</v>
      </c>
      <c r="G564" s="52">
        <v>0.06</v>
      </c>
      <c r="H564" s="52">
        <v>0.20159999999999997</v>
      </c>
      <c r="I564" s="39"/>
      <c r="J564" s="22"/>
    </row>
    <row r="565" spans="2:10" s="21" customFormat="1" ht="26.25" outlineLevel="1">
      <c r="B565" s="84"/>
      <c r="C565" s="399"/>
      <c r="D565" s="38"/>
      <c r="E565" s="57" t="s">
        <v>913</v>
      </c>
      <c r="F565" s="52">
        <v>2.9</v>
      </c>
      <c r="G565" s="52">
        <v>0.06</v>
      </c>
      <c r="H565" s="52">
        <v>0.17399999999999999</v>
      </c>
      <c r="I565" s="39"/>
      <c r="J565" s="22"/>
    </row>
    <row r="566" spans="2:10" s="21" customFormat="1" ht="26.25" outlineLevel="1">
      <c r="B566" s="84"/>
      <c r="C566" s="399"/>
      <c r="D566" s="38"/>
      <c r="E566" s="57" t="s">
        <v>940</v>
      </c>
      <c r="F566" s="52">
        <v>3.55</v>
      </c>
      <c r="G566" s="52">
        <v>0.06</v>
      </c>
      <c r="H566" s="52">
        <v>0.21299999999999999</v>
      </c>
      <c r="I566" s="39"/>
      <c r="J566" s="22"/>
    </row>
    <row r="567" spans="2:10" s="21" customFormat="1" ht="26.25" outlineLevel="1">
      <c r="B567" s="84"/>
      <c r="C567" s="399"/>
      <c r="D567" s="38"/>
      <c r="E567" s="57" t="s">
        <v>61</v>
      </c>
      <c r="F567" s="52">
        <v>3.94</v>
      </c>
      <c r="G567" s="52">
        <v>0.06</v>
      </c>
      <c r="H567" s="52">
        <v>0.2364</v>
      </c>
      <c r="I567" s="39"/>
      <c r="J567" s="22"/>
    </row>
    <row r="568" spans="2:10" s="21" customFormat="1" ht="26.25" outlineLevel="1">
      <c r="B568" s="84"/>
      <c r="C568" s="399"/>
      <c r="D568" s="38"/>
      <c r="E568" s="57" t="s">
        <v>942</v>
      </c>
      <c r="F568" s="52">
        <v>6.3</v>
      </c>
      <c r="G568" s="52">
        <v>0.06</v>
      </c>
      <c r="H568" s="52">
        <v>0.378</v>
      </c>
      <c r="I568" s="39"/>
      <c r="J568" s="22"/>
    </row>
    <row r="569" spans="2:10" s="21" customFormat="1" ht="26.25" outlineLevel="1">
      <c r="B569" s="84"/>
      <c r="C569" s="399"/>
      <c r="D569" s="38"/>
      <c r="E569" s="50"/>
      <c r="F569" s="42"/>
      <c r="G569" s="400"/>
      <c r="H569" s="400"/>
      <c r="I569" s="39"/>
      <c r="J569" s="22"/>
    </row>
    <row r="570" spans="2:10" s="21" customFormat="1" ht="26.25" outlineLevel="1">
      <c r="B570" s="84"/>
      <c r="C570" s="399"/>
      <c r="D570" s="38"/>
      <c r="E570" s="57" t="s">
        <v>55</v>
      </c>
      <c r="F570" s="52">
        <v>7.0301999999999989</v>
      </c>
      <c r="G570" s="400"/>
      <c r="H570" s="397"/>
      <c r="I570" s="39"/>
      <c r="J570" s="22"/>
    </row>
    <row r="571" spans="2:10" s="21" customFormat="1" ht="26.25" outlineLevel="1">
      <c r="B571" s="84"/>
      <c r="C571" s="399"/>
      <c r="D571" s="38"/>
      <c r="E571" s="50"/>
      <c r="F571" s="42"/>
      <c r="G571" s="400"/>
      <c r="H571" s="397"/>
      <c r="I571" s="39"/>
      <c r="J571" s="22"/>
    </row>
    <row r="572" spans="2:10" s="21" customFormat="1" ht="26.25" outlineLevel="1">
      <c r="B572" s="78" t="s">
        <v>628</v>
      </c>
      <c r="C572" s="71" t="s">
        <v>925</v>
      </c>
      <c r="D572" s="56" t="s">
        <v>67</v>
      </c>
      <c r="E572" s="93" t="s">
        <v>163</v>
      </c>
      <c r="F572" s="34" t="s">
        <v>84</v>
      </c>
      <c r="G572" s="35"/>
      <c r="H572" s="36"/>
      <c r="I572" s="37">
        <v>0.66025</v>
      </c>
      <c r="J572" s="22"/>
    </row>
    <row r="573" spans="2:10" s="21" customFormat="1" ht="26.25" outlineLevel="1">
      <c r="B573" s="84"/>
      <c r="C573" s="399"/>
      <c r="D573" s="38"/>
      <c r="E573" s="50"/>
      <c r="F573" s="42"/>
      <c r="G573" s="400"/>
      <c r="H573" s="397"/>
      <c r="I573" s="39"/>
      <c r="J573" s="22"/>
    </row>
    <row r="574" spans="2:10" s="21" customFormat="1" ht="26.25" outlineLevel="1">
      <c r="B574" s="84"/>
      <c r="C574" s="399"/>
      <c r="D574" s="38"/>
      <c r="E574" s="419" t="s">
        <v>952</v>
      </c>
      <c r="F574" s="419" t="s">
        <v>530</v>
      </c>
      <c r="G574" s="419" t="s">
        <v>569</v>
      </c>
      <c r="H574" s="419" t="s">
        <v>79</v>
      </c>
      <c r="I574" s="39"/>
      <c r="J574" s="22"/>
    </row>
    <row r="575" spans="2:10" s="21" customFormat="1" ht="26.25" outlineLevel="1">
      <c r="B575" s="84"/>
      <c r="C575" s="399"/>
      <c r="D575" s="38"/>
      <c r="E575" s="57" t="s">
        <v>528</v>
      </c>
      <c r="F575" s="52">
        <v>3</v>
      </c>
      <c r="G575" s="124">
        <v>2.5000000000000001E-2</v>
      </c>
      <c r="H575" s="52">
        <v>7.5000000000000011E-2</v>
      </c>
      <c r="I575" s="39"/>
      <c r="J575" s="22"/>
    </row>
    <row r="576" spans="2:10" s="21" customFormat="1" ht="26.25" outlineLevel="1">
      <c r="B576" s="84"/>
      <c r="C576" s="399"/>
      <c r="D576" s="38"/>
      <c r="E576" s="57" t="s">
        <v>911</v>
      </c>
      <c r="F576" s="52">
        <v>3.36</v>
      </c>
      <c r="G576" s="124">
        <v>2.5000000000000001E-2</v>
      </c>
      <c r="H576" s="52">
        <v>8.4000000000000005E-2</v>
      </c>
      <c r="I576" s="39"/>
      <c r="J576" s="22"/>
    </row>
    <row r="577" spans="2:10" s="21" customFormat="1" ht="26.25" outlineLevel="1">
      <c r="B577" s="84"/>
      <c r="C577" s="399"/>
      <c r="D577" s="38"/>
      <c r="E577" s="57" t="s">
        <v>912</v>
      </c>
      <c r="F577" s="52">
        <v>3.36</v>
      </c>
      <c r="G577" s="124">
        <v>2.5000000000000001E-2</v>
      </c>
      <c r="H577" s="52">
        <v>8.4000000000000005E-2</v>
      </c>
      <c r="I577" s="39"/>
      <c r="J577" s="22"/>
    </row>
    <row r="578" spans="2:10" s="21" customFormat="1" ht="26.25" outlineLevel="1">
      <c r="B578" s="84"/>
      <c r="C578" s="399"/>
      <c r="D578" s="38"/>
      <c r="E578" s="57" t="s">
        <v>913</v>
      </c>
      <c r="F578" s="52">
        <v>2.9</v>
      </c>
      <c r="G578" s="124">
        <v>2.5000000000000001E-2</v>
      </c>
      <c r="H578" s="52">
        <v>7.2499999999999995E-2</v>
      </c>
      <c r="I578" s="39"/>
      <c r="J578" s="22"/>
    </row>
    <row r="579" spans="2:10" s="21" customFormat="1" ht="26.25" outlineLevel="1">
      <c r="B579" s="84"/>
      <c r="C579" s="399"/>
      <c r="D579" s="38"/>
      <c r="E579" s="57" t="s">
        <v>940</v>
      </c>
      <c r="F579" s="52">
        <v>3.55</v>
      </c>
      <c r="G579" s="124">
        <v>2.5000000000000001E-2</v>
      </c>
      <c r="H579" s="52">
        <v>8.8749999999999996E-2</v>
      </c>
      <c r="I579" s="39"/>
      <c r="J579" s="22"/>
    </row>
    <row r="580" spans="2:10" s="21" customFormat="1" ht="26.25" outlineLevel="1">
      <c r="B580" s="84"/>
      <c r="C580" s="399"/>
      <c r="D580" s="38"/>
      <c r="E580" s="57" t="s">
        <v>61</v>
      </c>
      <c r="F580" s="52">
        <v>3.94</v>
      </c>
      <c r="G580" s="124">
        <v>2.5000000000000001E-2</v>
      </c>
      <c r="H580" s="52">
        <v>9.8500000000000004E-2</v>
      </c>
      <c r="I580" s="39"/>
      <c r="J580" s="22"/>
    </row>
    <row r="581" spans="2:10" s="21" customFormat="1" ht="26.25" outlineLevel="1">
      <c r="B581" s="84"/>
      <c r="C581" s="399"/>
      <c r="D581" s="38"/>
      <c r="E581" s="57" t="s">
        <v>942</v>
      </c>
      <c r="F581" s="52">
        <v>6.3</v>
      </c>
      <c r="G581" s="124">
        <v>2.5000000000000001E-2</v>
      </c>
      <c r="H581" s="52">
        <v>0.1575</v>
      </c>
      <c r="I581" s="39"/>
      <c r="J581" s="22"/>
    </row>
    <row r="582" spans="2:10" s="21" customFormat="1" ht="26.25" outlineLevel="1">
      <c r="B582" s="84"/>
      <c r="C582" s="399"/>
      <c r="D582" s="38"/>
      <c r="E582" s="50"/>
      <c r="F582" s="42"/>
      <c r="G582" s="400"/>
      <c r="H582" s="397"/>
      <c r="I582" s="39"/>
      <c r="J582" s="22"/>
    </row>
    <row r="583" spans="2:10" s="21" customFormat="1" ht="26.25" outlineLevel="1">
      <c r="B583" s="84"/>
      <c r="C583" s="399"/>
      <c r="D583" s="38"/>
      <c r="E583" s="57" t="s">
        <v>55</v>
      </c>
      <c r="F583" s="52">
        <v>0.66025</v>
      </c>
      <c r="G583" s="400"/>
      <c r="H583" s="397"/>
      <c r="I583" s="39"/>
      <c r="J583" s="22"/>
    </row>
    <row r="584" spans="2:10" s="21" customFormat="1" ht="26.25" outlineLevel="1">
      <c r="B584" s="84"/>
      <c r="C584" s="399"/>
      <c r="D584" s="38"/>
      <c r="E584" s="50"/>
      <c r="F584" s="42"/>
      <c r="G584" s="400"/>
      <c r="H584" s="397"/>
      <c r="I584" s="39"/>
      <c r="J584" s="22"/>
    </row>
    <row r="585" spans="2:10" s="21" customFormat="1" ht="59.25" customHeight="1" outlineLevel="1">
      <c r="B585" s="78" t="s">
        <v>651</v>
      </c>
      <c r="C585" s="71" t="s">
        <v>925</v>
      </c>
      <c r="D585" s="56" t="s">
        <v>183</v>
      </c>
      <c r="E585" s="93" t="s">
        <v>184</v>
      </c>
      <c r="F585" s="34" t="s">
        <v>28</v>
      </c>
      <c r="G585" s="35"/>
      <c r="H585" s="36"/>
      <c r="I585" s="37">
        <v>26.41</v>
      </c>
      <c r="J585" s="22"/>
    </row>
    <row r="586" spans="2:10" s="21" customFormat="1" ht="26.25" outlineLevel="1">
      <c r="B586" s="84"/>
      <c r="C586" s="399"/>
      <c r="D586" s="38"/>
      <c r="E586" s="50"/>
      <c r="F586" s="42"/>
      <c r="G586" s="400"/>
      <c r="H586" s="397"/>
      <c r="I586" s="39"/>
      <c r="J586" s="22"/>
    </row>
    <row r="587" spans="2:10" s="21" customFormat="1" ht="26.25" outlineLevel="1">
      <c r="B587" s="84"/>
      <c r="C587" s="399"/>
      <c r="D587" s="38"/>
      <c r="E587" s="136" t="s">
        <v>953</v>
      </c>
      <c r="F587" s="136" t="s">
        <v>530</v>
      </c>
      <c r="G587" s="141"/>
      <c r="H587" s="141"/>
      <c r="I587" s="39"/>
      <c r="J587" s="22"/>
    </row>
    <row r="588" spans="2:10" s="21" customFormat="1" ht="26.25" outlineLevel="1">
      <c r="B588" s="84"/>
      <c r="C588" s="399"/>
      <c r="D588" s="38"/>
      <c r="E588" s="57" t="s">
        <v>528</v>
      </c>
      <c r="F588" s="52">
        <v>3</v>
      </c>
      <c r="G588" s="142"/>
      <c r="H588" s="143"/>
      <c r="I588" s="39"/>
      <c r="J588" s="22"/>
    </row>
    <row r="589" spans="2:10" s="21" customFormat="1" ht="26.25" outlineLevel="1">
      <c r="B589" s="84"/>
      <c r="C589" s="399"/>
      <c r="D589" s="38"/>
      <c r="E589" s="57" t="s">
        <v>911</v>
      </c>
      <c r="F589" s="52">
        <v>3.36</v>
      </c>
      <c r="G589" s="142"/>
      <c r="H589" s="143"/>
      <c r="I589" s="39"/>
      <c r="J589" s="22"/>
    </row>
    <row r="590" spans="2:10" s="21" customFormat="1" ht="26.25" outlineLevel="1">
      <c r="B590" s="84"/>
      <c r="C590" s="399"/>
      <c r="D590" s="38"/>
      <c r="E590" s="57" t="s">
        <v>912</v>
      </c>
      <c r="F590" s="52">
        <v>3.36</v>
      </c>
      <c r="G590" s="142"/>
      <c r="H590" s="143"/>
      <c r="I590" s="39"/>
      <c r="J590" s="22"/>
    </row>
    <row r="591" spans="2:10" s="21" customFormat="1" ht="26.25" outlineLevel="1">
      <c r="B591" s="84"/>
      <c r="C591" s="399"/>
      <c r="D591" s="38"/>
      <c r="E591" s="57" t="s">
        <v>913</v>
      </c>
      <c r="F591" s="52">
        <v>2.9</v>
      </c>
      <c r="G591" s="142"/>
      <c r="H591" s="143"/>
      <c r="I591" s="39"/>
      <c r="J591" s="22"/>
    </row>
    <row r="592" spans="2:10" s="21" customFormat="1" ht="26.25" outlineLevel="1">
      <c r="B592" s="84"/>
      <c r="C592" s="399"/>
      <c r="D592" s="38"/>
      <c r="E592" s="57" t="s">
        <v>940</v>
      </c>
      <c r="F592" s="52">
        <v>3.55</v>
      </c>
      <c r="G592" s="142"/>
      <c r="H592" s="143"/>
      <c r="I592" s="39"/>
      <c r="J592" s="22"/>
    </row>
    <row r="593" spans="2:10" s="21" customFormat="1" ht="26.25" outlineLevel="1">
      <c r="B593" s="84"/>
      <c r="C593" s="399"/>
      <c r="D593" s="38"/>
      <c r="E593" s="57" t="s">
        <v>61</v>
      </c>
      <c r="F593" s="52">
        <v>3.94</v>
      </c>
      <c r="G593" s="142"/>
      <c r="H593" s="143"/>
      <c r="I593" s="39"/>
      <c r="J593" s="22"/>
    </row>
    <row r="594" spans="2:10" s="21" customFormat="1" ht="26.25" outlineLevel="1">
      <c r="B594" s="84"/>
      <c r="C594" s="399"/>
      <c r="D594" s="38"/>
      <c r="E594" s="57" t="s">
        <v>942</v>
      </c>
      <c r="F594" s="52">
        <v>6.3</v>
      </c>
      <c r="G594" s="142"/>
      <c r="H594" s="143"/>
      <c r="I594" s="39"/>
      <c r="J594" s="22"/>
    </row>
    <row r="595" spans="2:10" s="21" customFormat="1" ht="26.25" outlineLevel="1">
      <c r="B595" s="84"/>
      <c r="C595" s="399"/>
      <c r="D595" s="38"/>
      <c r="E595" s="50"/>
      <c r="F595" s="42"/>
      <c r="G595" s="400"/>
      <c r="H595" s="400"/>
      <c r="I595" s="39"/>
      <c r="J595" s="22"/>
    </row>
    <row r="596" spans="2:10" s="21" customFormat="1" ht="26.25" outlineLevel="1">
      <c r="B596" s="84"/>
      <c r="C596" s="399"/>
      <c r="D596" s="38"/>
      <c r="E596" s="57" t="s">
        <v>55</v>
      </c>
      <c r="F596" s="52">
        <v>26.41</v>
      </c>
      <c r="G596" s="400"/>
      <c r="H596" s="397"/>
      <c r="I596" s="39"/>
      <c r="J596" s="22"/>
    </row>
    <row r="597" spans="2:10" s="21" customFormat="1" ht="26.25" outlineLevel="1">
      <c r="B597" s="84"/>
      <c r="C597" s="399"/>
      <c r="D597" s="38"/>
      <c r="E597" s="50"/>
      <c r="F597" s="42"/>
      <c r="G597" s="400"/>
      <c r="H597" s="397"/>
      <c r="I597" s="39"/>
      <c r="J597" s="22"/>
    </row>
    <row r="598" spans="2:10" s="21" customFormat="1" ht="26.25" outlineLevel="1">
      <c r="B598" s="78" t="s">
        <v>652</v>
      </c>
      <c r="C598" s="71" t="s">
        <v>925</v>
      </c>
      <c r="D598" s="56" t="s">
        <v>175</v>
      </c>
      <c r="E598" s="93" t="s">
        <v>176</v>
      </c>
      <c r="F598" s="34" t="s">
        <v>28</v>
      </c>
      <c r="G598" s="35"/>
      <c r="H598" s="36"/>
      <c r="I598" s="37">
        <v>90.76</v>
      </c>
      <c r="J598" s="22"/>
    </row>
    <row r="599" spans="2:10" s="21" customFormat="1" ht="26.25" outlineLevel="1">
      <c r="B599" s="84"/>
      <c r="C599" s="399"/>
      <c r="D599" s="38"/>
      <c r="E599" s="50"/>
      <c r="F599" s="42"/>
      <c r="G599" s="400"/>
      <c r="H599" s="397"/>
      <c r="I599" s="39"/>
      <c r="J599" s="22"/>
    </row>
    <row r="600" spans="2:10" s="21" customFormat="1" ht="26.25" outlineLevel="1">
      <c r="B600" s="84"/>
      <c r="C600" s="399"/>
      <c r="D600" s="38"/>
      <c r="E600" s="136" t="s">
        <v>618</v>
      </c>
      <c r="F600" s="136" t="s">
        <v>530</v>
      </c>
      <c r="G600" s="141"/>
      <c r="H600" s="141"/>
      <c r="I600" s="39"/>
      <c r="J600" s="22"/>
    </row>
    <row r="601" spans="2:10" s="21" customFormat="1" ht="26.25" outlineLevel="1">
      <c r="B601" s="84"/>
      <c r="C601" s="399"/>
      <c r="D601" s="38"/>
      <c r="E601" s="57" t="s">
        <v>520</v>
      </c>
      <c r="F601" s="52">
        <v>13.36</v>
      </c>
      <c r="G601" s="142"/>
      <c r="H601" s="143"/>
      <c r="I601" s="39"/>
      <c r="J601" s="22"/>
    </row>
    <row r="602" spans="2:10" s="21" customFormat="1" ht="26.25" outlineLevel="1">
      <c r="B602" s="84"/>
      <c r="C602" s="399"/>
      <c r="D602" s="38"/>
      <c r="E602" s="57" t="s">
        <v>903</v>
      </c>
      <c r="F602" s="52">
        <v>6.55</v>
      </c>
      <c r="G602" s="142"/>
      <c r="H602" s="143"/>
      <c r="I602" s="39"/>
      <c r="J602" s="22"/>
    </row>
    <row r="603" spans="2:10" s="21" customFormat="1" ht="26.25" outlineLevel="1">
      <c r="B603" s="84"/>
      <c r="C603" s="399"/>
      <c r="D603" s="38"/>
      <c r="E603" s="57" t="s">
        <v>904</v>
      </c>
      <c r="F603" s="52">
        <v>6.55</v>
      </c>
      <c r="G603" s="142"/>
      <c r="H603" s="143"/>
      <c r="I603" s="39"/>
      <c r="J603" s="22"/>
    </row>
    <row r="604" spans="2:10" s="21" customFormat="1" ht="26.25" outlineLevel="1">
      <c r="B604" s="84"/>
      <c r="C604" s="399"/>
      <c r="D604" s="38"/>
      <c r="E604" s="57" t="s">
        <v>937</v>
      </c>
      <c r="F604" s="52">
        <v>3.87</v>
      </c>
      <c r="G604" s="142"/>
      <c r="H604" s="143"/>
      <c r="I604" s="39"/>
      <c r="J604" s="22"/>
    </row>
    <row r="605" spans="2:10" s="21" customFormat="1" ht="26.25" outlineLevel="1">
      <c r="B605" s="84"/>
      <c r="C605" s="399"/>
      <c r="D605" s="38"/>
      <c r="E605" s="57" t="s">
        <v>909</v>
      </c>
      <c r="F605" s="52">
        <v>34.85</v>
      </c>
      <c r="G605" s="142"/>
      <c r="H605" s="143"/>
      <c r="I605" s="39"/>
      <c r="J605" s="22"/>
    </row>
    <row r="606" spans="2:10" s="21" customFormat="1" ht="26.25" outlineLevel="1">
      <c r="B606" s="84"/>
      <c r="C606" s="399"/>
      <c r="D606" s="38"/>
      <c r="E606" s="57" t="s">
        <v>905</v>
      </c>
      <c r="F606" s="52">
        <v>6.55</v>
      </c>
      <c r="G606" s="142"/>
      <c r="H606" s="143"/>
      <c r="I606" s="39"/>
      <c r="J606" s="22"/>
    </row>
    <row r="607" spans="2:10" s="21" customFormat="1" ht="26.25" outlineLevel="1">
      <c r="B607" s="84"/>
      <c r="C607" s="399"/>
      <c r="D607" s="38"/>
      <c r="E607" s="57" t="s">
        <v>906</v>
      </c>
      <c r="F607" s="52">
        <v>6.55</v>
      </c>
      <c r="G607" s="142"/>
      <c r="H607" s="143"/>
      <c r="I607" s="39"/>
      <c r="J607" s="22"/>
    </row>
    <row r="608" spans="2:10" s="21" customFormat="1" ht="26.25" outlineLevel="1">
      <c r="B608" s="84"/>
      <c r="C608" s="399"/>
      <c r="D608" s="38"/>
      <c r="E608" s="57" t="s">
        <v>938</v>
      </c>
      <c r="F608" s="52">
        <v>1.59</v>
      </c>
      <c r="G608" s="142"/>
      <c r="H608" s="143"/>
      <c r="I608" s="39"/>
      <c r="J608" s="22"/>
    </row>
    <row r="609" spans="2:10" s="21" customFormat="1" ht="26.25" outlineLevel="1">
      <c r="B609" s="84"/>
      <c r="C609" s="399"/>
      <c r="D609" s="38"/>
      <c r="E609" s="57" t="s">
        <v>939</v>
      </c>
      <c r="F609" s="52">
        <v>1.59</v>
      </c>
      <c r="G609" s="142"/>
      <c r="H609" s="143"/>
      <c r="I609" s="39"/>
      <c r="J609" s="22"/>
    </row>
    <row r="610" spans="2:10" s="21" customFormat="1" ht="26.25" outlineLevel="1">
      <c r="B610" s="84"/>
      <c r="C610" s="399"/>
      <c r="D610" s="38"/>
      <c r="E610" s="57" t="s">
        <v>941</v>
      </c>
      <c r="F610" s="52">
        <v>9.3000000000000007</v>
      </c>
      <c r="G610" s="142"/>
      <c r="H610" s="143"/>
      <c r="I610" s="39"/>
      <c r="J610" s="22"/>
    </row>
    <row r="611" spans="2:10" s="21" customFormat="1" ht="26.25" outlineLevel="1">
      <c r="B611" s="84"/>
      <c r="C611" s="399"/>
      <c r="D611" s="38"/>
      <c r="E611" s="50"/>
      <c r="F611" s="42"/>
      <c r="G611" s="400"/>
      <c r="H611" s="400"/>
      <c r="I611" s="39"/>
      <c r="J611" s="22"/>
    </row>
    <row r="612" spans="2:10" s="21" customFormat="1" ht="26.25" outlineLevel="1">
      <c r="B612" s="84"/>
      <c r="C612" s="399"/>
      <c r="D612" s="38"/>
      <c r="E612" s="57" t="s">
        <v>55</v>
      </c>
      <c r="F612" s="52">
        <v>90.76</v>
      </c>
      <c r="G612" s="400"/>
      <c r="H612" s="397"/>
      <c r="I612" s="39"/>
      <c r="J612" s="22"/>
    </row>
    <row r="613" spans="2:10" s="21" customFormat="1" ht="26.25" outlineLevel="1">
      <c r="B613" s="84"/>
      <c r="C613" s="399"/>
      <c r="D613" s="38"/>
      <c r="E613" s="50"/>
      <c r="F613" s="42"/>
      <c r="G613" s="400"/>
      <c r="H613" s="397"/>
      <c r="I613" s="39"/>
      <c r="J613" s="22"/>
    </row>
    <row r="614" spans="2:10" s="21" customFormat="1" ht="26.25" outlineLevel="1">
      <c r="B614" s="78" t="s">
        <v>944</v>
      </c>
      <c r="C614" s="71" t="s">
        <v>925</v>
      </c>
      <c r="D614" s="56" t="s">
        <v>179</v>
      </c>
      <c r="E614" s="93" t="s">
        <v>180</v>
      </c>
      <c r="F614" s="34" t="s">
        <v>81</v>
      </c>
      <c r="G614" s="35"/>
      <c r="H614" s="36"/>
      <c r="I614" s="37">
        <v>93.249999999999986</v>
      </c>
      <c r="J614" s="22"/>
    </row>
    <row r="615" spans="2:10" s="21" customFormat="1" ht="26.25" outlineLevel="1">
      <c r="B615" s="84"/>
      <c r="C615" s="399"/>
      <c r="D615" s="38"/>
      <c r="E615" s="50"/>
      <c r="F615" s="42"/>
      <c r="G615" s="400"/>
      <c r="H615" s="397"/>
      <c r="I615" s="39"/>
      <c r="J615" s="22"/>
    </row>
    <row r="616" spans="2:10" s="21" customFormat="1" ht="26.25" outlineLevel="1">
      <c r="B616" s="84"/>
      <c r="C616" s="399"/>
      <c r="D616" s="38"/>
      <c r="E616" s="136" t="s">
        <v>619</v>
      </c>
      <c r="F616" s="136" t="s">
        <v>568</v>
      </c>
      <c r="G616" s="400"/>
      <c r="H616" s="397"/>
      <c r="I616" s="39"/>
      <c r="J616" s="22"/>
    </row>
    <row r="617" spans="2:10" s="21" customFormat="1" ht="26.25" outlineLevel="1">
      <c r="B617" s="84"/>
      <c r="C617" s="399"/>
      <c r="D617" s="38"/>
      <c r="E617" s="57" t="s">
        <v>520</v>
      </c>
      <c r="F617" s="52">
        <v>13.6</v>
      </c>
      <c r="G617" s="400"/>
      <c r="H617" s="397"/>
      <c r="I617" s="39"/>
      <c r="J617" s="22"/>
    </row>
    <row r="618" spans="2:10" s="21" customFormat="1" ht="26.25" outlineLevel="1">
      <c r="B618" s="84"/>
      <c r="C618" s="399"/>
      <c r="D618" s="38"/>
      <c r="E618" s="57" t="s">
        <v>903</v>
      </c>
      <c r="F618" s="52">
        <v>9.6</v>
      </c>
      <c r="G618" s="400"/>
      <c r="H618" s="397"/>
      <c r="I618" s="39"/>
      <c r="J618" s="22"/>
    </row>
    <row r="619" spans="2:10" s="21" customFormat="1" ht="26.25" outlineLevel="1">
      <c r="B619" s="84"/>
      <c r="C619" s="399"/>
      <c r="D619" s="38"/>
      <c r="E619" s="57" t="s">
        <v>904</v>
      </c>
      <c r="F619" s="52">
        <v>9.6</v>
      </c>
      <c r="G619" s="400"/>
      <c r="H619" s="397"/>
      <c r="I619" s="39"/>
      <c r="J619" s="22"/>
    </row>
    <row r="620" spans="2:10" s="21" customFormat="1" ht="26.25" outlineLevel="1">
      <c r="B620" s="84"/>
      <c r="C620" s="399"/>
      <c r="D620" s="38"/>
      <c r="E620" s="57" t="s">
        <v>937</v>
      </c>
      <c r="F620" s="52">
        <v>2.2000000000000002</v>
      </c>
      <c r="G620" s="400"/>
      <c r="H620" s="397"/>
      <c r="I620" s="39"/>
      <c r="J620" s="22"/>
    </row>
    <row r="621" spans="2:10" s="21" customFormat="1" ht="26.25" outlineLevel="1">
      <c r="B621" s="84"/>
      <c r="C621" s="399"/>
      <c r="D621" s="38"/>
      <c r="E621" s="57" t="s">
        <v>909</v>
      </c>
      <c r="F621" s="52">
        <v>21</v>
      </c>
      <c r="G621" s="400"/>
      <c r="H621" s="397"/>
      <c r="I621" s="39"/>
      <c r="J621" s="22"/>
    </row>
    <row r="622" spans="2:10" s="21" customFormat="1" ht="26.25" outlineLevel="1">
      <c r="B622" s="84"/>
      <c r="C622" s="399"/>
      <c r="D622" s="38"/>
      <c r="E622" s="57" t="s">
        <v>905</v>
      </c>
      <c r="F622" s="52">
        <v>9.6</v>
      </c>
      <c r="G622" s="400"/>
      <c r="H622" s="397"/>
      <c r="I622" s="39"/>
      <c r="J622" s="22"/>
    </row>
    <row r="623" spans="2:10" s="21" customFormat="1" ht="26.25" outlineLevel="1">
      <c r="B623" s="84"/>
      <c r="C623" s="399"/>
      <c r="D623" s="38"/>
      <c r="E623" s="57" t="s">
        <v>906</v>
      </c>
      <c r="F623" s="52">
        <v>9.6</v>
      </c>
      <c r="G623" s="400"/>
      <c r="H623" s="397"/>
      <c r="I623" s="39"/>
      <c r="J623" s="22"/>
    </row>
    <row r="624" spans="2:10" s="21" customFormat="1" ht="26.25" outlineLevel="1">
      <c r="B624" s="84"/>
      <c r="C624" s="399"/>
      <c r="D624" s="38"/>
      <c r="E624" s="57" t="s">
        <v>938</v>
      </c>
      <c r="F624" s="52">
        <v>2.2000000000000002</v>
      </c>
      <c r="G624" s="400"/>
      <c r="H624" s="397"/>
      <c r="I624" s="39"/>
      <c r="J624" s="22"/>
    </row>
    <row r="625" spans="2:10" s="21" customFormat="1" ht="26.25" outlineLevel="1">
      <c r="B625" s="84"/>
      <c r="C625" s="399"/>
      <c r="D625" s="38"/>
      <c r="E625" s="57" t="s">
        <v>939</v>
      </c>
      <c r="F625" s="52">
        <v>4.5</v>
      </c>
      <c r="G625" s="400"/>
      <c r="H625" s="397"/>
      <c r="I625" s="39"/>
      <c r="J625" s="22"/>
    </row>
    <row r="626" spans="2:10" s="21" customFormat="1" ht="26.25" outlineLevel="1">
      <c r="B626" s="84"/>
      <c r="C626" s="399"/>
      <c r="D626" s="38"/>
      <c r="E626" s="57" t="s">
        <v>941</v>
      </c>
      <c r="F626" s="52">
        <v>11.35</v>
      </c>
      <c r="G626" s="400"/>
      <c r="H626" s="397"/>
      <c r="I626" s="39"/>
      <c r="J626" s="22"/>
    </row>
    <row r="627" spans="2:10" s="21" customFormat="1" ht="26.25" outlineLevel="1">
      <c r="B627" s="84"/>
      <c r="C627" s="399"/>
      <c r="D627" s="38"/>
      <c r="E627" s="50"/>
      <c r="F627" s="42"/>
      <c r="G627" s="400"/>
      <c r="H627" s="397"/>
      <c r="I627" s="39"/>
      <c r="J627" s="22"/>
    </row>
    <row r="628" spans="2:10" s="21" customFormat="1" ht="26.25" outlineLevel="1">
      <c r="B628" s="84"/>
      <c r="C628" s="399"/>
      <c r="D628" s="38"/>
      <c r="E628" s="57" t="s">
        <v>55</v>
      </c>
      <c r="F628" s="52">
        <v>93.249999999999986</v>
      </c>
      <c r="G628" s="400"/>
      <c r="H628" s="397"/>
      <c r="I628" s="39"/>
      <c r="J628" s="22"/>
    </row>
    <row r="629" spans="2:10" s="21" customFormat="1" ht="26.25" outlineLevel="1">
      <c r="B629" s="84"/>
      <c r="C629" s="399"/>
      <c r="D629" s="38"/>
      <c r="E629" s="50"/>
      <c r="F629" s="42"/>
      <c r="G629" s="400"/>
      <c r="H629" s="397"/>
      <c r="I629" s="39"/>
      <c r="J629" s="22"/>
    </row>
    <row r="630" spans="2:10" s="21" customFormat="1" ht="26.25" outlineLevel="1">
      <c r="B630" s="78" t="s">
        <v>945</v>
      </c>
      <c r="C630" s="71" t="s">
        <v>925</v>
      </c>
      <c r="D630" s="56" t="s">
        <v>177</v>
      </c>
      <c r="E630" s="93" t="s">
        <v>178</v>
      </c>
      <c r="F630" s="34" t="s">
        <v>81</v>
      </c>
      <c r="G630" s="35"/>
      <c r="H630" s="36"/>
      <c r="I630" s="37">
        <v>9.6000000000000014</v>
      </c>
      <c r="J630" s="22"/>
    </row>
    <row r="631" spans="2:10" s="21" customFormat="1" ht="26.25" outlineLevel="1">
      <c r="B631" s="84"/>
      <c r="C631" s="399"/>
      <c r="D631" s="38"/>
      <c r="E631" s="50"/>
      <c r="F631" s="42"/>
      <c r="G631" s="400"/>
      <c r="H631" s="397"/>
      <c r="I631" s="39"/>
      <c r="J631" s="22"/>
    </row>
    <row r="632" spans="2:10" s="21" customFormat="1" ht="26.25" outlineLevel="1">
      <c r="B632" s="84"/>
      <c r="C632" s="399"/>
      <c r="D632" s="38"/>
      <c r="E632" s="136" t="s">
        <v>617</v>
      </c>
      <c r="F632" s="136" t="s">
        <v>568</v>
      </c>
      <c r="G632" s="400"/>
      <c r="H632" s="397"/>
      <c r="I632" s="39"/>
      <c r="J632" s="22"/>
    </row>
    <row r="633" spans="2:10" s="21" customFormat="1" ht="26.25" outlineLevel="1">
      <c r="B633" s="84"/>
      <c r="C633" s="399"/>
      <c r="D633" s="38"/>
      <c r="E633" s="57" t="s">
        <v>520</v>
      </c>
      <c r="F633" s="52">
        <v>1.2</v>
      </c>
      <c r="G633" s="400"/>
      <c r="H633" s="397"/>
      <c r="I633" s="39"/>
      <c r="J633" s="22"/>
    </row>
    <row r="634" spans="2:10" s="21" customFormat="1" ht="26.25" outlineLevel="1">
      <c r="B634" s="84"/>
      <c r="C634" s="399"/>
      <c r="D634" s="38"/>
      <c r="E634" s="57" t="s">
        <v>903</v>
      </c>
      <c r="F634" s="52">
        <v>0.8</v>
      </c>
      <c r="G634" s="400"/>
      <c r="H634" s="397"/>
      <c r="I634" s="39"/>
      <c r="J634" s="22"/>
    </row>
    <row r="635" spans="2:10" s="21" customFormat="1" ht="26.25" outlineLevel="1">
      <c r="B635" s="84"/>
      <c r="C635" s="399"/>
      <c r="D635" s="38"/>
      <c r="E635" s="57" t="s">
        <v>904</v>
      </c>
      <c r="F635" s="52">
        <v>0.8</v>
      </c>
      <c r="G635" s="400"/>
      <c r="H635" s="397"/>
      <c r="I635" s="39"/>
      <c r="J635" s="22"/>
    </row>
    <row r="636" spans="2:10" s="21" customFormat="1" ht="26.25" outlineLevel="1">
      <c r="B636" s="84"/>
      <c r="C636" s="399"/>
      <c r="D636" s="38"/>
      <c r="E636" s="57" t="s">
        <v>937</v>
      </c>
      <c r="F636" s="52">
        <v>0.9</v>
      </c>
      <c r="G636" s="400"/>
      <c r="H636" s="397"/>
      <c r="I636" s="39"/>
      <c r="J636" s="22"/>
    </row>
    <row r="637" spans="2:10" s="21" customFormat="1" ht="26.25" outlineLevel="1">
      <c r="B637" s="84"/>
      <c r="C637" s="399"/>
      <c r="D637" s="38"/>
      <c r="E637" s="57" t="s">
        <v>909</v>
      </c>
      <c r="F637" s="52">
        <v>1.6</v>
      </c>
      <c r="G637" s="400"/>
      <c r="H637" s="397"/>
      <c r="I637" s="39"/>
      <c r="J637" s="22"/>
    </row>
    <row r="638" spans="2:10" s="21" customFormat="1" ht="26.25" outlineLevel="1">
      <c r="B638" s="84"/>
      <c r="C638" s="399"/>
      <c r="D638" s="38"/>
      <c r="E638" s="57" t="s">
        <v>905</v>
      </c>
      <c r="F638" s="52">
        <v>0.8</v>
      </c>
      <c r="G638" s="400"/>
      <c r="H638" s="397"/>
      <c r="I638" s="39"/>
      <c r="J638" s="22"/>
    </row>
    <row r="639" spans="2:10" s="21" customFormat="1" ht="26.25" outlineLevel="1">
      <c r="B639" s="84"/>
      <c r="C639" s="399"/>
      <c r="D639" s="38"/>
      <c r="E639" s="57" t="s">
        <v>906</v>
      </c>
      <c r="F639" s="52">
        <v>0.8</v>
      </c>
      <c r="G639" s="400"/>
      <c r="H639" s="397"/>
      <c r="I639" s="39"/>
      <c r="J639" s="22"/>
    </row>
    <row r="640" spans="2:10" s="21" customFormat="1" ht="26.25" outlineLevel="1">
      <c r="B640" s="84"/>
      <c r="C640" s="399"/>
      <c r="D640" s="38"/>
      <c r="E640" s="57" t="s">
        <v>938</v>
      </c>
      <c r="F640" s="52">
        <v>0.9</v>
      </c>
      <c r="G640" s="400"/>
      <c r="H640" s="397"/>
      <c r="I640" s="39"/>
      <c r="J640" s="22"/>
    </row>
    <row r="641" spans="2:10" s="21" customFormat="1" ht="26.25" outlineLevel="1">
      <c r="B641" s="84"/>
      <c r="C641" s="399"/>
      <c r="D641" s="38"/>
      <c r="E641" s="57" t="s">
        <v>939</v>
      </c>
      <c r="F641" s="52">
        <v>1</v>
      </c>
      <c r="G641" s="400"/>
      <c r="H641" s="397"/>
      <c r="I641" s="39"/>
      <c r="J641" s="22"/>
    </row>
    <row r="642" spans="2:10" s="21" customFormat="1" ht="26.25" outlineLevel="1">
      <c r="B642" s="84"/>
      <c r="C642" s="399"/>
      <c r="D642" s="38"/>
      <c r="E642" s="57" t="s">
        <v>941</v>
      </c>
      <c r="F642" s="52">
        <v>0.8</v>
      </c>
      <c r="G642" s="400"/>
      <c r="H642" s="397"/>
      <c r="I642" s="39"/>
      <c r="J642" s="22"/>
    </row>
    <row r="643" spans="2:10" s="21" customFormat="1" ht="26.25" outlineLevel="1">
      <c r="B643" s="84"/>
      <c r="C643" s="399"/>
      <c r="D643" s="38"/>
      <c r="E643" s="50"/>
      <c r="F643" s="42"/>
      <c r="G643" s="400"/>
      <c r="H643" s="397"/>
      <c r="I643" s="39"/>
      <c r="J643" s="22"/>
    </row>
    <row r="644" spans="2:10" s="21" customFormat="1" ht="26.25" outlineLevel="1">
      <c r="B644" s="84"/>
      <c r="C644" s="399"/>
      <c r="D644" s="38"/>
      <c r="E644" s="57" t="s">
        <v>55</v>
      </c>
      <c r="F644" s="52">
        <v>9.6000000000000014</v>
      </c>
      <c r="G644" s="400"/>
      <c r="H644" s="397"/>
      <c r="I644" s="39"/>
      <c r="J644" s="22"/>
    </row>
    <row r="645" spans="2:10" s="21" customFormat="1" ht="26.25" outlineLevel="1">
      <c r="B645" s="84"/>
      <c r="C645" s="399"/>
      <c r="D645" s="38"/>
      <c r="E645" s="50"/>
      <c r="F645" s="42"/>
      <c r="G645" s="400"/>
      <c r="H645" s="397"/>
      <c r="I645" s="39"/>
      <c r="J645" s="22"/>
    </row>
    <row r="646" spans="2:10" s="21" customFormat="1" ht="24" customHeight="1" outlineLevel="1">
      <c r="B646" s="78" t="s">
        <v>946</v>
      </c>
      <c r="C646" s="71" t="s">
        <v>925</v>
      </c>
      <c r="D646" s="56" t="s">
        <v>181</v>
      </c>
      <c r="E646" s="93" t="s">
        <v>182</v>
      </c>
      <c r="F646" s="34" t="s">
        <v>28</v>
      </c>
      <c r="G646" s="35"/>
      <c r="H646" s="36"/>
      <c r="I646" s="37">
        <v>102.00500000000001</v>
      </c>
      <c r="J646" s="22"/>
    </row>
    <row r="647" spans="2:10" s="21" customFormat="1" ht="26.25" outlineLevel="1">
      <c r="B647" s="84"/>
      <c r="C647" s="399"/>
      <c r="D647" s="38"/>
      <c r="E647" s="50"/>
      <c r="F647" s="42"/>
      <c r="G647" s="400"/>
      <c r="H647" s="397"/>
      <c r="I647" s="39"/>
      <c r="J647" s="22"/>
    </row>
    <row r="648" spans="2:10" s="21" customFormat="1" ht="26.25" outlineLevel="1">
      <c r="B648" s="84"/>
      <c r="C648" s="399"/>
      <c r="D648" s="38"/>
      <c r="E648" s="462" t="s">
        <v>618</v>
      </c>
      <c r="F648" s="462"/>
      <c r="G648" s="400"/>
      <c r="H648" s="397"/>
      <c r="I648" s="39"/>
      <c r="J648" s="22"/>
    </row>
    <row r="649" spans="2:10" s="21" customFormat="1" ht="26.25" outlineLevel="1">
      <c r="B649" s="84"/>
      <c r="C649" s="399"/>
      <c r="D649" s="38"/>
      <c r="E649" s="57" t="s">
        <v>954</v>
      </c>
      <c r="F649" s="52">
        <v>90.76</v>
      </c>
      <c r="G649" s="400"/>
      <c r="H649" s="397"/>
      <c r="I649" s="39"/>
      <c r="J649" s="22"/>
    </row>
    <row r="650" spans="2:10" s="21" customFormat="1" ht="26.25" outlineLevel="1">
      <c r="B650" s="84"/>
      <c r="C650" s="399"/>
      <c r="D650" s="38"/>
      <c r="E650" s="57" t="s">
        <v>955</v>
      </c>
      <c r="F650" s="52">
        <v>9.3249999999999993</v>
      </c>
      <c r="G650" s="400"/>
      <c r="H650" s="397"/>
      <c r="I650" s="39"/>
      <c r="J650" s="22"/>
    </row>
    <row r="651" spans="2:10" s="21" customFormat="1" ht="26.25" outlineLevel="1">
      <c r="B651" s="84"/>
      <c r="C651" s="399"/>
      <c r="D651" s="38"/>
      <c r="E651" s="57" t="s">
        <v>956</v>
      </c>
      <c r="F651" s="52">
        <v>1.9200000000000004</v>
      </c>
      <c r="G651" s="400"/>
      <c r="H651" s="397"/>
      <c r="I651" s="39"/>
      <c r="J651" s="22"/>
    </row>
    <row r="652" spans="2:10" s="21" customFormat="1" ht="26.25" outlineLevel="1">
      <c r="B652" s="84"/>
      <c r="C652" s="399"/>
      <c r="D652" s="38"/>
      <c r="E652" s="50"/>
      <c r="F652" s="42"/>
      <c r="G652" s="400"/>
      <c r="H652" s="397"/>
      <c r="I652" s="39"/>
      <c r="J652" s="22"/>
    </row>
    <row r="653" spans="2:10" s="21" customFormat="1" ht="26.25" outlineLevel="1">
      <c r="B653" s="84"/>
      <c r="C653" s="399"/>
      <c r="D653" s="38"/>
      <c r="E653" s="57" t="s">
        <v>55</v>
      </c>
      <c r="F653" s="52">
        <v>102.00500000000001</v>
      </c>
      <c r="G653" s="400"/>
      <c r="H653" s="397"/>
      <c r="I653" s="39"/>
      <c r="J653" s="22"/>
    </row>
    <row r="654" spans="2:10" s="21" customFormat="1" ht="26.25" outlineLevel="1">
      <c r="B654" s="84"/>
      <c r="C654" s="399"/>
      <c r="D654" s="38"/>
      <c r="E654" s="50"/>
      <c r="F654" s="42"/>
      <c r="G654" s="400"/>
      <c r="H654" s="397"/>
      <c r="I654" s="39"/>
      <c r="J654" s="22"/>
    </row>
    <row r="655" spans="2:10" s="21" customFormat="1" ht="42" customHeight="1" outlineLevel="1">
      <c r="B655" s="78" t="s">
        <v>947</v>
      </c>
      <c r="C655" s="71" t="s">
        <v>925</v>
      </c>
      <c r="D655" s="56" t="s">
        <v>70</v>
      </c>
      <c r="E655" s="93" t="s">
        <v>187</v>
      </c>
      <c r="F655" s="34" t="s">
        <v>81</v>
      </c>
      <c r="G655" s="35"/>
      <c r="H655" s="36"/>
      <c r="I655" s="37">
        <v>3.0999999999999996</v>
      </c>
      <c r="J655" s="22"/>
    </row>
    <row r="656" spans="2:10" s="21" customFormat="1" ht="26.25" outlineLevel="1">
      <c r="B656" s="84"/>
      <c r="C656" s="399"/>
      <c r="D656" s="38"/>
      <c r="E656" s="50"/>
      <c r="F656" s="42"/>
      <c r="G656" s="400"/>
      <c r="H656" s="397"/>
      <c r="I656" s="39"/>
      <c r="J656" s="22"/>
    </row>
    <row r="657" spans="2:10" s="21" customFormat="1" ht="26.25" outlineLevel="1">
      <c r="B657" s="84"/>
      <c r="C657" s="399"/>
      <c r="D657" s="38"/>
      <c r="E657" s="136" t="s">
        <v>620</v>
      </c>
      <c r="F657" s="136" t="s">
        <v>530</v>
      </c>
      <c r="G657" s="400"/>
      <c r="H657" s="397"/>
      <c r="I657" s="39"/>
      <c r="J657" s="22"/>
    </row>
    <row r="658" spans="2:10" s="21" customFormat="1" ht="26.25" outlineLevel="1">
      <c r="B658" s="84"/>
      <c r="C658" s="399"/>
      <c r="D658" s="38"/>
      <c r="E658" s="57" t="s">
        <v>528</v>
      </c>
      <c r="F658" s="52">
        <v>0.9</v>
      </c>
      <c r="G658" s="400"/>
      <c r="H658" s="397"/>
      <c r="I658" s="39"/>
      <c r="J658" s="22"/>
    </row>
    <row r="659" spans="2:10" s="21" customFormat="1" ht="26.25" outlineLevel="1">
      <c r="B659" s="84"/>
      <c r="C659" s="399"/>
      <c r="D659" s="38"/>
      <c r="E659" s="57" t="s">
        <v>911</v>
      </c>
      <c r="F659" s="52">
        <v>0.7</v>
      </c>
      <c r="G659" s="400"/>
      <c r="H659" s="397"/>
      <c r="I659" s="39"/>
      <c r="J659" s="22"/>
    </row>
    <row r="660" spans="2:10" s="21" customFormat="1" ht="26.25" outlineLevel="1">
      <c r="B660" s="84"/>
      <c r="C660" s="399"/>
      <c r="D660" s="38"/>
      <c r="E660" s="57" t="s">
        <v>912</v>
      </c>
      <c r="F660" s="52">
        <v>0.7</v>
      </c>
      <c r="G660" s="400"/>
      <c r="H660" s="397"/>
      <c r="I660" s="39"/>
      <c r="J660" s="22"/>
    </row>
    <row r="661" spans="2:10" s="21" customFormat="1" ht="26.25" outlineLevel="1">
      <c r="B661" s="84"/>
      <c r="C661" s="399"/>
      <c r="D661" s="38"/>
      <c r="E661" s="57" t="s">
        <v>913</v>
      </c>
      <c r="F661" s="52">
        <v>0.8</v>
      </c>
      <c r="G661" s="400"/>
      <c r="H661" s="397"/>
      <c r="I661" s="39"/>
      <c r="J661" s="22"/>
    </row>
    <row r="662" spans="2:10" s="21" customFormat="1" ht="26.25" outlineLevel="1">
      <c r="B662" s="84"/>
      <c r="C662" s="399"/>
      <c r="D662" s="38"/>
      <c r="E662" s="50"/>
      <c r="F662" s="42"/>
      <c r="G662" s="400"/>
      <c r="H662" s="397"/>
      <c r="I662" s="39"/>
      <c r="J662" s="22"/>
    </row>
    <row r="663" spans="2:10" s="21" customFormat="1" ht="26.25" outlineLevel="1">
      <c r="B663" s="84"/>
      <c r="C663" s="399"/>
      <c r="D663" s="38"/>
      <c r="E663" s="57" t="s">
        <v>55</v>
      </c>
      <c r="F663" s="52">
        <v>3.0999999999999996</v>
      </c>
      <c r="G663" s="400"/>
      <c r="H663" s="397"/>
      <c r="I663" s="39"/>
      <c r="J663" s="22"/>
    </row>
    <row r="664" spans="2:10" s="21" customFormat="1" ht="26.25" outlineLevel="1">
      <c r="B664" s="84"/>
      <c r="C664" s="399"/>
      <c r="D664" s="38"/>
      <c r="E664" s="50"/>
      <c r="F664" s="42"/>
      <c r="G664" s="400"/>
      <c r="H664" s="397"/>
      <c r="I664" s="39"/>
      <c r="J664" s="22"/>
    </row>
    <row r="665" spans="2:10" s="21" customFormat="1" ht="30" customHeight="1" outlineLevel="1">
      <c r="B665" s="78" t="s">
        <v>948</v>
      </c>
      <c r="C665" s="71" t="s">
        <v>925</v>
      </c>
      <c r="D665" s="56" t="s">
        <v>169</v>
      </c>
      <c r="E665" s="93" t="s">
        <v>170</v>
      </c>
      <c r="F665" s="34" t="s">
        <v>28</v>
      </c>
      <c r="G665" s="35"/>
      <c r="H665" s="36"/>
      <c r="I665" s="37">
        <v>13.79</v>
      </c>
      <c r="J665" s="22"/>
    </row>
    <row r="666" spans="2:10" s="21" customFormat="1" ht="26.25" outlineLevel="1">
      <c r="B666" s="84"/>
      <c r="C666" s="399"/>
      <c r="D666" s="38"/>
      <c r="E666" s="50"/>
      <c r="F666" s="42"/>
      <c r="G666" s="400"/>
      <c r="H666" s="397"/>
      <c r="I666" s="39"/>
      <c r="J666" s="22"/>
    </row>
    <row r="667" spans="2:10" s="21" customFormat="1" ht="26.25" outlineLevel="1">
      <c r="B667" s="84"/>
      <c r="C667" s="399"/>
      <c r="D667" s="38"/>
      <c r="E667" s="136" t="s">
        <v>957</v>
      </c>
      <c r="F667" s="136" t="s">
        <v>530</v>
      </c>
      <c r="G667" s="400"/>
      <c r="H667" s="397"/>
      <c r="I667" s="39"/>
      <c r="J667" s="22"/>
    </row>
    <row r="668" spans="2:10" s="21" customFormat="1" ht="26.25" outlineLevel="1">
      <c r="B668" s="84"/>
      <c r="C668" s="399"/>
      <c r="D668" s="38"/>
      <c r="E668" s="57" t="s">
        <v>940</v>
      </c>
      <c r="F668" s="52">
        <v>3.55</v>
      </c>
      <c r="G668" s="400"/>
      <c r="H668" s="397"/>
      <c r="I668" s="39"/>
      <c r="J668" s="22"/>
    </row>
    <row r="669" spans="2:10" s="21" customFormat="1" ht="26.25" outlineLevel="1">
      <c r="B669" s="84"/>
      <c r="C669" s="399"/>
      <c r="D669" s="38"/>
      <c r="E669" s="57" t="s">
        <v>61</v>
      </c>
      <c r="F669" s="52">
        <v>3.94</v>
      </c>
      <c r="G669" s="400"/>
      <c r="H669" s="397"/>
      <c r="I669" s="39"/>
      <c r="J669" s="22"/>
    </row>
    <row r="670" spans="2:10" s="21" customFormat="1" ht="26.25" outlineLevel="1">
      <c r="B670" s="84"/>
      <c r="C670" s="399"/>
      <c r="D670" s="38"/>
      <c r="E670" s="57" t="s">
        <v>942</v>
      </c>
      <c r="F670" s="52">
        <v>6.3</v>
      </c>
      <c r="G670" s="400"/>
      <c r="H670" s="397"/>
      <c r="I670" s="39"/>
      <c r="J670" s="22"/>
    </row>
    <row r="671" spans="2:10" s="21" customFormat="1" ht="26.25" outlineLevel="1">
      <c r="B671" s="84"/>
      <c r="C671" s="399"/>
      <c r="D671" s="38"/>
      <c r="E671" s="57" t="s">
        <v>55</v>
      </c>
      <c r="F671" s="52">
        <v>13.79</v>
      </c>
      <c r="G671" s="400"/>
      <c r="H671" s="397"/>
      <c r="I671" s="39"/>
      <c r="J671" s="22"/>
    </row>
    <row r="672" spans="2:10" s="21" customFormat="1" ht="26.25" outlineLevel="1">
      <c r="B672" s="84"/>
      <c r="C672" s="399"/>
      <c r="D672" s="38"/>
      <c r="E672" s="50"/>
      <c r="F672" s="42"/>
      <c r="G672" s="400"/>
      <c r="H672" s="397"/>
      <c r="I672" s="39"/>
      <c r="J672" s="22"/>
    </row>
    <row r="673" spans="2:10" s="21" customFormat="1" ht="30.75" customHeight="1" outlineLevel="1">
      <c r="B673" s="78" t="s">
        <v>949</v>
      </c>
      <c r="C673" s="71" t="s">
        <v>925</v>
      </c>
      <c r="D673" s="56" t="s">
        <v>171</v>
      </c>
      <c r="E673" s="93" t="s">
        <v>172</v>
      </c>
      <c r="F673" s="34" t="s">
        <v>81</v>
      </c>
      <c r="G673" s="35"/>
      <c r="H673" s="36"/>
      <c r="I673" s="37">
        <v>15.9</v>
      </c>
      <c r="J673" s="22"/>
    </row>
    <row r="674" spans="2:10" s="21" customFormat="1" ht="26.25" outlineLevel="1">
      <c r="B674" s="84"/>
      <c r="C674" s="399"/>
      <c r="D674" s="38"/>
      <c r="E674" s="50"/>
      <c r="F674" s="42"/>
      <c r="G674" s="400"/>
      <c r="H674" s="397"/>
      <c r="I674" s="39"/>
      <c r="J674" s="22"/>
    </row>
    <row r="675" spans="2:10" s="21" customFormat="1" ht="26.25" outlineLevel="1">
      <c r="B675" s="84"/>
      <c r="C675" s="399"/>
      <c r="D675" s="38"/>
      <c r="E675" s="136" t="s">
        <v>958</v>
      </c>
      <c r="F675" s="136" t="s">
        <v>568</v>
      </c>
      <c r="G675" s="400"/>
      <c r="H675" s="397"/>
      <c r="I675" s="39"/>
      <c r="J675" s="22"/>
    </row>
    <row r="676" spans="2:10" s="21" customFormat="1" ht="26.25" outlineLevel="1">
      <c r="B676" s="84"/>
      <c r="C676" s="399"/>
      <c r="D676" s="38"/>
      <c r="E676" s="57" t="s">
        <v>940</v>
      </c>
      <c r="F676" s="52">
        <v>5.2</v>
      </c>
      <c r="G676" s="400"/>
      <c r="H676" s="397"/>
      <c r="I676" s="39"/>
      <c r="J676" s="22"/>
    </row>
    <row r="677" spans="2:10" s="21" customFormat="1" ht="26.25" outlineLevel="1">
      <c r="B677" s="84"/>
      <c r="C677" s="399"/>
      <c r="D677" s="38"/>
      <c r="E677" s="57" t="s">
        <v>61</v>
      </c>
      <c r="F677" s="52">
        <v>5.8</v>
      </c>
      <c r="G677" s="400"/>
      <c r="H677" s="397"/>
      <c r="I677" s="39"/>
      <c r="J677" s="22"/>
    </row>
    <row r="678" spans="2:10" s="21" customFormat="1" ht="26.25" outlineLevel="1">
      <c r="B678" s="84"/>
      <c r="C678" s="399"/>
      <c r="D678" s="38"/>
      <c r="E678" s="57" t="s">
        <v>942</v>
      </c>
      <c r="F678" s="52">
        <v>4.9000000000000004</v>
      </c>
      <c r="G678" s="400"/>
      <c r="H678" s="397"/>
      <c r="I678" s="39"/>
      <c r="J678" s="22"/>
    </row>
    <row r="679" spans="2:10" s="21" customFormat="1" ht="26.25" outlineLevel="1">
      <c r="B679" s="84"/>
      <c r="C679" s="399"/>
      <c r="D679" s="38"/>
      <c r="E679" s="50"/>
      <c r="F679" s="42"/>
      <c r="G679" s="400"/>
      <c r="H679" s="397"/>
      <c r="I679" s="39"/>
      <c r="J679" s="22"/>
    </row>
    <row r="680" spans="2:10" s="21" customFormat="1" ht="26.25" outlineLevel="1">
      <c r="B680" s="84"/>
      <c r="C680" s="399"/>
      <c r="D680" s="38"/>
      <c r="E680" s="57" t="s">
        <v>55</v>
      </c>
      <c r="F680" s="52">
        <v>15.9</v>
      </c>
      <c r="G680" s="400"/>
      <c r="H680" s="397"/>
      <c r="I680" s="39"/>
      <c r="J680" s="22"/>
    </row>
    <row r="681" spans="2:10" s="21" customFormat="1" ht="26.25" outlineLevel="1">
      <c r="B681" s="84"/>
      <c r="C681" s="399"/>
      <c r="D681" s="38"/>
      <c r="E681" s="51"/>
      <c r="F681" s="42"/>
      <c r="G681" s="400"/>
      <c r="H681" s="397"/>
      <c r="I681" s="39"/>
      <c r="J681" s="22"/>
    </row>
    <row r="682" spans="2:10" s="21" customFormat="1" ht="26.25" outlineLevel="1">
      <c r="B682" s="78" t="s">
        <v>950</v>
      </c>
      <c r="C682" s="71" t="s">
        <v>925</v>
      </c>
      <c r="D682" s="56" t="s">
        <v>173</v>
      </c>
      <c r="E682" s="93" t="s">
        <v>174</v>
      </c>
      <c r="F682" s="34" t="s">
        <v>81</v>
      </c>
      <c r="G682" s="35"/>
      <c r="H682" s="36"/>
      <c r="I682" s="37">
        <v>10.8</v>
      </c>
      <c r="J682" s="22"/>
    </row>
    <row r="683" spans="2:10" s="21" customFormat="1" ht="26.25" outlineLevel="1">
      <c r="B683" s="84"/>
      <c r="C683" s="399"/>
      <c r="D683" s="38"/>
      <c r="E683" s="51"/>
      <c r="F683" s="42"/>
      <c r="G683" s="400"/>
      <c r="H683" s="397"/>
      <c r="I683" s="39"/>
      <c r="J683" s="22"/>
    </row>
    <row r="684" spans="2:10" s="21" customFormat="1" ht="26.25" outlineLevel="1">
      <c r="B684" s="84"/>
      <c r="C684" s="399"/>
      <c r="D684" s="38"/>
      <c r="E684" s="136" t="s">
        <v>958</v>
      </c>
      <c r="F684" s="136" t="s">
        <v>568</v>
      </c>
      <c r="G684" s="400"/>
      <c r="H684" s="397"/>
      <c r="I684" s="39"/>
      <c r="J684" s="22"/>
    </row>
    <row r="685" spans="2:10" s="21" customFormat="1" ht="26.25" outlineLevel="1">
      <c r="B685" s="84"/>
      <c r="C685" s="399"/>
      <c r="D685" s="38"/>
      <c r="E685" s="57" t="s">
        <v>940</v>
      </c>
      <c r="F685" s="467">
        <v>10.8</v>
      </c>
      <c r="G685" s="400"/>
      <c r="H685" s="397"/>
      <c r="I685" s="39"/>
      <c r="J685" s="22"/>
    </row>
    <row r="686" spans="2:10" s="21" customFormat="1" ht="26.25" outlineLevel="1">
      <c r="B686" s="84"/>
      <c r="C686" s="399"/>
      <c r="D686" s="38"/>
      <c r="E686" s="57" t="s">
        <v>61</v>
      </c>
      <c r="F686" s="468"/>
      <c r="G686" s="400"/>
      <c r="H686" s="397"/>
      <c r="I686" s="39"/>
      <c r="J686" s="22"/>
    </row>
    <row r="687" spans="2:10" s="21" customFormat="1" ht="26.25" outlineLevel="1">
      <c r="B687" s="84"/>
      <c r="C687" s="399"/>
      <c r="D687" s="38"/>
      <c r="E687" s="57" t="s">
        <v>942</v>
      </c>
      <c r="F687" s="469"/>
      <c r="G687" s="400"/>
      <c r="H687" s="397"/>
      <c r="I687" s="39"/>
      <c r="J687" s="22"/>
    </row>
    <row r="688" spans="2:10" s="21" customFormat="1" ht="26.25" outlineLevel="1">
      <c r="B688" s="84"/>
      <c r="C688" s="399"/>
      <c r="D688" s="139"/>
      <c r="E688" s="157"/>
      <c r="F688" s="158"/>
      <c r="G688" s="400"/>
      <c r="H688" s="397"/>
      <c r="I688" s="39"/>
      <c r="J688" s="22"/>
    </row>
    <row r="689" spans="2:10" s="21" customFormat="1" ht="26.25" outlineLevel="1">
      <c r="B689" s="189" t="s">
        <v>607</v>
      </c>
      <c r="C689" s="190"/>
      <c r="D689" s="191"/>
      <c r="E689" s="192" t="s">
        <v>610</v>
      </c>
      <c r="F689" s="193"/>
      <c r="G689" s="194"/>
      <c r="H689" s="195"/>
      <c r="I689" s="216"/>
      <c r="J689" s="22"/>
    </row>
    <row r="690" spans="2:10" s="21" customFormat="1" ht="26.25" outlineLevel="1">
      <c r="B690" s="78" t="s">
        <v>629</v>
      </c>
      <c r="C690" s="71" t="s">
        <v>925</v>
      </c>
      <c r="D690" s="56" t="s">
        <v>21</v>
      </c>
      <c r="E690" s="93" t="s">
        <v>101</v>
      </c>
      <c r="F690" s="34" t="s">
        <v>84</v>
      </c>
      <c r="G690" s="35"/>
      <c r="H690" s="36"/>
      <c r="I690" s="37">
        <v>79.168000000000006</v>
      </c>
      <c r="J690" s="22"/>
    </row>
    <row r="691" spans="2:10" s="21" customFormat="1" ht="26.25" outlineLevel="1">
      <c r="B691" s="84"/>
      <c r="C691" s="399"/>
      <c r="D691" s="38"/>
      <c r="E691" s="51"/>
      <c r="F691" s="42"/>
      <c r="G691" s="400"/>
      <c r="H691" s="397"/>
      <c r="I691" s="39"/>
      <c r="J691" s="22"/>
    </row>
    <row r="692" spans="2:10" s="21" customFormat="1" ht="26.25" outlineLevel="1">
      <c r="B692" s="84"/>
      <c r="C692" s="399"/>
      <c r="D692" s="38"/>
      <c r="E692" s="57" t="s">
        <v>1182</v>
      </c>
      <c r="F692" s="52">
        <v>57.9</v>
      </c>
      <c r="G692" s="400"/>
      <c r="H692" s="397"/>
      <c r="I692" s="39"/>
      <c r="J692" s="22"/>
    </row>
    <row r="693" spans="2:10" s="21" customFormat="1" ht="26.25" outlineLevel="1">
      <c r="B693" s="84"/>
      <c r="C693" s="399"/>
      <c r="D693" s="38"/>
      <c r="E693" s="57" t="s">
        <v>959</v>
      </c>
      <c r="F693" s="52">
        <v>214.34</v>
      </c>
      <c r="G693" s="400"/>
      <c r="H693" s="397"/>
      <c r="I693" s="39"/>
      <c r="J693" s="22"/>
    </row>
    <row r="694" spans="2:10" s="21" customFormat="1" ht="26.25" outlineLevel="1">
      <c r="B694" s="84"/>
      <c r="C694" s="399"/>
      <c r="D694" s="38"/>
      <c r="E694" s="57" t="s">
        <v>1183</v>
      </c>
      <c r="F694" s="52">
        <v>34.799999999999997</v>
      </c>
      <c r="G694" s="400"/>
      <c r="H694" s="397"/>
      <c r="I694" s="39"/>
      <c r="J694" s="22"/>
    </row>
    <row r="695" spans="2:10" s="21" customFormat="1" ht="26.25" outlineLevel="1">
      <c r="B695" s="84"/>
      <c r="C695" s="399"/>
      <c r="D695" s="38"/>
      <c r="E695" s="57" t="s">
        <v>1184</v>
      </c>
      <c r="F695" s="52">
        <v>88.8</v>
      </c>
      <c r="G695" s="400"/>
      <c r="H695" s="397"/>
      <c r="I695" s="39"/>
      <c r="J695" s="22"/>
    </row>
    <row r="696" spans="2:10" s="21" customFormat="1" ht="26.25" outlineLevel="1">
      <c r="B696" s="84"/>
      <c r="C696" s="399"/>
      <c r="D696" s="38"/>
      <c r="E696" s="57" t="s">
        <v>590</v>
      </c>
      <c r="F696" s="52">
        <v>0.2</v>
      </c>
      <c r="G696" s="400"/>
      <c r="H696" s="397"/>
      <c r="I696" s="39"/>
      <c r="J696" s="22"/>
    </row>
    <row r="697" spans="2:10" s="21" customFormat="1" ht="26.25" outlineLevel="1">
      <c r="B697" s="84"/>
      <c r="C697" s="399"/>
      <c r="D697" s="38"/>
      <c r="E697" s="57" t="s">
        <v>55</v>
      </c>
      <c r="F697" s="52">
        <v>79.168000000000006</v>
      </c>
      <c r="G697" s="400"/>
      <c r="H697" s="397"/>
      <c r="I697" s="39"/>
      <c r="J697" s="22"/>
    </row>
    <row r="698" spans="2:10" s="21" customFormat="1" ht="26.25" outlineLevel="1">
      <c r="B698" s="84"/>
      <c r="C698" s="399"/>
      <c r="D698" s="38"/>
      <c r="E698" s="51"/>
      <c r="F698" s="42"/>
      <c r="G698" s="400"/>
      <c r="H698" s="397"/>
      <c r="I698" s="39"/>
      <c r="J698" s="22"/>
    </row>
    <row r="699" spans="2:10" s="21" customFormat="1" ht="39.75" customHeight="1" outlineLevel="1">
      <c r="B699" s="78" t="s">
        <v>926</v>
      </c>
      <c r="C699" s="71" t="s">
        <v>925</v>
      </c>
      <c r="D699" s="56" t="s">
        <v>99</v>
      </c>
      <c r="E699" s="93" t="s">
        <v>100</v>
      </c>
      <c r="F699" s="34" t="s">
        <v>84</v>
      </c>
      <c r="G699" s="35"/>
      <c r="H699" s="36"/>
      <c r="I699" s="37">
        <v>79.168000000000006</v>
      </c>
      <c r="J699" s="22"/>
    </row>
    <row r="700" spans="2:10" s="21" customFormat="1" ht="26.25" outlineLevel="1">
      <c r="B700" s="84"/>
      <c r="C700" s="399"/>
      <c r="D700" s="38"/>
      <c r="E700" s="51"/>
      <c r="F700" s="42"/>
      <c r="G700" s="400"/>
      <c r="H700" s="397"/>
      <c r="I700" s="39"/>
      <c r="J700" s="22"/>
    </row>
    <row r="701" spans="2:10" s="21" customFormat="1" ht="26.25" outlineLevel="1">
      <c r="B701" s="84"/>
      <c r="C701" s="399"/>
      <c r="D701" s="38"/>
      <c r="E701" s="57" t="s">
        <v>591</v>
      </c>
      <c r="F701" s="52">
        <v>79.168000000000006</v>
      </c>
      <c r="G701" s="400"/>
      <c r="H701" s="397"/>
      <c r="I701" s="39"/>
      <c r="J701" s="22"/>
    </row>
    <row r="702" spans="2:10" s="21" customFormat="1" ht="26.25" outlineLevel="1">
      <c r="B702" s="84"/>
      <c r="C702" s="399"/>
      <c r="D702" s="139"/>
      <c r="E702" s="264"/>
      <c r="F702" s="265"/>
      <c r="G702" s="400"/>
      <c r="H702" s="397"/>
      <c r="I702" s="39"/>
      <c r="J702" s="22"/>
    </row>
    <row r="703" spans="2:10" s="21" customFormat="1" ht="26.25" outlineLevel="1">
      <c r="B703" s="78" t="s">
        <v>927</v>
      </c>
      <c r="C703" s="71" t="s">
        <v>925</v>
      </c>
      <c r="D703" s="56" t="s">
        <v>65</v>
      </c>
      <c r="E703" s="93" t="s">
        <v>128</v>
      </c>
      <c r="F703" s="34" t="s">
        <v>84</v>
      </c>
      <c r="G703" s="35"/>
      <c r="H703" s="36"/>
      <c r="I703" s="37">
        <v>21.792000000000002</v>
      </c>
      <c r="J703" s="22"/>
    </row>
    <row r="704" spans="2:10" s="21" customFormat="1" ht="26.25" outlineLevel="1">
      <c r="B704" s="84"/>
      <c r="C704" s="399"/>
      <c r="D704" s="38"/>
      <c r="E704" s="50"/>
      <c r="F704" s="42"/>
      <c r="G704" s="400"/>
      <c r="H704" s="397"/>
      <c r="I704" s="39"/>
      <c r="J704" s="22"/>
    </row>
    <row r="705" spans="2:10" s="21" customFormat="1" ht="26.25" outlineLevel="1">
      <c r="B705" s="84"/>
      <c r="C705" s="399"/>
      <c r="D705" s="38"/>
      <c r="E705" s="470" t="s">
        <v>846</v>
      </c>
      <c r="F705" s="470"/>
      <c r="G705" s="400"/>
      <c r="H705" s="397"/>
      <c r="I705" s="39"/>
      <c r="J705" s="22"/>
    </row>
    <row r="706" spans="2:10" s="21" customFormat="1" ht="26.25" outlineLevel="1">
      <c r="B706" s="84"/>
      <c r="C706" s="399"/>
      <c r="D706" s="38"/>
      <c r="E706" s="55" t="s">
        <v>1182</v>
      </c>
      <c r="F706" s="122">
        <v>57.9</v>
      </c>
      <c r="G706" s="400"/>
      <c r="H706" s="397"/>
      <c r="I706" s="39"/>
      <c r="J706" s="22"/>
    </row>
    <row r="707" spans="2:10" s="21" customFormat="1" ht="26.25" outlineLevel="1">
      <c r="B707" s="84"/>
      <c r="C707" s="399"/>
      <c r="D707" s="38"/>
      <c r="E707" s="55" t="s">
        <v>959</v>
      </c>
      <c r="F707" s="122">
        <v>214.34</v>
      </c>
      <c r="G707" s="400"/>
      <c r="H707" s="397"/>
      <c r="I707" s="39"/>
      <c r="J707" s="22"/>
    </row>
    <row r="708" spans="2:10" s="21" customFormat="1" ht="26.25" outlineLevel="1">
      <c r="B708" s="84"/>
      <c r="C708" s="399"/>
      <c r="D708" s="38"/>
      <c r="E708" s="55" t="s">
        <v>1183</v>
      </c>
      <c r="F708" s="122">
        <v>34.799999999999997</v>
      </c>
      <c r="G708" s="400"/>
      <c r="H708" s="397"/>
      <c r="I708" s="39"/>
      <c r="J708" s="22"/>
    </row>
    <row r="709" spans="2:10" s="21" customFormat="1" ht="26.25" outlineLevel="1">
      <c r="B709" s="84"/>
      <c r="C709" s="399"/>
      <c r="D709" s="38"/>
      <c r="E709" s="55" t="s">
        <v>1184</v>
      </c>
      <c r="F709" s="122">
        <v>88.8</v>
      </c>
      <c r="G709" s="400"/>
      <c r="H709" s="397"/>
      <c r="I709" s="39"/>
      <c r="J709" s="22"/>
    </row>
    <row r="710" spans="2:10" s="21" customFormat="1" ht="27.75" customHeight="1" outlineLevel="1">
      <c r="B710" s="84"/>
      <c r="C710" s="399"/>
      <c r="D710" s="38"/>
      <c r="E710" s="55" t="s">
        <v>1588</v>
      </c>
      <c r="F710" s="122">
        <v>40</v>
      </c>
      <c r="G710" s="400"/>
      <c r="H710" s="397"/>
      <c r="I710" s="39"/>
      <c r="J710" s="22"/>
    </row>
    <row r="711" spans="2:10" s="21" customFormat="1" ht="26.25" outlineLevel="1">
      <c r="B711" s="84"/>
      <c r="C711" s="399"/>
      <c r="D711" s="38"/>
      <c r="E711" s="40" t="s">
        <v>590</v>
      </c>
      <c r="F711" s="122">
        <v>0.05</v>
      </c>
      <c r="G711" s="400"/>
      <c r="H711" s="397"/>
      <c r="I711" s="39"/>
      <c r="J711" s="22"/>
    </row>
    <row r="712" spans="2:10" s="21" customFormat="1" ht="26.25" outlineLevel="1">
      <c r="B712" s="84"/>
      <c r="C712" s="399"/>
      <c r="D712" s="38"/>
      <c r="E712" s="40" t="s">
        <v>55</v>
      </c>
      <c r="F712" s="122">
        <v>21.792000000000002</v>
      </c>
      <c r="G712" s="400"/>
      <c r="H712" s="397"/>
      <c r="I712" s="39"/>
      <c r="J712" s="22"/>
    </row>
    <row r="713" spans="2:10" s="21" customFormat="1" ht="26.25" outlineLevel="1">
      <c r="B713" s="84"/>
      <c r="C713" s="399"/>
      <c r="D713" s="38"/>
      <c r="E713" s="428"/>
      <c r="F713" s="143"/>
      <c r="G713" s="400"/>
      <c r="H713" s="397"/>
      <c r="I713" s="39"/>
      <c r="J713" s="22"/>
    </row>
    <row r="714" spans="2:10" s="21" customFormat="1" ht="26.25" outlineLevel="1">
      <c r="B714" s="78" t="s">
        <v>928</v>
      </c>
      <c r="C714" s="71" t="s">
        <v>925</v>
      </c>
      <c r="D714" s="56" t="s">
        <v>129</v>
      </c>
      <c r="E714" s="93" t="s">
        <v>531</v>
      </c>
      <c r="F714" s="34" t="s">
        <v>28</v>
      </c>
      <c r="G714" s="35"/>
      <c r="H714" s="36"/>
      <c r="I714" s="37">
        <v>435.84000000000003</v>
      </c>
      <c r="J714" s="22"/>
    </row>
    <row r="715" spans="2:10" s="21" customFormat="1" ht="26.25" outlineLevel="1">
      <c r="B715" s="84"/>
      <c r="C715" s="399"/>
      <c r="D715" s="38"/>
      <c r="E715" s="428"/>
      <c r="F715" s="143"/>
      <c r="G715" s="400"/>
      <c r="H715" s="397"/>
      <c r="I715" s="39"/>
      <c r="J715" s="22"/>
    </row>
    <row r="716" spans="2:10" s="21" customFormat="1" ht="26.25" outlineLevel="1">
      <c r="B716" s="84"/>
      <c r="C716" s="399"/>
      <c r="D716" s="38"/>
      <c r="E716" s="470" t="s">
        <v>960</v>
      </c>
      <c r="F716" s="470"/>
      <c r="G716" s="400"/>
      <c r="H716" s="397"/>
      <c r="I716" s="39"/>
      <c r="J716" s="22"/>
    </row>
    <row r="717" spans="2:10" s="21" customFormat="1" ht="26.25" outlineLevel="1">
      <c r="B717" s="84"/>
      <c r="C717" s="399"/>
      <c r="D717" s="38"/>
      <c r="E717" s="55" t="s">
        <v>1182</v>
      </c>
      <c r="F717" s="122">
        <v>57.9</v>
      </c>
      <c r="G717" s="400"/>
      <c r="H717" s="397"/>
      <c r="I717" s="39"/>
      <c r="J717" s="22"/>
    </row>
    <row r="718" spans="2:10" s="21" customFormat="1" ht="26.25" outlineLevel="1">
      <c r="B718" s="84"/>
      <c r="C718" s="399"/>
      <c r="D718" s="38"/>
      <c r="E718" s="55" t="s">
        <v>959</v>
      </c>
      <c r="F718" s="122">
        <v>214.34</v>
      </c>
      <c r="G718" s="400"/>
      <c r="H718" s="397"/>
      <c r="I718" s="39"/>
      <c r="J718" s="22"/>
    </row>
    <row r="719" spans="2:10" s="21" customFormat="1" ht="26.25" outlineLevel="1">
      <c r="B719" s="84"/>
      <c r="C719" s="399"/>
      <c r="D719" s="38"/>
      <c r="E719" s="55" t="s">
        <v>1183</v>
      </c>
      <c r="F719" s="122">
        <v>34.799999999999997</v>
      </c>
      <c r="G719" s="400"/>
      <c r="H719" s="397"/>
      <c r="I719" s="39"/>
      <c r="J719" s="22"/>
    </row>
    <row r="720" spans="2:10" s="21" customFormat="1" ht="26.25" outlineLevel="1">
      <c r="B720" s="84"/>
      <c r="C720" s="399"/>
      <c r="D720" s="38"/>
      <c r="E720" s="55" t="s">
        <v>1184</v>
      </c>
      <c r="F720" s="122">
        <v>88.8</v>
      </c>
      <c r="G720" s="400"/>
      <c r="H720" s="397"/>
      <c r="I720" s="39"/>
      <c r="J720" s="22"/>
    </row>
    <row r="721" spans="2:10" s="21" customFormat="1" ht="26.25" outlineLevel="1">
      <c r="B721" s="84"/>
      <c r="C721" s="399"/>
      <c r="D721" s="38"/>
      <c r="E721" s="55" t="s">
        <v>1588</v>
      </c>
      <c r="F721" s="122">
        <v>40</v>
      </c>
      <c r="G721" s="400"/>
      <c r="H721" s="397"/>
      <c r="I721" s="39"/>
      <c r="J721" s="22"/>
    </row>
    <row r="722" spans="2:10" s="21" customFormat="1" ht="26.25" outlineLevel="1">
      <c r="B722" s="84"/>
      <c r="C722" s="399"/>
      <c r="D722" s="38"/>
      <c r="E722" s="40" t="s">
        <v>55</v>
      </c>
      <c r="F722" s="122">
        <v>435.84000000000003</v>
      </c>
      <c r="G722" s="400"/>
      <c r="H722" s="397"/>
      <c r="I722" s="39"/>
      <c r="J722" s="22"/>
    </row>
    <row r="723" spans="2:10" s="21" customFormat="1" ht="26.25" outlineLevel="1">
      <c r="B723" s="84"/>
      <c r="C723" s="399"/>
      <c r="D723" s="38"/>
      <c r="E723" s="428"/>
      <c r="F723" s="143"/>
      <c r="G723" s="400"/>
      <c r="H723" s="397"/>
      <c r="I723" s="39"/>
      <c r="J723" s="22"/>
    </row>
    <row r="724" spans="2:10" s="21" customFormat="1" ht="27" customHeight="1" outlineLevel="1">
      <c r="B724" s="78" t="s">
        <v>929</v>
      </c>
      <c r="C724" s="71" t="s">
        <v>925</v>
      </c>
      <c r="D724" s="56" t="s">
        <v>118</v>
      </c>
      <c r="E724" s="93" t="s">
        <v>119</v>
      </c>
      <c r="F724" s="34" t="s">
        <v>95</v>
      </c>
      <c r="G724" s="35"/>
      <c r="H724" s="36"/>
      <c r="I724" s="37">
        <v>1047.9584000000002</v>
      </c>
      <c r="J724" s="22"/>
    </row>
    <row r="725" spans="2:10" s="21" customFormat="1" ht="29.25" customHeight="1" outlineLevel="1">
      <c r="B725" s="65"/>
      <c r="C725" s="416"/>
      <c r="D725" s="144"/>
      <c r="E725" s="145"/>
      <c r="F725" s="143"/>
      <c r="G725" s="45"/>
      <c r="H725" s="45"/>
      <c r="I725" s="47"/>
      <c r="J725" s="22"/>
    </row>
    <row r="726" spans="2:10" s="21" customFormat="1" ht="25.5" customHeight="1" outlineLevel="1">
      <c r="B726" s="65"/>
      <c r="C726" s="416"/>
      <c r="D726" s="144"/>
      <c r="E726" s="464" t="s">
        <v>961</v>
      </c>
      <c r="F726" s="464"/>
      <c r="G726" s="464"/>
      <c r="H726" s="45"/>
      <c r="I726" s="47"/>
      <c r="J726" s="22"/>
    </row>
    <row r="727" spans="2:10" s="21" customFormat="1" ht="22.5" customHeight="1" outlineLevel="1">
      <c r="B727" s="65"/>
      <c r="C727" s="416"/>
      <c r="D727" s="144"/>
      <c r="E727" s="127" t="s">
        <v>593</v>
      </c>
      <c r="F727" s="98">
        <v>2.9600000000000004</v>
      </c>
      <c r="G727" s="96" t="s">
        <v>594</v>
      </c>
      <c r="H727" s="45"/>
      <c r="I727" s="47"/>
      <c r="J727" s="22"/>
    </row>
    <row r="728" spans="2:10" s="21" customFormat="1" ht="23.25" customHeight="1" outlineLevel="1">
      <c r="B728" s="65"/>
      <c r="C728" s="416"/>
      <c r="D728" s="144"/>
      <c r="E728" s="428"/>
      <c r="F728" s="143"/>
      <c r="G728" s="45"/>
      <c r="H728" s="45"/>
      <c r="I728" s="47"/>
      <c r="J728" s="22"/>
    </row>
    <row r="729" spans="2:10" s="21" customFormat="1" ht="23.25" customHeight="1" outlineLevel="1">
      <c r="B729" s="65"/>
      <c r="C729" s="416"/>
      <c r="D729" s="144"/>
      <c r="E729" s="55" t="s">
        <v>1182</v>
      </c>
      <c r="F729" s="122">
        <v>57.9</v>
      </c>
      <c r="G729" s="45"/>
      <c r="H729" s="45"/>
      <c r="I729" s="47"/>
      <c r="J729" s="22"/>
    </row>
    <row r="730" spans="2:10" s="21" customFormat="1" ht="23.25" customHeight="1" outlineLevel="1">
      <c r="B730" s="65"/>
      <c r="C730" s="416"/>
      <c r="D730" s="144"/>
      <c r="E730" s="55" t="s">
        <v>959</v>
      </c>
      <c r="F730" s="122">
        <v>214.34</v>
      </c>
      <c r="G730" s="45"/>
      <c r="H730" s="45"/>
      <c r="I730" s="47"/>
      <c r="J730" s="22"/>
    </row>
    <row r="731" spans="2:10" s="21" customFormat="1" ht="23.25" customHeight="1" outlineLevel="1">
      <c r="B731" s="65"/>
      <c r="C731" s="416"/>
      <c r="D731" s="144"/>
      <c r="E731" s="40" t="s">
        <v>55</v>
      </c>
      <c r="F731" s="122">
        <v>272.24</v>
      </c>
      <c r="G731" s="45"/>
      <c r="H731" s="45"/>
      <c r="I731" s="47"/>
      <c r="J731" s="22"/>
    </row>
    <row r="732" spans="2:10" s="21" customFormat="1" ht="23.25" customHeight="1" outlineLevel="1">
      <c r="B732" s="65"/>
      <c r="C732" s="416"/>
      <c r="D732" s="144"/>
      <c r="E732" s="40" t="s">
        <v>962</v>
      </c>
      <c r="F732" s="122">
        <v>805.83040000000017</v>
      </c>
      <c r="G732" s="45"/>
      <c r="H732" s="45"/>
      <c r="I732" s="47"/>
      <c r="J732" s="22"/>
    </row>
    <row r="733" spans="2:10" s="21" customFormat="1" ht="23.25" customHeight="1" outlineLevel="1">
      <c r="B733" s="65"/>
      <c r="C733" s="416"/>
      <c r="D733" s="144"/>
      <c r="E733" s="428"/>
      <c r="F733" s="143"/>
      <c r="G733" s="45"/>
      <c r="H733" s="45"/>
      <c r="I733" s="47"/>
      <c r="J733" s="22"/>
    </row>
    <row r="734" spans="2:10" s="21" customFormat="1" ht="23.25" customHeight="1" outlineLevel="1">
      <c r="B734" s="65"/>
      <c r="C734" s="416"/>
      <c r="D734" s="144"/>
      <c r="E734" s="464" t="s">
        <v>1169</v>
      </c>
      <c r="F734" s="464"/>
      <c r="G734" s="464"/>
      <c r="H734" s="45"/>
      <c r="I734" s="47"/>
      <c r="J734" s="22"/>
    </row>
    <row r="735" spans="2:10" s="21" customFormat="1" ht="23.25" customHeight="1" outlineLevel="1">
      <c r="B735" s="65"/>
      <c r="C735" s="416"/>
      <c r="D735" s="144"/>
      <c r="E735" s="127" t="s">
        <v>593</v>
      </c>
      <c r="F735" s="98">
        <v>1.4800000000000002</v>
      </c>
      <c r="G735" s="96" t="s">
        <v>594</v>
      </c>
      <c r="H735" s="45"/>
      <c r="I735" s="47"/>
      <c r="J735" s="22"/>
    </row>
    <row r="736" spans="2:10" s="21" customFormat="1" ht="23.25" customHeight="1" outlineLevel="1">
      <c r="B736" s="65"/>
      <c r="C736" s="416"/>
      <c r="D736" s="144"/>
      <c r="E736" s="428"/>
      <c r="F736" s="143"/>
      <c r="G736" s="45"/>
      <c r="H736" s="45"/>
      <c r="I736" s="47"/>
      <c r="J736" s="22"/>
    </row>
    <row r="737" spans="2:10" s="21" customFormat="1" ht="23.25" customHeight="1" outlineLevel="1">
      <c r="B737" s="65"/>
      <c r="C737" s="416"/>
      <c r="D737" s="144"/>
      <c r="E737" s="55" t="s">
        <v>1183</v>
      </c>
      <c r="F737" s="122">
        <v>34.799999999999997</v>
      </c>
      <c r="G737" s="45"/>
      <c r="H737" s="45"/>
      <c r="I737" s="47"/>
      <c r="J737" s="22"/>
    </row>
    <row r="738" spans="2:10" s="21" customFormat="1" ht="23.25" customHeight="1" outlineLevel="1">
      <c r="B738" s="65"/>
      <c r="C738" s="416"/>
      <c r="D738" s="144"/>
      <c r="E738" s="55" t="s">
        <v>1184</v>
      </c>
      <c r="F738" s="122">
        <v>88.8</v>
      </c>
      <c r="G738" s="45"/>
      <c r="H738" s="45"/>
      <c r="I738" s="47"/>
      <c r="J738" s="22"/>
    </row>
    <row r="739" spans="2:10" s="21" customFormat="1" ht="23.25" customHeight="1" outlineLevel="1">
      <c r="B739" s="65"/>
      <c r="C739" s="416"/>
      <c r="D739" s="144"/>
      <c r="E739" s="55" t="s">
        <v>1590</v>
      </c>
      <c r="F739" s="122">
        <v>40</v>
      </c>
      <c r="G739" s="45"/>
      <c r="H739" s="45"/>
      <c r="I739" s="47"/>
      <c r="J739" s="22"/>
    </row>
    <row r="740" spans="2:10" s="21" customFormat="1" ht="23.25" customHeight="1" outlineLevel="1">
      <c r="B740" s="65"/>
      <c r="C740" s="416"/>
      <c r="D740" s="144"/>
      <c r="E740" s="55" t="s">
        <v>55</v>
      </c>
      <c r="F740" s="122">
        <v>163.6</v>
      </c>
      <c r="G740" s="45"/>
      <c r="H740" s="45"/>
      <c r="I740" s="47"/>
      <c r="J740" s="22"/>
    </row>
    <row r="741" spans="2:10" s="21" customFormat="1" ht="23.25" customHeight="1" outlineLevel="1">
      <c r="B741" s="65"/>
      <c r="C741" s="416"/>
      <c r="D741" s="144"/>
      <c r="E741" s="40" t="s">
        <v>962</v>
      </c>
      <c r="F741" s="122">
        <v>242.12800000000001</v>
      </c>
      <c r="G741" s="45"/>
      <c r="H741" s="45"/>
      <c r="I741" s="47"/>
      <c r="J741" s="22"/>
    </row>
    <row r="742" spans="2:10" s="21" customFormat="1" ht="23.25" customHeight="1" outlineLevel="1">
      <c r="B742" s="65"/>
      <c r="C742" s="416"/>
      <c r="D742" s="144"/>
      <c r="E742" s="428"/>
      <c r="F742" s="143"/>
      <c r="G742" s="45"/>
      <c r="H742" s="45"/>
      <c r="I742" s="47"/>
      <c r="J742" s="22"/>
    </row>
    <row r="743" spans="2:10" s="21" customFormat="1" ht="23.25" customHeight="1" outlineLevel="1">
      <c r="B743" s="65"/>
      <c r="C743" s="416"/>
      <c r="D743" s="144"/>
      <c r="E743" s="40" t="s">
        <v>586</v>
      </c>
      <c r="F743" s="122">
        <v>1047.9584000000002</v>
      </c>
      <c r="G743" s="45"/>
      <c r="H743" s="45"/>
      <c r="I743" s="47"/>
      <c r="J743" s="22"/>
    </row>
    <row r="744" spans="2:10" s="21" customFormat="1" ht="23.25" customHeight="1" outlineLevel="1">
      <c r="B744" s="65"/>
      <c r="C744" s="416"/>
      <c r="D744" s="144"/>
      <c r="E744" s="428"/>
      <c r="F744" s="143"/>
      <c r="G744" s="45"/>
      <c r="H744" s="45"/>
      <c r="I744" s="47"/>
      <c r="J744" s="22"/>
    </row>
    <row r="745" spans="2:10" s="21" customFormat="1" ht="26.25" outlineLevel="1">
      <c r="B745" s="78" t="s">
        <v>930</v>
      </c>
      <c r="C745" s="71" t="s">
        <v>925</v>
      </c>
      <c r="D745" s="56" t="s">
        <v>120</v>
      </c>
      <c r="E745" s="93" t="s">
        <v>121</v>
      </c>
      <c r="F745" s="34" t="s">
        <v>84</v>
      </c>
      <c r="G745" s="35"/>
      <c r="H745" s="36"/>
      <c r="I745" s="37">
        <v>57.195999999999998</v>
      </c>
      <c r="J745" s="22"/>
    </row>
    <row r="746" spans="2:10" s="21" customFormat="1" ht="26.25" outlineLevel="1">
      <c r="B746" s="84"/>
      <c r="C746" s="399"/>
      <c r="D746" s="38"/>
      <c r="E746" s="428"/>
      <c r="F746" s="143"/>
      <c r="G746" s="400"/>
      <c r="H746" s="397"/>
      <c r="I746" s="39"/>
      <c r="J746" s="22"/>
    </row>
    <row r="747" spans="2:10" s="21" customFormat="1" ht="26.25" outlineLevel="1">
      <c r="B747" s="84"/>
      <c r="C747" s="399"/>
      <c r="D747" s="38"/>
      <c r="E747" s="470" t="s">
        <v>1170</v>
      </c>
      <c r="F747" s="470"/>
      <c r="G747" s="400"/>
      <c r="H747" s="397"/>
      <c r="I747" s="39"/>
      <c r="J747" s="22"/>
    </row>
    <row r="748" spans="2:10" s="21" customFormat="1" ht="26.25" outlineLevel="1">
      <c r="B748" s="84"/>
      <c r="C748" s="399"/>
      <c r="D748" s="38"/>
      <c r="E748" s="40" t="s">
        <v>1182</v>
      </c>
      <c r="F748" s="122">
        <v>57.9</v>
      </c>
      <c r="G748" s="400"/>
      <c r="H748" s="397"/>
      <c r="I748" s="39"/>
      <c r="J748" s="22"/>
    </row>
    <row r="749" spans="2:10" s="21" customFormat="1" ht="26.25" outlineLevel="1">
      <c r="B749" s="84"/>
      <c r="C749" s="399"/>
      <c r="D749" s="38"/>
      <c r="E749" s="40" t="s">
        <v>959</v>
      </c>
      <c r="F749" s="122">
        <v>214.34</v>
      </c>
      <c r="G749" s="400"/>
      <c r="H749" s="397"/>
      <c r="I749" s="39"/>
      <c r="J749" s="22"/>
    </row>
    <row r="750" spans="2:10" s="21" customFormat="1" ht="26.25" outlineLevel="1">
      <c r="B750" s="84"/>
      <c r="C750" s="399"/>
      <c r="D750" s="38"/>
      <c r="E750" s="40" t="s">
        <v>590</v>
      </c>
      <c r="F750" s="122">
        <v>0.15</v>
      </c>
      <c r="G750" s="400"/>
      <c r="H750" s="397"/>
      <c r="I750" s="39"/>
      <c r="J750" s="22"/>
    </row>
    <row r="751" spans="2:10" s="21" customFormat="1" ht="26.25" outlineLevel="1">
      <c r="B751" s="84"/>
      <c r="C751" s="399"/>
      <c r="D751" s="38"/>
      <c r="E751" s="40" t="s">
        <v>621</v>
      </c>
      <c r="F751" s="122">
        <v>40.835999999999999</v>
      </c>
      <c r="G751" s="400"/>
      <c r="H751" s="397"/>
      <c r="I751" s="39"/>
      <c r="J751" s="22"/>
    </row>
    <row r="752" spans="2:10" s="21" customFormat="1" ht="26.25" outlineLevel="1">
      <c r="B752" s="84"/>
      <c r="C752" s="399"/>
      <c r="D752" s="38"/>
      <c r="E752" s="428"/>
      <c r="F752" s="143"/>
      <c r="G752" s="400"/>
      <c r="H752" s="397"/>
      <c r="I752" s="39"/>
      <c r="J752" s="22"/>
    </row>
    <row r="753" spans="2:10" s="21" customFormat="1" ht="26.25" outlineLevel="1">
      <c r="B753" s="84"/>
      <c r="C753" s="399"/>
      <c r="D753" s="38"/>
      <c r="E753" s="40" t="s">
        <v>1183</v>
      </c>
      <c r="F753" s="122">
        <v>34.799999999999997</v>
      </c>
      <c r="G753" s="400"/>
      <c r="H753" s="397"/>
      <c r="I753" s="39"/>
      <c r="J753" s="22"/>
    </row>
    <row r="754" spans="2:10" s="21" customFormat="1" ht="26.25" outlineLevel="1">
      <c r="B754" s="84"/>
      <c r="C754" s="399"/>
      <c r="D754" s="38"/>
      <c r="E754" s="40" t="s">
        <v>1184</v>
      </c>
      <c r="F754" s="122">
        <v>88.8</v>
      </c>
      <c r="G754" s="400"/>
      <c r="H754" s="397"/>
      <c r="I754" s="39"/>
      <c r="J754" s="22"/>
    </row>
    <row r="755" spans="2:10" s="21" customFormat="1" ht="26.25" outlineLevel="1">
      <c r="B755" s="84"/>
      <c r="C755" s="399"/>
      <c r="D755" s="38"/>
      <c r="E755" s="40" t="s">
        <v>1589</v>
      </c>
      <c r="F755" s="122">
        <v>40</v>
      </c>
      <c r="G755" s="400"/>
      <c r="H755" s="397"/>
      <c r="I755" s="39"/>
      <c r="J755" s="22"/>
    </row>
    <row r="756" spans="2:10" s="21" customFormat="1" ht="26.25" outlineLevel="1">
      <c r="B756" s="84"/>
      <c r="C756" s="399"/>
      <c r="D756" s="38"/>
      <c r="E756" s="40" t="s">
        <v>590</v>
      </c>
      <c r="F756" s="122">
        <v>0.1</v>
      </c>
      <c r="G756" s="400"/>
      <c r="H756" s="397"/>
      <c r="I756" s="39"/>
      <c r="J756" s="22"/>
    </row>
    <row r="757" spans="2:10" s="21" customFormat="1" ht="26.25" outlineLevel="1">
      <c r="B757" s="84"/>
      <c r="C757" s="399"/>
      <c r="D757" s="38"/>
      <c r="E757" s="40" t="s">
        <v>621</v>
      </c>
      <c r="F757" s="122">
        <v>16.36</v>
      </c>
      <c r="G757" s="400"/>
      <c r="H757" s="397"/>
      <c r="I757" s="39"/>
      <c r="J757" s="22"/>
    </row>
    <row r="758" spans="2:10" s="21" customFormat="1" ht="26.25" outlineLevel="1">
      <c r="B758" s="84"/>
      <c r="C758" s="399"/>
      <c r="D758" s="38"/>
      <c r="E758" s="428"/>
      <c r="F758" s="143"/>
      <c r="G758" s="400"/>
      <c r="H758" s="397"/>
      <c r="I758" s="39"/>
      <c r="J758" s="22"/>
    </row>
    <row r="759" spans="2:10" s="21" customFormat="1" ht="26.25" outlineLevel="1">
      <c r="B759" s="84"/>
      <c r="C759" s="399"/>
      <c r="D759" s="38"/>
      <c r="E759" s="40" t="s">
        <v>586</v>
      </c>
      <c r="F759" s="122">
        <v>57.195999999999998</v>
      </c>
      <c r="G759" s="400"/>
      <c r="H759" s="397"/>
      <c r="I759" s="39"/>
      <c r="J759" s="22"/>
    </row>
    <row r="760" spans="2:10" s="21" customFormat="1" ht="26.25" outlineLevel="1">
      <c r="B760" s="84"/>
      <c r="C760" s="399"/>
      <c r="D760" s="38"/>
      <c r="E760" s="50"/>
      <c r="F760" s="42"/>
      <c r="G760" s="400"/>
      <c r="H760" s="397"/>
      <c r="I760" s="39"/>
      <c r="J760" s="22"/>
    </row>
    <row r="761" spans="2:10" s="21" customFormat="1" ht="26.25" outlineLevel="1">
      <c r="B761" s="78" t="s">
        <v>931</v>
      </c>
      <c r="C761" s="71" t="s">
        <v>925</v>
      </c>
      <c r="D761" s="56" t="s">
        <v>126</v>
      </c>
      <c r="E761" s="93" t="s">
        <v>127</v>
      </c>
      <c r="F761" s="34" t="s">
        <v>84</v>
      </c>
      <c r="G761" s="35"/>
      <c r="H761" s="36"/>
      <c r="I761" s="37">
        <v>57.195999999999998</v>
      </c>
      <c r="J761" s="22"/>
    </row>
    <row r="762" spans="2:10" s="21" customFormat="1" ht="26.25" outlineLevel="1">
      <c r="B762" s="84"/>
      <c r="C762" s="399"/>
      <c r="D762" s="38"/>
      <c r="E762" s="50"/>
      <c r="F762" s="42"/>
      <c r="G762" s="400"/>
      <c r="H762" s="397"/>
      <c r="I762" s="39"/>
      <c r="J762" s="22"/>
    </row>
    <row r="763" spans="2:10" s="21" customFormat="1" ht="26.25" outlineLevel="1">
      <c r="B763" s="84"/>
      <c r="C763" s="399"/>
      <c r="D763" s="38"/>
      <c r="E763" s="57" t="s">
        <v>591</v>
      </c>
      <c r="F763" s="52">
        <v>57.195999999999998</v>
      </c>
      <c r="G763" s="143"/>
      <c r="H763" s="143"/>
      <c r="I763" s="39"/>
      <c r="J763" s="22"/>
    </row>
    <row r="764" spans="2:10" s="21" customFormat="1" ht="26.25" outlineLevel="1">
      <c r="B764" s="84"/>
      <c r="C764" s="399"/>
      <c r="D764" s="38"/>
      <c r="E764" s="146"/>
      <c r="F764" s="143"/>
      <c r="G764" s="143"/>
      <c r="H764" s="143"/>
      <c r="I764" s="39"/>
      <c r="J764" s="22"/>
    </row>
    <row r="765" spans="2:10" s="21" customFormat="1" ht="26.25" outlineLevel="1">
      <c r="B765" s="78" t="s">
        <v>932</v>
      </c>
      <c r="C765" s="71" t="s">
        <v>925</v>
      </c>
      <c r="D765" s="56" t="s">
        <v>130</v>
      </c>
      <c r="E765" s="93" t="s">
        <v>131</v>
      </c>
      <c r="F765" s="34" t="s">
        <v>81</v>
      </c>
      <c r="G765" s="35"/>
      <c r="H765" s="36"/>
      <c r="I765" s="37">
        <v>269.3</v>
      </c>
      <c r="J765" s="22"/>
    </row>
    <row r="766" spans="2:10" s="21" customFormat="1" ht="26.25" outlineLevel="1">
      <c r="B766" s="84"/>
      <c r="C766" s="399"/>
      <c r="D766" s="38"/>
      <c r="E766" s="50"/>
      <c r="F766" s="42"/>
      <c r="G766" s="400"/>
      <c r="H766" s="397"/>
      <c r="I766" s="39"/>
      <c r="J766" s="22"/>
    </row>
    <row r="767" spans="2:10" s="21" customFormat="1" ht="26.25" outlineLevel="1">
      <c r="B767" s="84"/>
      <c r="C767" s="399"/>
      <c r="D767" s="38"/>
      <c r="E767" s="470" t="s">
        <v>963</v>
      </c>
      <c r="F767" s="470"/>
      <c r="G767" s="141"/>
      <c r="H767" s="141"/>
      <c r="I767" s="39"/>
      <c r="J767" s="22"/>
    </row>
    <row r="768" spans="2:10" s="21" customFormat="1" ht="26.25" outlineLevel="1">
      <c r="B768" s="84"/>
      <c r="C768" s="399"/>
      <c r="D768" s="38"/>
      <c r="E768" s="40" t="s">
        <v>1182</v>
      </c>
      <c r="F768" s="122">
        <v>31.15</v>
      </c>
      <c r="G768" s="143"/>
      <c r="H768" s="143"/>
      <c r="I768" s="39"/>
      <c r="J768" s="22"/>
    </row>
    <row r="769" spans="2:10" s="21" customFormat="1" ht="26.25" outlineLevel="1">
      <c r="B769" s="84"/>
      <c r="C769" s="399"/>
      <c r="D769" s="38"/>
      <c r="E769" s="40" t="s">
        <v>959</v>
      </c>
      <c r="F769" s="122">
        <v>167.25</v>
      </c>
      <c r="G769" s="143"/>
      <c r="H769" s="143"/>
      <c r="I769" s="39"/>
      <c r="J769" s="22"/>
    </row>
    <row r="770" spans="2:10" s="21" customFormat="1" ht="26.25" outlineLevel="1">
      <c r="B770" s="84"/>
      <c r="C770" s="399"/>
      <c r="D770" s="38"/>
      <c r="E770" s="40" t="s">
        <v>1183</v>
      </c>
      <c r="F770" s="122">
        <v>12</v>
      </c>
      <c r="G770" s="143"/>
      <c r="H770" s="143"/>
      <c r="I770" s="39"/>
      <c r="J770" s="22"/>
    </row>
    <row r="771" spans="2:10" s="21" customFormat="1" ht="26.25" outlineLevel="1">
      <c r="B771" s="84"/>
      <c r="C771" s="399"/>
      <c r="D771" s="38"/>
      <c r="E771" s="40" t="s">
        <v>1184</v>
      </c>
      <c r="F771" s="122">
        <v>47.9</v>
      </c>
      <c r="G771" s="143"/>
      <c r="H771" s="143"/>
      <c r="I771" s="39"/>
      <c r="J771" s="22"/>
    </row>
    <row r="772" spans="2:10" s="21" customFormat="1" ht="26.25" outlineLevel="1">
      <c r="B772" s="84"/>
      <c r="C772" s="399"/>
      <c r="D772" s="38"/>
      <c r="E772" s="40" t="s">
        <v>1589</v>
      </c>
      <c r="F772" s="122">
        <v>11</v>
      </c>
      <c r="G772" s="143"/>
      <c r="H772" s="143"/>
      <c r="I772" s="39"/>
      <c r="J772" s="22"/>
    </row>
    <row r="773" spans="2:10" s="21" customFormat="1" ht="26.25" outlineLevel="1">
      <c r="B773" s="84"/>
      <c r="C773" s="399"/>
      <c r="D773" s="38"/>
      <c r="E773" s="132" t="s">
        <v>55</v>
      </c>
      <c r="F773" s="122">
        <v>269.3</v>
      </c>
      <c r="G773" s="143"/>
      <c r="H773" s="143"/>
      <c r="I773" s="39"/>
      <c r="J773" s="22"/>
    </row>
    <row r="774" spans="2:10" s="21" customFormat="1" ht="26.25" outlineLevel="1">
      <c r="B774" s="84"/>
      <c r="C774" s="399"/>
      <c r="D774" s="38"/>
      <c r="E774" s="146"/>
      <c r="F774" s="143"/>
      <c r="G774" s="143"/>
      <c r="H774" s="143"/>
      <c r="I774" s="39"/>
      <c r="J774" s="22"/>
    </row>
    <row r="775" spans="2:10" s="21" customFormat="1" ht="29.25" customHeight="1" outlineLevel="1">
      <c r="B775" s="78" t="s">
        <v>933</v>
      </c>
      <c r="C775" s="71" t="s">
        <v>925</v>
      </c>
      <c r="D775" s="56" t="s">
        <v>228</v>
      </c>
      <c r="E775" s="93" t="s">
        <v>229</v>
      </c>
      <c r="F775" s="34" t="s">
        <v>227</v>
      </c>
      <c r="G775" s="35"/>
      <c r="H775" s="36"/>
      <c r="I775" s="37">
        <v>26930</v>
      </c>
      <c r="J775" s="22"/>
    </row>
    <row r="776" spans="2:10" s="21" customFormat="1" ht="26.25" outlineLevel="1">
      <c r="B776" s="84"/>
      <c r="C776" s="399"/>
      <c r="D776" s="38"/>
      <c r="E776" s="50"/>
      <c r="F776" s="42"/>
      <c r="G776" s="400"/>
      <c r="H776" s="397"/>
      <c r="I776" s="39"/>
      <c r="J776" s="22"/>
    </row>
    <row r="777" spans="2:10" s="21" customFormat="1" ht="26.25" outlineLevel="1">
      <c r="B777" s="84"/>
      <c r="C777" s="399"/>
      <c r="D777" s="38"/>
      <c r="E777" s="134" t="s">
        <v>964</v>
      </c>
      <c r="F777" s="147" t="s">
        <v>879</v>
      </c>
      <c r="G777" s="147" t="s">
        <v>880</v>
      </c>
      <c r="H777" s="147" t="s">
        <v>588</v>
      </c>
      <c r="I777" s="266" t="s">
        <v>881</v>
      </c>
      <c r="J777" s="22"/>
    </row>
    <row r="778" spans="2:10" s="21" customFormat="1" ht="26.25" outlineLevel="1">
      <c r="B778" s="84"/>
      <c r="C778" s="399"/>
      <c r="D778" s="38"/>
      <c r="E778" s="146" t="s">
        <v>850</v>
      </c>
      <c r="F778" s="143">
        <v>26930</v>
      </c>
      <c r="G778" s="400">
        <v>1</v>
      </c>
      <c r="H778" s="410">
        <v>1</v>
      </c>
      <c r="I778" s="47">
        <v>26930</v>
      </c>
      <c r="J778" s="22"/>
    </row>
    <row r="779" spans="2:10" s="21" customFormat="1" ht="26.25" outlineLevel="1">
      <c r="B779" s="84"/>
      <c r="C779" s="399"/>
      <c r="D779" s="38"/>
      <c r="E779" s="50"/>
      <c r="F779" s="42"/>
      <c r="G779" s="400"/>
      <c r="H779" s="397"/>
      <c r="I779" s="39"/>
      <c r="J779" s="22"/>
    </row>
    <row r="780" spans="2:10" s="21" customFormat="1" ht="26.25" outlineLevel="1">
      <c r="B780" s="78" t="s">
        <v>934</v>
      </c>
      <c r="C780" s="71" t="s">
        <v>925</v>
      </c>
      <c r="D780" s="56" t="s">
        <v>496</v>
      </c>
      <c r="E780" s="93" t="s">
        <v>497</v>
      </c>
      <c r="F780" s="34" t="s">
        <v>81</v>
      </c>
      <c r="G780" s="35"/>
      <c r="H780" s="36"/>
      <c r="I780" s="37">
        <v>21.4</v>
      </c>
      <c r="J780" s="22"/>
    </row>
    <row r="781" spans="2:10" s="21" customFormat="1" ht="26.25" outlineLevel="1">
      <c r="B781" s="84"/>
      <c r="C781" s="399"/>
      <c r="D781" s="38"/>
      <c r="E781" s="50"/>
      <c r="F781" s="42"/>
      <c r="G781" s="400"/>
      <c r="H781" s="397"/>
      <c r="I781" s="39"/>
      <c r="J781" s="22"/>
    </row>
    <row r="782" spans="2:10" s="21" customFormat="1" ht="26.25" outlineLevel="1">
      <c r="B782" s="84"/>
      <c r="C782" s="399"/>
      <c r="D782" s="38"/>
      <c r="E782" s="57" t="s">
        <v>1591</v>
      </c>
      <c r="F782" s="52">
        <v>9.3999999999999986</v>
      </c>
      <c r="G782" s="400"/>
      <c r="H782" s="397"/>
      <c r="I782" s="39"/>
      <c r="J782" s="22"/>
    </row>
    <row r="783" spans="2:10" s="21" customFormat="1" ht="26.25" outlineLevel="1">
      <c r="B783" s="84"/>
      <c r="C783" s="399"/>
      <c r="D783" s="38"/>
      <c r="E783" s="57" t="s">
        <v>1171</v>
      </c>
      <c r="F783" s="52">
        <v>12</v>
      </c>
      <c r="G783" s="400"/>
      <c r="H783" s="397"/>
      <c r="I783" s="39"/>
      <c r="J783" s="22"/>
    </row>
    <row r="784" spans="2:10" s="21" customFormat="1" ht="26.25" outlineLevel="1">
      <c r="B784" s="84"/>
      <c r="C784" s="399"/>
      <c r="D784" s="38"/>
      <c r="E784" s="57" t="s">
        <v>55</v>
      </c>
      <c r="F784" s="52">
        <v>21.4</v>
      </c>
      <c r="G784" s="400"/>
      <c r="H784" s="397"/>
      <c r="I784" s="39"/>
      <c r="J784" s="22"/>
    </row>
    <row r="785" spans="2:10" s="21" customFormat="1" ht="26.25" outlineLevel="1">
      <c r="B785" s="84"/>
      <c r="C785" s="399"/>
      <c r="D785" s="38"/>
      <c r="E785" s="50"/>
      <c r="F785" s="42"/>
      <c r="G785" s="400"/>
      <c r="H785" s="397"/>
      <c r="I785" s="39"/>
      <c r="J785" s="22"/>
    </row>
    <row r="786" spans="2:10" s="21" customFormat="1" ht="24" customHeight="1" outlineLevel="1">
      <c r="B786" s="78" t="s">
        <v>935</v>
      </c>
      <c r="C786" s="71" t="s">
        <v>925</v>
      </c>
      <c r="D786" s="56" t="s">
        <v>68</v>
      </c>
      <c r="E786" s="93" t="s">
        <v>252</v>
      </c>
      <c r="F786" s="34" t="s">
        <v>28</v>
      </c>
      <c r="G786" s="35"/>
      <c r="H786" s="36"/>
      <c r="I786" s="37">
        <v>89.47</v>
      </c>
      <c r="J786" s="22"/>
    </row>
    <row r="787" spans="2:10" s="21" customFormat="1" ht="26.25" outlineLevel="1">
      <c r="B787" s="84"/>
      <c r="C787" s="399"/>
      <c r="D787" s="38"/>
      <c r="E787" s="50"/>
      <c r="F787" s="42"/>
      <c r="G787" s="400"/>
      <c r="H787" s="397"/>
      <c r="I787" s="39"/>
      <c r="J787" s="22"/>
    </row>
    <row r="788" spans="2:10" s="21" customFormat="1" ht="26.25" outlineLevel="1">
      <c r="B788" s="84"/>
      <c r="C788" s="399"/>
      <c r="D788" s="38"/>
      <c r="E788" s="136" t="s">
        <v>966</v>
      </c>
      <c r="F788" s="136" t="s">
        <v>530</v>
      </c>
      <c r="G788" s="400"/>
      <c r="H788" s="397"/>
      <c r="I788" s="39"/>
      <c r="J788" s="22"/>
    </row>
    <row r="789" spans="2:10" s="21" customFormat="1" ht="26.25" outlineLevel="1">
      <c r="B789" s="84"/>
      <c r="C789" s="399"/>
      <c r="D789" s="38"/>
      <c r="E789" s="57" t="s">
        <v>967</v>
      </c>
      <c r="F789" s="52">
        <v>5.3199999999999994</v>
      </c>
      <c r="G789" s="400"/>
      <c r="H789" s="397"/>
      <c r="I789" s="39"/>
      <c r="J789" s="22"/>
    </row>
    <row r="790" spans="2:10" s="21" customFormat="1" ht="26.25" outlineLevel="1">
      <c r="B790" s="84"/>
      <c r="C790" s="399"/>
      <c r="D790" s="38"/>
      <c r="E790" s="57" t="s">
        <v>965</v>
      </c>
      <c r="F790" s="52">
        <v>84.15</v>
      </c>
      <c r="G790" s="400"/>
      <c r="H790" s="397"/>
      <c r="I790" s="39"/>
      <c r="J790" s="22"/>
    </row>
    <row r="791" spans="2:10" s="21" customFormat="1" ht="26.25" outlineLevel="1">
      <c r="B791" s="84"/>
      <c r="C791" s="399"/>
      <c r="D791" s="38"/>
      <c r="E791" s="57" t="s">
        <v>55</v>
      </c>
      <c r="F791" s="52">
        <v>89.47</v>
      </c>
      <c r="G791" s="400"/>
      <c r="H791" s="397"/>
      <c r="I791" s="39"/>
      <c r="J791" s="22"/>
    </row>
    <row r="792" spans="2:10" s="21" customFormat="1" ht="26.25" outlineLevel="1">
      <c r="B792" s="84"/>
      <c r="C792" s="399"/>
      <c r="D792" s="38"/>
      <c r="E792" s="50"/>
      <c r="F792" s="42"/>
      <c r="G792" s="400"/>
      <c r="H792" s="397"/>
      <c r="I792" s="39"/>
      <c r="J792" s="22"/>
    </row>
    <row r="793" spans="2:10" s="21" customFormat="1" ht="24.75" customHeight="1" outlineLevel="1">
      <c r="B793" s="78" t="s">
        <v>936</v>
      </c>
      <c r="C793" s="71" t="s">
        <v>1597</v>
      </c>
      <c r="D793" s="56" t="s">
        <v>805</v>
      </c>
      <c r="E793" s="93" t="s">
        <v>806</v>
      </c>
      <c r="F793" s="34" t="s">
        <v>27</v>
      </c>
      <c r="G793" s="35"/>
      <c r="H793" s="36"/>
      <c r="I793" s="37">
        <v>5</v>
      </c>
      <c r="J793" s="22"/>
    </row>
    <row r="794" spans="2:10" s="21" customFormat="1" ht="26.25" outlineLevel="1">
      <c r="B794" s="84"/>
      <c r="C794" s="399"/>
      <c r="D794" s="38"/>
      <c r="E794" s="50"/>
      <c r="F794" s="42"/>
      <c r="G794" s="400"/>
      <c r="H794" s="397"/>
      <c r="I794" s="39"/>
      <c r="J794" s="22"/>
    </row>
    <row r="795" spans="2:10" s="21" customFormat="1" ht="26.25" outlineLevel="1">
      <c r="B795" s="84"/>
      <c r="C795" s="399"/>
      <c r="D795" s="38"/>
      <c r="E795" s="136" t="s">
        <v>968</v>
      </c>
      <c r="F795" s="136" t="s">
        <v>27</v>
      </c>
      <c r="G795" s="400"/>
      <c r="H795" s="397"/>
      <c r="I795" s="39"/>
      <c r="J795" s="22"/>
    </row>
    <row r="796" spans="2:10" s="21" customFormat="1" ht="26.25" outlineLevel="1">
      <c r="B796" s="84"/>
      <c r="C796" s="399"/>
      <c r="D796" s="38"/>
      <c r="E796" s="57" t="s">
        <v>967</v>
      </c>
      <c r="F796" s="52">
        <v>5</v>
      </c>
      <c r="G796" s="400"/>
      <c r="H796" s="397"/>
      <c r="I796" s="39"/>
      <c r="J796" s="22"/>
    </row>
    <row r="797" spans="2:10" s="21" customFormat="1" ht="26.25" outlineLevel="1">
      <c r="B797" s="84"/>
      <c r="C797" s="399"/>
      <c r="D797" s="38"/>
      <c r="E797" s="50"/>
      <c r="F797" s="42"/>
      <c r="G797" s="400"/>
      <c r="H797" s="397"/>
      <c r="I797" s="39"/>
      <c r="J797" s="22"/>
    </row>
    <row r="798" spans="2:10" s="21" customFormat="1" ht="26.25" outlineLevel="1">
      <c r="B798" s="179" t="s">
        <v>632</v>
      </c>
      <c r="C798" s="180"/>
      <c r="D798" s="181"/>
      <c r="E798" s="213" t="s">
        <v>973</v>
      </c>
      <c r="F798" s="183"/>
      <c r="G798" s="184"/>
      <c r="H798" s="185"/>
      <c r="I798" s="186"/>
      <c r="J798" s="22"/>
    </row>
    <row r="799" spans="2:10" s="21" customFormat="1" ht="26.25" outlineLevel="1">
      <c r="B799" s="189" t="s">
        <v>633</v>
      </c>
      <c r="C799" s="190"/>
      <c r="D799" s="191"/>
      <c r="E799" s="192" t="s">
        <v>972</v>
      </c>
      <c r="F799" s="193"/>
      <c r="G799" s="194"/>
      <c r="H799" s="195"/>
      <c r="I799" s="216"/>
      <c r="J799" s="22"/>
    </row>
    <row r="800" spans="2:10" s="21" customFormat="1" ht="26.25" outlineLevel="1">
      <c r="B800" s="78" t="s">
        <v>634</v>
      </c>
      <c r="C800" s="71" t="s">
        <v>925</v>
      </c>
      <c r="D800" s="56" t="s">
        <v>194</v>
      </c>
      <c r="E800" s="93" t="s">
        <v>195</v>
      </c>
      <c r="F800" s="34" t="s">
        <v>27</v>
      </c>
      <c r="G800" s="35"/>
      <c r="H800" s="36"/>
      <c r="I800" s="37">
        <v>3</v>
      </c>
      <c r="J800" s="22"/>
    </row>
    <row r="801" spans="2:10" s="21" customFormat="1" ht="26.25" outlineLevel="1">
      <c r="B801" s="84"/>
      <c r="C801" s="399"/>
      <c r="D801" s="38"/>
      <c r="E801" s="50"/>
      <c r="F801" s="42"/>
      <c r="G801" s="400"/>
      <c r="H801" s="397"/>
      <c r="I801" s="39"/>
      <c r="J801" s="22"/>
    </row>
    <row r="802" spans="2:10" s="21" customFormat="1" ht="26.25" outlineLevel="1">
      <c r="B802" s="84"/>
      <c r="C802" s="399"/>
      <c r="D802" s="38"/>
      <c r="E802" s="50" t="s">
        <v>974</v>
      </c>
      <c r="F802" s="42"/>
      <c r="G802" s="400"/>
      <c r="H802" s="397"/>
      <c r="I802" s="39"/>
      <c r="J802" s="22"/>
    </row>
    <row r="803" spans="2:10" s="21" customFormat="1" ht="26.25" outlineLevel="1">
      <c r="B803" s="84"/>
      <c r="C803" s="399"/>
      <c r="D803" s="38"/>
      <c r="E803" s="57" t="s">
        <v>913</v>
      </c>
      <c r="F803" s="52">
        <v>1</v>
      </c>
      <c r="G803" s="400"/>
      <c r="H803" s="397"/>
      <c r="I803" s="39"/>
      <c r="J803" s="22"/>
    </row>
    <row r="804" spans="2:10" s="21" customFormat="1" ht="26.25" outlineLevel="1">
      <c r="B804" s="84"/>
      <c r="C804" s="399"/>
      <c r="D804" s="38"/>
      <c r="E804" s="57" t="s">
        <v>911</v>
      </c>
      <c r="F804" s="52">
        <v>1</v>
      </c>
      <c r="G804" s="400"/>
      <c r="H804" s="397"/>
      <c r="I804" s="39"/>
      <c r="J804" s="22"/>
    </row>
    <row r="805" spans="2:10" s="21" customFormat="1" ht="26.25" outlineLevel="1">
      <c r="B805" s="84"/>
      <c r="C805" s="399"/>
      <c r="D805" s="38"/>
      <c r="E805" s="57" t="s">
        <v>912</v>
      </c>
      <c r="F805" s="52">
        <v>1</v>
      </c>
      <c r="G805" s="400"/>
      <c r="H805" s="397"/>
      <c r="I805" s="39"/>
      <c r="J805" s="22"/>
    </row>
    <row r="806" spans="2:10" s="21" customFormat="1" ht="26.25" outlineLevel="1">
      <c r="B806" s="84"/>
      <c r="C806" s="399"/>
      <c r="D806" s="38"/>
      <c r="E806" s="57" t="s">
        <v>55</v>
      </c>
      <c r="F806" s="52">
        <v>3</v>
      </c>
      <c r="G806" s="400"/>
      <c r="H806" s="397"/>
      <c r="I806" s="39"/>
      <c r="J806" s="22"/>
    </row>
    <row r="807" spans="2:10" s="21" customFormat="1" ht="26.25" outlineLevel="1">
      <c r="B807" s="84"/>
      <c r="C807" s="399"/>
      <c r="D807" s="38"/>
      <c r="E807" s="50"/>
      <c r="F807" s="42"/>
      <c r="G807" s="400"/>
      <c r="H807" s="397"/>
      <c r="I807" s="39"/>
      <c r="J807" s="22"/>
    </row>
    <row r="808" spans="2:10" s="21" customFormat="1" ht="26.25" outlineLevel="1">
      <c r="B808" s="78" t="s">
        <v>635</v>
      </c>
      <c r="C808" s="71" t="s">
        <v>925</v>
      </c>
      <c r="D808" s="56" t="s">
        <v>196</v>
      </c>
      <c r="E808" s="93" t="s">
        <v>197</v>
      </c>
      <c r="F808" s="34" t="s">
        <v>27</v>
      </c>
      <c r="G808" s="35"/>
      <c r="H808" s="36"/>
      <c r="I808" s="37">
        <v>5</v>
      </c>
      <c r="J808" s="22"/>
    </row>
    <row r="809" spans="2:10" s="21" customFormat="1" ht="26.25" outlineLevel="1">
      <c r="B809" s="84"/>
      <c r="C809" s="399"/>
      <c r="D809" s="38"/>
      <c r="E809" s="50"/>
      <c r="F809" s="42"/>
      <c r="G809" s="400"/>
      <c r="H809" s="397"/>
      <c r="I809" s="39"/>
      <c r="J809" s="22"/>
    </row>
    <row r="810" spans="2:10" s="21" customFormat="1" ht="26.25" outlineLevel="1">
      <c r="B810" s="84"/>
      <c r="C810" s="399"/>
      <c r="D810" s="38"/>
      <c r="E810" s="50" t="s">
        <v>975</v>
      </c>
      <c r="F810" s="42"/>
      <c r="G810" s="400"/>
      <c r="H810" s="397"/>
      <c r="I810" s="39"/>
      <c r="J810" s="22"/>
    </row>
    <row r="811" spans="2:10" s="21" customFormat="1" ht="26.25" outlineLevel="1">
      <c r="B811" s="84"/>
      <c r="C811" s="399"/>
      <c r="D811" s="38"/>
      <c r="E811" s="57" t="s">
        <v>903</v>
      </c>
      <c r="F811" s="52">
        <v>1</v>
      </c>
      <c r="G811" s="400"/>
      <c r="H811" s="397"/>
      <c r="I811" s="39"/>
      <c r="J811" s="22"/>
    </row>
    <row r="812" spans="2:10" s="21" customFormat="1" ht="26.25" outlineLevel="1">
      <c r="B812" s="84"/>
      <c r="C812" s="399"/>
      <c r="D812" s="38"/>
      <c r="E812" s="57" t="s">
        <v>904</v>
      </c>
      <c r="F812" s="52">
        <v>1</v>
      </c>
      <c r="G812" s="400"/>
      <c r="H812" s="397"/>
      <c r="I812" s="39"/>
      <c r="J812" s="22"/>
    </row>
    <row r="813" spans="2:10" s="21" customFormat="1" ht="26.25" outlineLevel="1">
      <c r="B813" s="84"/>
      <c r="C813" s="399"/>
      <c r="D813" s="38"/>
      <c r="E813" s="57" t="s">
        <v>905</v>
      </c>
      <c r="F813" s="52">
        <v>1</v>
      </c>
      <c r="G813" s="400"/>
      <c r="H813" s="397"/>
      <c r="I813" s="39"/>
      <c r="J813" s="22"/>
    </row>
    <row r="814" spans="2:10" s="21" customFormat="1" ht="26.25" outlineLevel="1">
      <c r="B814" s="84"/>
      <c r="C814" s="399"/>
      <c r="D814" s="38"/>
      <c r="E814" s="57" t="s">
        <v>906</v>
      </c>
      <c r="F814" s="52">
        <v>1</v>
      </c>
      <c r="G814" s="400"/>
      <c r="H814" s="397"/>
      <c r="I814" s="39"/>
      <c r="J814" s="22"/>
    </row>
    <row r="815" spans="2:10" s="21" customFormat="1" ht="26.25" outlineLevel="1">
      <c r="B815" s="84"/>
      <c r="C815" s="399"/>
      <c r="D815" s="38"/>
      <c r="E815" s="57" t="s">
        <v>941</v>
      </c>
      <c r="F815" s="52">
        <v>1</v>
      </c>
      <c r="G815" s="400"/>
      <c r="H815" s="397"/>
      <c r="I815" s="39"/>
      <c r="J815" s="22"/>
    </row>
    <row r="816" spans="2:10" s="21" customFormat="1" ht="26.25" outlineLevel="1">
      <c r="B816" s="84"/>
      <c r="C816" s="399"/>
      <c r="D816" s="38"/>
      <c r="E816" s="57" t="s">
        <v>55</v>
      </c>
      <c r="F816" s="52">
        <v>5</v>
      </c>
      <c r="G816" s="400"/>
      <c r="H816" s="397"/>
      <c r="I816" s="39"/>
      <c r="J816" s="22"/>
    </row>
    <row r="817" spans="2:10" s="21" customFormat="1" ht="26.25" outlineLevel="1">
      <c r="B817" s="84"/>
      <c r="C817" s="399"/>
      <c r="D817" s="38"/>
      <c r="E817" s="51"/>
      <c r="F817" s="42"/>
      <c r="G817" s="400"/>
      <c r="H817" s="397"/>
      <c r="I817" s="39"/>
      <c r="J817" s="22"/>
    </row>
    <row r="818" spans="2:10" s="21" customFormat="1" ht="26.25" outlineLevel="1">
      <c r="B818" s="78" t="s">
        <v>636</v>
      </c>
      <c r="C818" s="71" t="s">
        <v>925</v>
      </c>
      <c r="D818" s="56" t="s">
        <v>198</v>
      </c>
      <c r="E818" s="93" t="s">
        <v>199</v>
      </c>
      <c r="F818" s="34" t="s">
        <v>27</v>
      </c>
      <c r="G818" s="35"/>
      <c r="H818" s="36"/>
      <c r="I818" s="37">
        <v>1</v>
      </c>
      <c r="J818" s="22"/>
    </row>
    <row r="819" spans="2:10" s="21" customFormat="1" ht="26.25" outlineLevel="1">
      <c r="B819" s="84"/>
      <c r="C819" s="399"/>
      <c r="D819" s="38"/>
      <c r="E819" s="50"/>
      <c r="F819" s="42"/>
      <c r="G819" s="400"/>
      <c r="H819" s="397"/>
      <c r="I819" s="39"/>
      <c r="J819" s="22"/>
    </row>
    <row r="820" spans="2:10" s="21" customFormat="1" ht="26.25" outlineLevel="1">
      <c r="B820" s="84"/>
      <c r="C820" s="399"/>
      <c r="D820" s="38"/>
      <c r="E820" s="50" t="s">
        <v>1213</v>
      </c>
      <c r="F820" s="42"/>
      <c r="G820" s="400"/>
      <c r="H820" s="397"/>
      <c r="I820" s="39"/>
      <c r="J820" s="22"/>
    </row>
    <row r="821" spans="2:10" s="21" customFormat="1" ht="26.25" outlineLevel="1">
      <c r="B821" s="84"/>
      <c r="C821" s="399"/>
      <c r="D821" s="38"/>
      <c r="E821" s="57" t="s">
        <v>1214</v>
      </c>
      <c r="F821" s="52">
        <v>1</v>
      </c>
      <c r="G821" s="400"/>
      <c r="H821" s="397"/>
      <c r="I821" s="39"/>
      <c r="J821" s="22"/>
    </row>
    <row r="822" spans="2:10" s="21" customFormat="1" ht="26.25" outlineLevel="1">
      <c r="B822" s="84"/>
      <c r="C822" s="399"/>
      <c r="D822" s="38"/>
      <c r="E822" s="51"/>
      <c r="F822" s="42"/>
      <c r="G822" s="400"/>
      <c r="H822" s="397"/>
      <c r="I822" s="39"/>
      <c r="J822" s="22"/>
    </row>
    <row r="823" spans="2:10" s="21" customFormat="1" ht="26.25" outlineLevel="1">
      <c r="B823" s="78" t="s">
        <v>1215</v>
      </c>
      <c r="C823" s="71" t="s">
        <v>925</v>
      </c>
      <c r="D823" s="56" t="s">
        <v>220</v>
      </c>
      <c r="E823" s="93" t="s">
        <v>221</v>
      </c>
      <c r="F823" s="34" t="s">
        <v>85</v>
      </c>
      <c r="G823" s="35"/>
      <c r="H823" s="36"/>
      <c r="I823" s="37">
        <v>9</v>
      </c>
      <c r="J823" s="22"/>
    </row>
    <row r="824" spans="2:10" s="21" customFormat="1" ht="26.25" outlineLevel="1">
      <c r="B824" s="84"/>
      <c r="C824" s="399"/>
      <c r="D824" s="38"/>
      <c r="E824" s="50"/>
      <c r="F824" s="42"/>
      <c r="G824" s="400"/>
      <c r="H824" s="397"/>
      <c r="I824" s="39"/>
      <c r="J824" s="22"/>
    </row>
    <row r="825" spans="2:10" s="21" customFormat="1" ht="26.25" outlineLevel="1">
      <c r="B825" s="84"/>
      <c r="C825" s="399"/>
      <c r="D825" s="38"/>
      <c r="E825" s="145" t="s">
        <v>976</v>
      </c>
      <c r="F825" s="143"/>
      <c r="G825" s="400"/>
      <c r="H825" s="397"/>
      <c r="I825" s="39"/>
      <c r="J825" s="22"/>
    </row>
    <row r="826" spans="2:10" s="21" customFormat="1" ht="26.25" outlineLevel="1">
      <c r="B826" s="84"/>
      <c r="C826" s="399"/>
      <c r="D826" s="38"/>
      <c r="E826" s="57" t="s">
        <v>977</v>
      </c>
      <c r="F826" s="52">
        <v>3</v>
      </c>
      <c r="G826" s="400"/>
      <c r="H826" s="397"/>
      <c r="I826" s="39"/>
      <c r="J826" s="22"/>
    </row>
    <row r="827" spans="2:10" s="21" customFormat="1" ht="26.25" outlineLevel="1">
      <c r="B827" s="84"/>
      <c r="C827" s="399"/>
      <c r="D827" s="38"/>
      <c r="E827" s="57" t="s">
        <v>978</v>
      </c>
      <c r="F827" s="52">
        <v>5</v>
      </c>
      <c r="G827" s="400"/>
      <c r="H827" s="397"/>
      <c r="I827" s="39"/>
      <c r="J827" s="22"/>
    </row>
    <row r="828" spans="2:10" s="21" customFormat="1" ht="26.25" outlineLevel="1">
      <c r="B828" s="84"/>
      <c r="C828" s="399"/>
      <c r="D828" s="38"/>
      <c r="E828" s="57" t="s">
        <v>1216</v>
      </c>
      <c r="F828" s="52">
        <v>1</v>
      </c>
      <c r="G828" s="400"/>
      <c r="H828" s="397"/>
      <c r="I828" s="39"/>
      <c r="J828" s="22"/>
    </row>
    <row r="829" spans="2:10" s="21" customFormat="1" ht="26.25" outlineLevel="1">
      <c r="B829" s="84"/>
      <c r="C829" s="399"/>
      <c r="D829" s="38"/>
      <c r="E829" s="57" t="s">
        <v>55</v>
      </c>
      <c r="F829" s="52">
        <v>9</v>
      </c>
      <c r="G829" s="400"/>
      <c r="H829" s="397"/>
      <c r="I829" s="39"/>
      <c r="J829" s="22"/>
    </row>
    <row r="830" spans="2:10" s="21" customFormat="1" ht="26.25" outlineLevel="1">
      <c r="B830" s="84"/>
      <c r="C830" s="399"/>
      <c r="D830" s="38"/>
      <c r="E830" s="50"/>
      <c r="F830" s="42"/>
      <c r="G830" s="400"/>
      <c r="H830" s="397"/>
      <c r="I830" s="39"/>
      <c r="J830" s="22"/>
    </row>
    <row r="831" spans="2:10" s="21" customFormat="1" ht="26.25" outlineLevel="1">
      <c r="B831" s="189" t="s">
        <v>637</v>
      </c>
      <c r="C831" s="190"/>
      <c r="D831" s="191"/>
      <c r="E831" s="192" t="s">
        <v>1173</v>
      </c>
      <c r="F831" s="193"/>
      <c r="G831" s="194"/>
      <c r="H831" s="195"/>
      <c r="I831" s="216"/>
      <c r="J831" s="22"/>
    </row>
    <row r="832" spans="2:10" s="21" customFormat="1" ht="37.5" outlineLevel="1">
      <c r="B832" s="78" t="s">
        <v>638</v>
      </c>
      <c r="C832" s="71" t="s">
        <v>1034</v>
      </c>
      <c r="D832" s="56" t="s">
        <v>545</v>
      </c>
      <c r="E832" s="93" t="s">
        <v>807</v>
      </c>
      <c r="F832" s="34" t="s">
        <v>81</v>
      </c>
      <c r="G832" s="35"/>
      <c r="H832" s="36"/>
      <c r="I832" s="37">
        <v>49.2</v>
      </c>
      <c r="J832" s="22"/>
    </row>
    <row r="833" spans="2:10" s="21" customFormat="1" ht="26.25" outlineLevel="1">
      <c r="B833" s="84"/>
      <c r="C833" s="399"/>
      <c r="D833" s="38"/>
      <c r="E833" s="50"/>
      <c r="F833" s="42"/>
      <c r="G833" s="400"/>
      <c r="H833" s="397"/>
      <c r="I833" s="39"/>
      <c r="J833" s="22"/>
    </row>
    <row r="834" spans="2:10" s="21" customFormat="1" ht="26.25" outlineLevel="1">
      <c r="B834" s="84"/>
      <c r="C834" s="399"/>
      <c r="D834" s="38"/>
      <c r="E834" s="50" t="s">
        <v>979</v>
      </c>
      <c r="F834" s="42"/>
      <c r="G834" s="400"/>
      <c r="H834" s="397"/>
      <c r="I834" s="39"/>
      <c r="J834" s="22"/>
    </row>
    <row r="835" spans="2:10" s="21" customFormat="1" ht="26.25" outlineLevel="1">
      <c r="B835" s="84"/>
      <c r="C835" s="399"/>
      <c r="D835" s="38"/>
      <c r="E835" s="57" t="s">
        <v>980</v>
      </c>
      <c r="F835" s="52">
        <v>3.2</v>
      </c>
      <c r="G835" s="400"/>
      <c r="H835" s="397"/>
      <c r="I835" s="39"/>
      <c r="J835" s="22"/>
    </row>
    <row r="836" spans="2:10" s="21" customFormat="1" ht="26.25" outlineLevel="1">
      <c r="B836" s="84"/>
      <c r="C836" s="399"/>
      <c r="D836" s="38"/>
      <c r="E836" s="57" t="s">
        <v>981</v>
      </c>
      <c r="F836" s="52">
        <v>3.2</v>
      </c>
      <c r="G836" s="400"/>
      <c r="H836" s="397"/>
      <c r="I836" s="39"/>
      <c r="J836" s="22"/>
    </row>
    <row r="837" spans="2:10" s="21" customFormat="1" ht="26.25" outlineLevel="1">
      <c r="B837" s="84"/>
      <c r="C837" s="399"/>
      <c r="D837" s="38"/>
      <c r="E837" s="57" t="s">
        <v>982</v>
      </c>
      <c r="F837" s="52">
        <v>3.2</v>
      </c>
      <c r="G837" s="400"/>
      <c r="H837" s="397"/>
      <c r="I837" s="39"/>
      <c r="J837" s="22"/>
    </row>
    <row r="838" spans="2:10" s="21" customFormat="1" ht="26.25" outlineLevel="1">
      <c r="B838" s="84"/>
      <c r="C838" s="399"/>
      <c r="D838" s="38"/>
      <c r="E838" s="57" t="s">
        <v>983</v>
      </c>
      <c r="F838" s="52">
        <v>3.2</v>
      </c>
      <c r="G838" s="400"/>
      <c r="H838" s="397"/>
      <c r="I838" s="39"/>
      <c r="J838" s="22"/>
    </row>
    <row r="839" spans="2:10" s="21" customFormat="1" ht="26.25" outlineLevel="1">
      <c r="B839" s="84"/>
      <c r="C839" s="399"/>
      <c r="D839" s="38"/>
      <c r="E839" s="57" t="s">
        <v>984</v>
      </c>
      <c r="F839" s="52">
        <v>3.2</v>
      </c>
      <c r="G839" s="400"/>
      <c r="H839" s="397"/>
      <c r="I839" s="39"/>
      <c r="J839" s="22"/>
    </row>
    <row r="840" spans="2:10" s="21" customFormat="1" ht="26.25" outlineLevel="1">
      <c r="B840" s="84"/>
      <c r="C840" s="399"/>
      <c r="D840" s="38"/>
      <c r="E840" s="57" t="s">
        <v>985</v>
      </c>
      <c r="F840" s="52">
        <v>3.2</v>
      </c>
      <c r="G840" s="400"/>
      <c r="H840" s="397"/>
      <c r="I840" s="39"/>
      <c r="J840" s="22"/>
    </row>
    <row r="841" spans="2:10" s="21" customFormat="1" ht="26.25" outlineLevel="1">
      <c r="B841" s="84"/>
      <c r="C841" s="399"/>
      <c r="D841" s="38"/>
      <c r="E841" s="57" t="s">
        <v>986</v>
      </c>
      <c r="F841" s="52">
        <v>5.4</v>
      </c>
      <c r="G841" s="400"/>
      <c r="H841" s="397"/>
      <c r="I841" s="39"/>
      <c r="J841" s="22"/>
    </row>
    <row r="842" spans="2:10" s="21" customFormat="1" ht="26.25" outlineLevel="1">
      <c r="B842" s="84"/>
      <c r="C842" s="399"/>
      <c r="D842" s="38"/>
      <c r="E842" s="57" t="s">
        <v>987</v>
      </c>
      <c r="F842" s="52">
        <v>5.4</v>
      </c>
      <c r="G842" s="400"/>
      <c r="H842" s="397"/>
      <c r="I842" s="39"/>
      <c r="J842" s="22"/>
    </row>
    <row r="843" spans="2:10" s="21" customFormat="1" ht="26.25" outlineLevel="1">
      <c r="B843" s="84"/>
      <c r="C843" s="399"/>
      <c r="D843" s="38"/>
      <c r="E843" s="57" t="s">
        <v>987</v>
      </c>
      <c r="F843" s="52">
        <v>5.4</v>
      </c>
      <c r="G843" s="400"/>
      <c r="H843" s="397"/>
      <c r="I843" s="39"/>
      <c r="J843" s="22"/>
    </row>
    <row r="844" spans="2:10" s="21" customFormat="1" ht="26.25" outlineLevel="1">
      <c r="B844" s="84"/>
      <c r="C844" s="399"/>
      <c r="D844" s="38"/>
      <c r="E844" s="57" t="s">
        <v>988</v>
      </c>
      <c r="F844" s="52">
        <v>8</v>
      </c>
      <c r="G844" s="400"/>
      <c r="H844" s="397"/>
      <c r="I844" s="39"/>
      <c r="J844" s="22"/>
    </row>
    <row r="845" spans="2:10" s="21" customFormat="1" ht="26.25" outlineLevel="1">
      <c r="B845" s="84"/>
      <c r="C845" s="399"/>
      <c r="D845" s="38"/>
      <c r="E845" s="57" t="s">
        <v>989</v>
      </c>
      <c r="F845" s="52">
        <v>2.6</v>
      </c>
      <c r="G845" s="400"/>
      <c r="H845" s="397"/>
      <c r="I845" s="39"/>
      <c r="J845" s="22"/>
    </row>
    <row r="846" spans="2:10" s="21" customFormat="1" ht="26.25" outlineLevel="1">
      <c r="B846" s="84"/>
      <c r="C846" s="399"/>
      <c r="D846" s="38"/>
      <c r="E846" s="57" t="s">
        <v>990</v>
      </c>
      <c r="F846" s="52">
        <v>3.2</v>
      </c>
      <c r="G846" s="400"/>
      <c r="H846" s="397"/>
      <c r="I846" s="39"/>
      <c r="J846" s="22"/>
    </row>
    <row r="847" spans="2:10" s="21" customFormat="1" ht="26.25" outlineLevel="1">
      <c r="B847" s="84"/>
      <c r="C847" s="399"/>
      <c r="D847" s="38"/>
      <c r="E847" s="57" t="s">
        <v>55</v>
      </c>
      <c r="F847" s="52">
        <v>49.2</v>
      </c>
      <c r="G847" s="400"/>
      <c r="H847" s="397"/>
      <c r="I847" s="39"/>
      <c r="J847" s="22"/>
    </row>
    <row r="848" spans="2:10" s="21" customFormat="1" ht="26.25" outlineLevel="1">
      <c r="B848" s="84"/>
      <c r="C848" s="399"/>
      <c r="D848" s="38"/>
      <c r="E848" s="50"/>
      <c r="F848" s="42"/>
      <c r="G848" s="400"/>
      <c r="H848" s="397"/>
      <c r="I848" s="39"/>
      <c r="J848" s="22"/>
    </row>
    <row r="849" spans="2:10" s="21" customFormat="1" ht="26.25" outlineLevel="1">
      <c r="B849" s="78" t="s">
        <v>639</v>
      </c>
      <c r="C849" s="71" t="s">
        <v>925</v>
      </c>
      <c r="D849" s="56" t="s">
        <v>214</v>
      </c>
      <c r="E849" s="93" t="s">
        <v>215</v>
      </c>
      <c r="F849" s="34" t="s">
        <v>28</v>
      </c>
      <c r="G849" s="35"/>
      <c r="H849" s="36"/>
      <c r="I849" s="37">
        <v>8.75</v>
      </c>
      <c r="J849" s="22"/>
    </row>
    <row r="850" spans="2:10" s="21" customFormat="1" ht="26.25" outlineLevel="1">
      <c r="B850" s="84"/>
      <c r="C850" s="399"/>
      <c r="D850" s="38"/>
      <c r="E850" s="50"/>
      <c r="F850" s="42"/>
      <c r="G850" s="400"/>
      <c r="H850" s="397"/>
      <c r="I850" s="39"/>
      <c r="J850" s="22"/>
    </row>
    <row r="851" spans="2:10" s="21" customFormat="1" ht="26.25" outlineLevel="1">
      <c r="B851" s="84"/>
      <c r="C851" s="399"/>
      <c r="D851" s="38"/>
      <c r="E851" s="50" t="s">
        <v>991</v>
      </c>
      <c r="F851" s="42"/>
      <c r="G851" s="400"/>
      <c r="H851" s="397"/>
      <c r="I851" s="39"/>
      <c r="J851" s="22"/>
    </row>
    <row r="852" spans="2:10" s="21" customFormat="1" ht="26.25" outlineLevel="1">
      <c r="B852" s="84"/>
      <c r="C852" s="399"/>
      <c r="D852" s="38"/>
      <c r="E852" s="57" t="s">
        <v>995</v>
      </c>
      <c r="F852" s="52">
        <v>0.55000000000000004</v>
      </c>
      <c r="G852" s="400"/>
      <c r="H852" s="397"/>
      <c r="I852" s="39"/>
      <c r="J852" s="22"/>
    </row>
    <row r="853" spans="2:10" s="21" customFormat="1" ht="26.25" outlineLevel="1">
      <c r="B853" s="84"/>
      <c r="C853" s="399"/>
      <c r="D853" s="38"/>
      <c r="E853" s="57" t="s">
        <v>996</v>
      </c>
      <c r="F853" s="52">
        <v>0.55000000000000004</v>
      </c>
      <c r="G853" s="400"/>
      <c r="H853" s="397"/>
      <c r="I853" s="39"/>
      <c r="J853" s="22"/>
    </row>
    <row r="854" spans="2:10" s="21" customFormat="1" ht="26.25" outlineLevel="1">
      <c r="B854" s="84"/>
      <c r="C854" s="399"/>
      <c r="D854" s="38"/>
      <c r="E854" s="57" t="s">
        <v>997</v>
      </c>
      <c r="F854" s="52">
        <v>0.55000000000000004</v>
      </c>
      <c r="G854" s="400"/>
      <c r="H854" s="397"/>
      <c r="I854" s="39"/>
      <c r="J854" s="22"/>
    </row>
    <row r="855" spans="2:10" s="21" customFormat="1" ht="26.25" outlineLevel="1">
      <c r="B855" s="84"/>
      <c r="C855" s="399"/>
      <c r="D855" s="38"/>
      <c r="E855" s="57" t="s">
        <v>998</v>
      </c>
      <c r="F855" s="52">
        <v>0.55000000000000004</v>
      </c>
      <c r="G855" s="400"/>
      <c r="H855" s="397"/>
      <c r="I855" s="39"/>
      <c r="J855" s="22"/>
    </row>
    <row r="856" spans="2:10" s="21" customFormat="1" ht="26.25" outlineLevel="1">
      <c r="B856" s="84"/>
      <c r="C856" s="399"/>
      <c r="D856" s="38"/>
      <c r="E856" s="57" t="s">
        <v>999</v>
      </c>
      <c r="F856" s="52">
        <v>0.55000000000000004</v>
      </c>
      <c r="G856" s="400"/>
      <c r="H856" s="397"/>
      <c r="I856" s="39"/>
      <c r="J856" s="22"/>
    </row>
    <row r="857" spans="2:10" s="21" customFormat="1" ht="26.25" outlineLevel="1">
      <c r="B857" s="84"/>
      <c r="C857" s="399"/>
      <c r="D857" s="38"/>
      <c r="E857" s="57" t="s">
        <v>1000</v>
      </c>
      <c r="F857" s="52">
        <v>0.55000000000000004</v>
      </c>
      <c r="G857" s="400"/>
      <c r="H857" s="397"/>
      <c r="I857" s="39"/>
      <c r="J857" s="22"/>
    </row>
    <row r="858" spans="2:10" s="21" customFormat="1" ht="26.25" outlineLevel="1">
      <c r="B858" s="84"/>
      <c r="C858" s="399"/>
      <c r="D858" s="38"/>
      <c r="E858" s="57" t="s">
        <v>992</v>
      </c>
      <c r="F858" s="52">
        <v>1.1000000000000001</v>
      </c>
      <c r="G858" s="400"/>
      <c r="H858" s="397"/>
      <c r="I858" s="39"/>
      <c r="J858" s="22"/>
    </row>
    <row r="859" spans="2:10" s="21" customFormat="1" ht="26.25" outlineLevel="1">
      <c r="B859" s="84"/>
      <c r="C859" s="399"/>
      <c r="D859" s="38"/>
      <c r="E859" s="57" t="s">
        <v>993</v>
      </c>
      <c r="F859" s="52">
        <v>1.1000000000000001</v>
      </c>
      <c r="G859" s="400"/>
      <c r="H859" s="397"/>
      <c r="I859" s="39"/>
      <c r="J859" s="22"/>
    </row>
    <row r="860" spans="2:10" s="21" customFormat="1" ht="26.25" outlineLevel="1">
      <c r="B860" s="84"/>
      <c r="C860" s="399"/>
      <c r="D860" s="38"/>
      <c r="E860" s="57" t="s">
        <v>994</v>
      </c>
      <c r="F860" s="52">
        <v>1.1000000000000001</v>
      </c>
      <c r="G860" s="400"/>
      <c r="H860" s="397"/>
      <c r="I860" s="39"/>
      <c r="J860" s="22"/>
    </row>
    <row r="861" spans="2:10" s="21" customFormat="1" ht="26.25" outlineLevel="1">
      <c r="B861" s="84"/>
      <c r="C861" s="399"/>
      <c r="D861" s="38"/>
      <c r="E861" s="57" t="s">
        <v>1001</v>
      </c>
      <c r="F861" s="52">
        <v>1.75</v>
      </c>
      <c r="G861" s="400"/>
      <c r="H861" s="397"/>
      <c r="I861" s="39"/>
      <c r="J861" s="22"/>
    </row>
    <row r="862" spans="2:10" s="21" customFormat="1" ht="26.25" outlineLevel="1">
      <c r="B862" s="84"/>
      <c r="C862" s="399"/>
      <c r="D862" s="38"/>
      <c r="E862" s="57" t="s">
        <v>1002</v>
      </c>
      <c r="F862" s="52">
        <v>0.4</v>
      </c>
      <c r="G862" s="400"/>
      <c r="H862" s="397"/>
      <c r="I862" s="39"/>
      <c r="J862" s="22"/>
    </row>
    <row r="863" spans="2:10" s="21" customFormat="1" ht="26.25" outlineLevel="1">
      <c r="B863" s="84"/>
      <c r="C863" s="399"/>
      <c r="D863" s="38"/>
      <c r="E863" s="57" t="s">
        <v>55</v>
      </c>
      <c r="F863" s="52">
        <v>8.75</v>
      </c>
      <c r="G863" s="400"/>
      <c r="H863" s="397"/>
      <c r="I863" s="39"/>
      <c r="J863" s="22"/>
    </row>
    <row r="864" spans="2:10" s="21" customFormat="1" ht="26.25" outlineLevel="1">
      <c r="B864" s="84"/>
      <c r="C864" s="399"/>
      <c r="D864" s="38"/>
      <c r="E864" s="157"/>
      <c r="F864" s="158"/>
      <c r="G864" s="400"/>
      <c r="H864" s="397"/>
      <c r="I864" s="39"/>
      <c r="J864" s="22"/>
    </row>
    <row r="865" spans="2:10" s="21" customFormat="1" ht="26.25" outlineLevel="1">
      <c r="B865" s="78" t="s">
        <v>640</v>
      </c>
      <c r="C865" s="71" t="s">
        <v>925</v>
      </c>
      <c r="D865" s="56" t="s">
        <v>212</v>
      </c>
      <c r="E865" s="93" t="s">
        <v>213</v>
      </c>
      <c r="F865" s="34" t="s">
        <v>28</v>
      </c>
      <c r="G865" s="35"/>
      <c r="H865" s="36"/>
      <c r="I865" s="37">
        <v>0.55000000000000004</v>
      </c>
      <c r="J865" s="22"/>
    </row>
    <row r="866" spans="2:10" s="21" customFormat="1" ht="26.25" outlineLevel="1">
      <c r="B866" s="84"/>
      <c r="C866" s="399"/>
      <c r="D866" s="38"/>
      <c r="E866" s="50"/>
      <c r="F866" s="42"/>
      <c r="G866" s="400"/>
      <c r="H866" s="397"/>
      <c r="I866" s="39"/>
      <c r="J866" s="22"/>
    </row>
    <row r="867" spans="2:10" s="21" customFormat="1" ht="26.25" outlineLevel="1">
      <c r="B867" s="84"/>
      <c r="C867" s="399"/>
      <c r="D867" s="38"/>
      <c r="E867" s="50" t="s">
        <v>1003</v>
      </c>
      <c r="F867" s="42"/>
      <c r="G867" s="400"/>
      <c r="H867" s="397"/>
      <c r="I867" s="39"/>
      <c r="J867" s="22"/>
    </row>
    <row r="868" spans="2:10" s="21" customFormat="1" ht="26.25" outlineLevel="1">
      <c r="B868" s="84"/>
      <c r="C868" s="399"/>
      <c r="D868" s="38"/>
      <c r="E868" s="57" t="s">
        <v>990</v>
      </c>
      <c r="F868" s="52">
        <v>0.55000000000000004</v>
      </c>
      <c r="G868" s="400"/>
      <c r="H868" s="397"/>
      <c r="I868" s="39"/>
      <c r="J868" s="22"/>
    </row>
    <row r="869" spans="2:10" s="21" customFormat="1" ht="26.25" outlineLevel="1">
      <c r="B869" s="84"/>
      <c r="C869" s="399"/>
      <c r="D869" s="38"/>
      <c r="E869" s="57" t="s">
        <v>55</v>
      </c>
      <c r="F869" s="52">
        <v>0.55000000000000004</v>
      </c>
      <c r="G869" s="400"/>
      <c r="H869" s="397"/>
      <c r="I869" s="39"/>
      <c r="J869" s="22"/>
    </row>
    <row r="870" spans="2:10" s="21" customFormat="1" ht="26.25" outlineLevel="1">
      <c r="B870" s="84"/>
      <c r="C870" s="399"/>
      <c r="D870" s="38"/>
      <c r="E870" s="50"/>
      <c r="F870" s="42"/>
      <c r="G870" s="400"/>
      <c r="H870" s="397"/>
      <c r="I870" s="39"/>
      <c r="J870" s="22"/>
    </row>
    <row r="871" spans="2:10" s="21" customFormat="1" ht="26.25" outlineLevel="1">
      <c r="B871" s="78" t="s">
        <v>641</v>
      </c>
      <c r="C871" s="71" t="s">
        <v>925</v>
      </c>
      <c r="D871" s="56" t="s">
        <v>216</v>
      </c>
      <c r="E871" s="93" t="s">
        <v>217</v>
      </c>
      <c r="F871" s="34" t="s">
        <v>28</v>
      </c>
      <c r="G871" s="35"/>
      <c r="H871" s="36"/>
      <c r="I871" s="37">
        <v>2.52</v>
      </c>
      <c r="J871" s="22"/>
    </row>
    <row r="872" spans="2:10" s="21" customFormat="1" ht="26.25" outlineLevel="1">
      <c r="B872" s="84"/>
      <c r="C872" s="399"/>
      <c r="D872" s="38"/>
      <c r="E872" s="50"/>
      <c r="F872" s="42"/>
      <c r="G872" s="400"/>
      <c r="H872" s="397"/>
      <c r="I872" s="39"/>
      <c r="J872" s="22"/>
    </row>
    <row r="873" spans="2:10" s="21" customFormat="1" ht="26.25" outlineLevel="1">
      <c r="B873" s="84"/>
      <c r="C873" s="399"/>
      <c r="D873" s="38"/>
      <c r="E873" s="50" t="s">
        <v>1004</v>
      </c>
      <c r="F873" s="42"/>
      <c r="G873" s="400"/>
      <c r="H873" s="397"/>
      <c r="I873" s="39"/>
      <c r="J873" s="22"/>
    </row>
    <row r="874" spans="2:10" s="21" customFormat="1" ht="26.25" outlineLevel="1">
      <c r="B874" s="84"/>
      <c r="C874" s="399"/>
      <c r="D874" s="38"/>
      <c r="E874" s="57" t="s">
        <v>1005</v>
      </c>
      <c r="F874" s="52">
        <v>2.52</v>
      </c>
      <c r="G874" s="400"/>
      <c r="H874" s="397"/>
      <c r="I874" s="39"/>
      <c r="J874" s="22"/>
    </row>
    <row r="875" spans="2:10" s="21" customFormat="1" ht="26.25" outlineLevel="1">
      <c r="B875" s="84"/>
      <c r="C875" s="399"/>
      <c r="D875" s="38"/>
      <c r="E875" s="57" t="s">
        <v>55</v>
      </c>
      <c r="F875" s="52">
        <v>2.52</v>
      </c>
      <c r="G875" s="400"/>
      <c r="H875" s="397"/>
      <c r="I875" s="39"/>
      <c r="J875" s="22"/>
    </row>
    <row r="876" spans="2:10" s="21" customFormat="1" ht="26.25" outlineLevel="1">
      <c r="B876" s="84"/>
      <c r="C876" s="399"/>
      <c r="D876" s="38"/>
      <c r="E876" s="51"/>
      <c r="F876" s="42"/>
      <c r="G876" s="400"/>
      <c r="H876" s="397"/>
      <c r="I876" s="39"/>
      <c r="J876" s="22"/>
    </row>
    <row r="877" spans="2:10" s="21" customFormat="1" ht="26.25" outlineLevel="1">
      <c r="B877" s="78" t="s">
        <v>642</v>
      </c>
      <c r="C877" s="71" t="s">
        <v>925</v>
      </c>
      <c r="D877" s="56" t="s">
        <v>26</v>
      </c>
      <c r="E877" s="93" t="s">
        <v>202</v>
      </c>
      <c r="F877" s="34" t="s">
        <v>28</v>
      </c>
      <c r="G877" s="35"/>
      <c r="H877" s="36"/>
      <c r="I877" s="37">
        <v>3.3600000000000003</v>
      </c>
      <c r="J877" s="22"/>
    </row>
    <row r="878" spans="2:10" s="21" customFormat="1" ht="26.25" outlineLevel="1">
      <c r="B878" s="84"/>
      <c r="C878" s="399"/>
      <c r="D878" s="38"/>
      <c r="E878" s="51"/>
      <c r="F878" s="42"/>
      <c r="G878" s="400"/>
      <c r="H878" s="397"/>
      <c r="I878" s="39"/>
      <c r="J878" s="22"/>
    </row>
    <row r="879" spans="2:10" s="21" customFormat="1" ht="26.25" outlineLevel="1">
      <c r="B879" s="84"/>
      <c r="C879" s="399"/>
      <c r="D879" s="38"/>
      <c r="E879" s="50" t="s">
        <v>1175</v>
      </c>
      <c r="F879" s="42"/>
      <c r="G879" s="400"/>
      <c r="H879" s="397"/>
      <c r="I879" s="39"/>
      <c r="J879" s="22"/>
    </row>
    <row r="880" spans="2:10" s="21" customFormat="1" ht="26.25" outlineLevel="1">
      <c r="B880" s="84"/>
      <c r="C880" s="399"/>
      <c r="D880" s="38"/>
      <c r="E880" s="57" t="s">
        <v>1176</v>
      </c>
      <c r="F880" s="52">
        <v>3.3600000000000003</v>
      </c>
      <c r="G880" s="400"/>
      <c r="H880" s="397"/>
      <c r="I880" s="39"/>
      <c r="J880" s="22"/>
    </row>
    <row r="881" spans="2:10" s="21" customFormat="1" ht="26.25" outlineLevel="1">
      <c r="B881" s="84"/>
      <c r="C881" s="399"/>
      <c r="D881" s="38"/>
      <c r="E881" s="50"/>
      <c r="F881" s="42"/>
      <c r="G881" s="400"/>
      <c r="H881" s="397"/>
      <c r="I881" s="39"/>
      <c r="J881" s="22"/>
    </row>
    <row r="882" spans="2:10" s="21" customFormat="1" ht="37.5" customHeight="1" outlineLevel="1">
      <c r="B882" s="78" t="s">
        <v>643</v>
      </c>
      <c r="C882" s="71" t="s">
        <v>925</v>
      </c>
      <c r="D882" s="56" t="s">
        <v>200</v>
      </c>
      <c r="E882" s="93" t="s">
        <v>201</v>
      </c>
      <c r="F882" s="34" t="s">
        <v>28</v>
      </c>
      <c r="G882" s="35"/>
      <c r="H882" s="36"/>
      <c r="I882" s="37">
        <v>10.2432</v>
      </c>
      <c r="J882" s="22"/>
    </row>
    <row r="883" spans="2:10" s="21" customFormat="1" ht="26.25" outlineLevel="1">
      <c r="B883" s="84"/>
      <c r="C883" s="399"/>
      <c r="D883" s="38"/>
      <c r="E883" s="50"/>
      <c r="F883" s="42"/>
      <c r="G883" s="400"/>
      <c r="H883" s="397"/>
      <c r="I883" s="39"/>
      <c r="J883" s="22"/>
    </row>
    <row r="884" spans="2:10" s="21" customFormat="1" ht="26.25" outlineLevel="1">
      <c r="B884" s="84"/>
      <c r="C884" s="399"/>
      <c r="D884" s="38"/>
      <c r="E884" s="50" t="s">
        <v>650</v>
      </c>
      <c r="F884" s="42"/>
      <c r="G884" s="400"/>
      <c r="H884" s="397"/>
      <c r="I884" s="39"/>
      <c r="J884" s="22"/>
    </row>
    <row r="885" spans="2:10" s="21" customFormat="1" ht="26.25" outlineLevel="1">
      <c r="B885" s="84"/>
      <c r="C885" s="399"/>
      <c r="D885" s="38"/>
      <c r="E885" s="57" t="s">
        <v>1006</v>
      </c>
      <c r="F885" s="52">
        <v>5.28</v>
      </c>
      <c r="G885" s="400"/>
      <c r="H885" s="397"/>
      <c r="I885" s="39"/>
      <c r="J885" s="22"/>
    </row>
    <row r="886" spans="2:10" s="21" customFormat="1" ht="26.25" outlineLevel="1">
      <c r="B886" s="84"/>
      <c r="C886" s="399"/>
      <c r="D886" s="38"/>
      <c r="E886" s="57" t="s">
        <v>1007</v>
      </c>
      <c r="F886" s="52">
        <v>4.9631999999999996</v>
      </c>
      <c r="G886" s="400"/>
      <c r="H886" s="397"/>
      <c r="I886" s="39"/>
      <c r="J886" s="22"/>
    </row>
    <row r="887" spans="2:10" s="21" customFormat="1" ht="26.25" outlineLevel="1">
      <c r="B887" s="84"/>
      <c r="C887" s="399"/>
      <c r="D887" s="38"/>
      <c r="E887" s="57" t="s">
        <v>55</v>
      </c>
      <c r="F887" s="52">
        <v>10.2432</v>
      </c>
      <c r="G887" s="400"/>
      <c r="H887" s="397"/>
      <c r="I887" s="39"/>
      <c r="J887" s="22"/>
    </row>
    <row r="888" spans="2:10" s="21" customFormat="1" ht="26.25" outlineLevel="1">
      <c r="B888" s="84"/>
      <c r="C888" s="399"/>
      <c r="D888" s="38"/>
      <c r="E888" s="50"/>
      <c r="F888" s="42"/>
      <c r="G888" s="400"/>
      <c r="H888" s="397"/>
      <c r="I888" s="39"/>
      <c r="J888" s="22"/>
    </row>
    <row r="889" spans="2:10" s="21" customFormat="1" ht="32.25" customHeight="1" outlineLevel="1">
      <c r="B889" s="78" t="s">
        <v>1174</v>
      </c>
      <c r="C889" s="71" t="s">
        <v>925</v>
      </c>
      <c r="D889" s="56" t="s">
        <v>192</v>
      </c>
      <c r="E889" s="93" t="s">
        <v>193</v>
      </c>
      <c r="F889" s="34" t="s">
        <v>28</v>
      </c>
      <c r="G889" s="35"/>
      <c r="H889" s="36"/>
      <c r="I889" s="37">
        <v>6.6</v>
      </c>
      <c r="J889" s="22"/>
    </row>
    <row r="890" spans="2:10" s="21" customFormat="1" ht="26.25" outlineLevel="1">
      <c r="B890" s="84"/>
      <c r="C890" s="399"/>
      <c r="D890" s="38"/>
      <c r="E890" s="50"/>
      <c r="F890" s="42"/>
      <c r="G890" s="400"/>
      <c r="H890" s="397"/>
      <c r="I890" s="39"/>
      <c r="J890" s="22"/>
    </row>
    <row r="891" spans="2:10" s="21" customFormat="1" ht="26.25" outlineLevel="1">
      <c r="B891" s="84"/>
      <c r="C891" s="399"/>
      <c r="D891" s="38"/>
      <c r="E891" s="463" t="s">
        <v>1009</v>
      </c>
      <c r="F891" s="463"/>
      <c r="G891" s="400"/>
      <c r="H891" s="397"/>
      <c r="I891" s="39"/>
      <c r="J891" s="22"/>
    </row>
    <row r="892" spans="2:10" s="21" customFormat="1" ht="26.25" outlineLevel="1">
      <c r="B892" s="84"/>
      <c r="C892" s="399"/>
      <c r="D892" s="38"/>
      <c r="E892" s="57" t="s">
        <v>1008</v>
      </c>
      <c r="F892" s="52">
        <v>6.6</v>
      </c>
      <c r="G892" s="400"/>
      <c r="H892" s="397"/>
      <c r="I892" s="39"/>
      <c r="J892" s="22"/>
    </row>
    <row r="893" spans="2:10" s="21" customFormat="1" ht="26.25" outlineLevel="1">
      <c r="B893" s="84"/>
      <c r="C893" s="399"/>
      <c r="D893" s="38"/>
      <c r="E893" s="50"/>
      <c r="F893" s="42"/>
      <c r="G893" s="400"/>
      <c r="H893" s="397"/>
      <c r="I893" s="39"/>
      <c r="J893" s="22"/>
    </row>
    <row r="894" spans="2:10" s="21" customFormat="1" ht="26.25" outlineLevel="1">
      <c r="B894" s="189" t="s">
        <v>644</v>
      </c>
      <c r="C894" s="190"/>
      <c r="D894" s="191"/>
      <c r="E894" s="192" t="s">
        <v>1154</v>
      </c>
      <c r="F894" s="193"/>
      <c r="G894" s="194"/>
      <c r="H894" s="195"/>
      <c r="I894" s="216"/>
      <c r="J894" s="22"/>
    </row>
    <row r="895" spans="2:10" s="21" customFormat="1" ht="39.75" customHeight="1" outlineLevel="1">
      <c r="B895" s="78" t="s">
        <v>645</v>
      </c>
      <c r="C895" s="71" t="s">
        <v>925</v>
      </c>
      <c r="D895" s="56" t="s">
        <v>210</v>
      </c>
      <c r="E895" s="93" t="s">
        <v>211</v>
      </c>
      <c r="F895" s="34" t="s">
        <v>28</v>
      </c>
      <c r="G895" s="35"/>
      <c r="H895" s="36"/>
      <c r="I895" s="37">
        <v>32</v>
      </c>
      <c r="J895" s="22"/>
    </row>
    <row r="896" spans="2:10" s="21" customFormat="1" ht="26.25" outlineLevel="1">
      <c r="B896" s="84"/>
      <c r="C896" s="399"/>
      <c r="D896" s="38"/>
      <c r="E896" s="50"/>
      <c r="F896" s="42"/>
      <c r="G896" s="400"/>
      <c r="H896" s="397"/>
      <c r="I896" s="39"/>
      <c r="J896" s="22"/>
    </row>
    <row r="897" spans="2:10" s="21" customFormat="1" ht="26.25" outlineLevel="1">
      <c r="B897" s="84"/>
      <c r="C897" s="399"/>
      <c r="D897" s="38"/>
      <c r="E897" s="57" t="s">
        <v>1010</v>
      </c>
      <c r="F897" s="52">
        <v>16</v>
      </c>
      <c r="G897" s="400"/>
      <c r="H897" s="397"/>
      <c r="I897" s="39"/>
      <c r="J897" s="22"/>
    </row>
    <row r="898" spans="2:10" s="21" customFormat="1" ht="26.25" outlineLevel="1">
      <c r="B898" s="84"/>
      <c r="C898" s="399"/>
      <c r="D898" s="38"/>
      <c r="E898" s="57" t="s">
        <v>1011</v>
      </c>
      <c r="F898" s="52">
        <v>2</v>
      </c>
      <c r="G898" s="400"/>
      <c r="H898" s="397"/>
      <c r="I898" s="39"/>
      <c r="J898" s="22"/>
    </row>
    <row r="899" spans="2:10" s="21" customFormat="1" ht="26.25" outlineLevel="1">
      <c r="B899" s="84"/>
      <c r="C899" s="399"/>
      <c r="D899" s="38"/>
      <c r="E899" s="57" t="s">
        <v>55</v>
      </c>
      <c r="F899" s="52">
        <v>32</v>
      </c>
      <c r="G899" s="400"/>
      <c r="H899" s="397"/>
      <c r="I899" s="39"/>
      <c r="J899" s="22"/>
    </row>
    <row r="900" spans="2:10" s="21" customFormat="1" ht="26.25" outlineLevel="1">
      <c r="B900" s="84"/>
      <c r="C900" s="399"/>
      <c r="D900" s="38"/>
      <c r="E900" s="50"/>
      <c r="F900" s="42"/>
      <c r="G900" s="400"/>
      <c r="H900" s="397"/>
      <c r="I900" s="39"/>
      <c r="J900" s="22"/>
    </row>
    <row r="901" spans="2:10" s="21" customFormat="1" ht="26.25" outlineLevel="1">
      <c r="B901" s="78" t="s">
        <v>646</v>
      </c>
      <c r="C901" s="71" t="s">
        <v>925</v>
      </c>
      <c r="D901" s="56" t="s">
        <v>253</v>
      </c>
      <c r="E901" s="93" t="s">
        <v>254</v>
      </c>
      <c r="F901" s="34" t="s">
        <v>28</v>
      </c>
      <c r="G901" s="35"/>
      <c r="H901" s="36"/>
      <c r="I901" s="37">
        <v>9.4779999999999998</v>
      </c>
      <c r="J901" s="22"/>
    </row>
    <row r="902" spans="2:10" s="21" customFormat="1" ht="26.25" outlineLevel="1">
      <c r="B902" s="84"/>
      <c r="C902" s="399"/>
      <c r="D902" s="38"/>
      <c r="E902" s="50"/>
      <c r="F902" s="42"/>
      <c r="G902" s="400"/>
      <c r="H902" s="397"/>
      <c r="I902" s="39"/>
      <c r="J902" s="22"/>
    </row>
    <row r="903" spans="2:10" s="21" customFormat="1" ht="26.25" outlineLevel="1">
      <c r="B903" s="84"/>
      <c r="C903" s="399"/>
      <c r="D903" s="38"/>
      <c r="E903" s="134" t="s">
        <v>1181</v>
      </c>
      <c r="F903" s="147" t="s">
        <v>568</v>
      </c>
      <c r="G903" s="147" t="s">
        <v>569</v>
      </c>
      <c r="H903" s="147" t="s">
        <v>902</v>
      </c>
      <c r="I903" s="266" t="s">
        <v>79</v>
      </c>
      <c r="J903" s="22"/>
    </row>
    <row r="904" spans="2:10" s="21" customFormat="1" ht="26.25" outlineLevel="1">
      <c r="B904" s="84"/>
      <c r="C904" s="399"/>
      <c r="D904" s="38"/>
      <c r="E904" s="57" t="s">
        <v>1012</v>
      </c>
      <c r="F904" s="52">
        <v>2.8</v>
      </c>
      <c r="G904" s="98">
        <v>3.16</v>
      </c>
      <c r="H904" s="98">
        <v>1.47</v>
      </c>
      <c r="I904" s="256">
        <v>7.3779999999999992</v>
      </c>
      <c r="J904" s="22"/>
    </row>
    <row r="905" spans="2:10" s="21" customFormat="1" ht="26.25" outlineLevel="1">
      <c r="B905" s="84"/>
      <c r="C905" s="399"/>
      <c r="D905" s="38"/>
      <c r="E905" s="57" t="s">
        <v>1185</v>
      </c>
      <c r="F905" s="52">
        <v>1.8</v>
      </c>
      <c r="G905" s="98">
        <v>2.1</v>
      </c>
      <c r="H905" s="98">
        <v>1.6800000000000002</v>
      </c>
      <c r="I905" s="256">
        <v>2.1</v>
      </c>
      <c r="J905" s="22"/>
    </row>
    <row r="906" spans="2:10" s="21" customFormat="1" ht="26.25" outlineLevel="1">
      <c r="B906" s="84"/>
      <c r="C906" s="399"/>
      <c r="D906" s="38"/>
      <c r="E906" s="51"/>
      <c r="F906" s="42"/>
      <c r="G906" s="409"/>
      <c r="H906" s="409"/>
      <c r="I906" s="47"/>
      <c r="J906" s="22"/>
    </row>
    <row r="907" spans="2:10" s="21" customFormat="1" ht="26.25" outlineLevel="1">
      <c r="B907" s="84"/>
      <c r="C907" s="399"/>
      <c r="D907" s="38"/>
      <c r="E907" s="57" t="s">
        <v>55</v>
      </c>
      <c r="F907" s="52">
        <v>9.4779999999999998</v>
      </c>
      <c r="G907" s="409"/>
      <c r="H907" s="409"/>
      <c r="I907" s="47"/>
      <c r="J907" s="22"/>
    </row>
    <row r="908" spans="2:10" s="21" customFormat="1" ht="26.25" outlineLevel="1">
      <c r="B908" s="84"/>
      <c r="C908" s="399"/>
      <c r="D908" s="38"/>
      <c r="E908" s="51"/>
      <c r="F908" s="42"/>
      <c r="G908" s="409"/>
      <c r="H908" s="409"/>
      <c r="I908" s="47"/>
      <c r="J908" s="22"/>
    </row>
    <row r="909" spans="2:10" s="21" customFormat="1" ht="36" customHeight="1" outlineLevel="1">
      <c r="B909" s="78" t="s">
        <v>647</v>
      </c>
      <c r="C909" s="71" t="s">
        <v>925</v>
      </c>
      <c r="D909" s="56" t="s">
        <v>255</v>
      </c>
      <c r="E909" s="93" t="s">
        <v>256</v>
      </c>
      <c r="F909" s="34" t="s">
        <v>28</v>
      </c>
      <c r="G909" s="35"/>
      <c r="H909" s="36"/>
      <c r="I909" s="37">
        <v>3.1500000000000004</v>
      </c>
      <c r="J909" s="22"/>
    </row>
    <row r="910" spans="2:10" s="21" customFormat="1" ht="26.25" outlineLevel="1">
      <c r="B910" s="84"/>
      <c r="C910" s="399"/>
      <c r="D910" s="38"/>
      <c r="E910" s="50"/>
      <c r="F910" s="42"/>
      <c r="G910" s="400"/>
      <c r="H910" s="397"/>
      <c r="I910" s="39"/>
      <c r="J910" s="22"/>
    </row>
    <row r="911" spans="2:10" s="21" customFormat="1" ht="26.25" outlineLevel="1">
      <c r="B911" s="84"/>
      <c r="C911" s="399"/>
      <c r="D911" s="38"/>
      <c r="E911" s="50" t="s">
        <v>1013</v>
      </c>
      <c r="F911" s="42"/>
      <c r="G911" s="400"/>
      <c r="H911" s="397"/>
      <c r="I911" s="39"/>
      <c r="J911" s="22"/>
    </row>
    <row r="912" spans="2:10" s="21" customFormat="1" ht="26.25" outlineLevel="1">
      <c r="B912" s="84"/>
      <c r="C912" s="399"/>
      <c r="D912" s="38"/>
      <c r="E912" s="57" t="s">
        <v>1014</v>
      </c>
      <c r="F912" s="52">
        <v>1.47</v>
      </c>
      <c r="G912" s="400"/>
      <c r="H912" s="397"/>
      <c r="I912" s="39"/>
      <c r="J912" s="22"/>
    </row>
    <row r="913" spans="2:10" s="21" customFormat="1" ht="26.25" outlineLevel="1">
      <c r="B913" s="84"/>
      <c r="C913" s="399"/>
      <c r="D913" s="38"/>
      <c r="E913" s="57" t="s">
        <v>1164</v>
      </c>
      <c r="F913" s="52">
        <v>1.6800000000000002</v>
      </c>
      <c r="G913" s="400"/>
      <c r="H913" s="397"/>
      <c r="I913" s="39"/>
      <c r="J913" s="22"/>
    </row>
    <row r="914" spans="2:10" s="21" customFormat="1" ht="26.25" outlineLevel="1">
      <c r="B914" s="84"/>
      <c r="C914" s="399"/>
      <c r="D914" s="38"/>
      <c r="E914" s="57" t="s">
        <v>60</v>
      </c>
      <c r="F914" s="52">
        <v>3.1500000000000004</v>
      </c>
      <c r="G914" s="400"/>
      <c r="H914" s="397"/>
      <c r="I914" s="39"/>
      <c r="J914" s="22"/>
    </row>
    <row r="915" spans="2:10" s="21" customFormat="1" ht="26.25" outlineLevel="1">
      <c r="B915" s="84"/>
      <c r="C915" s="399"/>
      <c r="D915" s="38"/>
      <c r="E915" s="51"/>
      <c r="F915" s="42"/>
      <c r="G915" s="400"/>
      <c r="H915" s="397"/>
      <c r="I915" s="39"/>
      <c r="J915" s="22"/>
    </row>
    <row r="916" spans="2:10" s="21" customFormat="1" ht="26.25" customHeight="1" outlineLevel="1">
      <c r="B916" s="78" t="s">
        <v>648</v>
      </c>
      <c r="C916" s="71" t="s">
        <v>925</v>
      </c>
      <c r="D916" s="56" t="s">
        <v>203</v>
      </c>
      <c r="E916" s="93" t="s">
        <v>204</v>
      </c>
      <c r="F916" s="34" t="s">
        <v>28</v>
      </c>
      <c r="G916" s="35"/>
      <c r="H916" s="36"/>
      <c r="I916" s="37">
        <v>8.75</v>
      </c>
      <c r="J916" s="22"/>
    </row>
    <row r="917" spans="2:10" s="21" customFormat="1" ht="26.25" outlineLevel="1">
      <c r="B917" s="84"/>
      <c r="C917" s="399"/>
      <c r="D917" s="38"/>
      <c r="E917" s="51"/>
      <c r="F917" s="42"/>
      <c r="G917" s="400"/>
      <c r="H917" s="397"/>
      <c r="I917" s="39"/>
      <c r="J917" s="22"/>
    </row>
    <row r="918" spans="2:10" s="21" customFormat="1" ht="26.25" outlineLevel="1">
      <c r="B918" s="84"/>
      <c r="C918" s="399"/>
      <c r="D918" s="38"/>
      <c r="E918" s="57" t="s">
        <v>1165</v>
      </c>
      <c r="F918" s="52">
        <v>8.75</v>
      </c>
      <c r="G918" s="400"/>
      <c r="H918" s="397"/>
      <c r="I918" s="39"/>
      <c r="J918" s="22"/>
    </row>
    <row r="919" spans="2:10" s="21" customFormat="1" ht="26.25" outlineLevel="1">
      <c r="B919" s="84"/>
      <c r="C919" s="399"/>
      <c r="D919" s="38"/>
      <c r="E919" s="51"/>
      <c r="F919" s="42"/>
      <c r="G919" s="400"/>
      <c r="H919" s="397"/>
      <c r="I919" s="39"/>
      <c r="J919" s="22"/>
    </row>
    <row r="920" spans="2:10" s="21" customFormat="1" ht="26.25" outlineLevel="1">
      <c r="B920" s="78" t="s">
        <v>649</v>
      </c>
      <c r="C920" s="71" t="s">
        <v>925</v>
      </c>
      <c r="D920" s="56" t="s">
        <v>207</v>
      </c>
      <c r="E920" s="93" t="s">
        <v>208</v>
      </c>
      <c r="F920" s="34" t="s">
        <v>28</v>
      </c>
      <c r="G920" s="35"/>
      <c r="H920" s="36"/>
      <c r="I920" s="37">
        <v>0.48</v>
      </c>
      <c r="J920" s="22"/>
    </row>
    <row r="921" spans="2:10" s="21" customFormat="1" ht="26.25" outlineLevel="1">
      <c r="B921" s="84"/>
      <c r="C921" s="399"/>
      <c r="D921" s="38"/>
      <c r="E921" s="50"/>
      <c r="F921" s="42"/>
      <c r="G921" s="400"/>
      <c r="H921" s="397"/>
      <c r="I921" s="39"/>
      <c r="J921" s="22"/>
    </row>
    <row r="922" spans="2:10" s="21" customFormat="1" ht="26.25" outlineLevel="1">
      <c r="B922" s="84"/>
      <c r="C922" s="399"/>
      <c r="D922" s="38"/>
      <c r="E922" s="50" t="s">
        <v>1015</v>
      </c>
      <c r="F922" s="42"/>
      <c r="G922" s="42"/>
      <c r="H922" s="42"/>
      <c r="I922" s="39"/>
      <c r="J922" s="22"/>
    </row>
    <row r="923" spans="2:10" s="21" customFormat="1" ht="26.25" outlineLevel="1">
      <c r="B923" s="84"/>
      <c r="C923" s="399"/>
      <c r="D923" s="38"/>
      <c r="E923" s="57" t="s">
        <v>1016</v>
      </c>
      <c r="F923" s="52">
        <v>0.48</v>
      </c>
      <c r="G923" s="42"/>
      <c r="H923" s="42"/>
      <c r="I923" s="39"/>
      <c r="J923" s="22"/>
    </row>
    <row r="924" spans="2:10" s="21" customFormat="1" ht="26.25" outlineLevel="1">
      <c r="B924" s="84"/>
      <c r="C924" s="399"/>
      <c r="D924" s="38"/>
      <c r="E924" s="50"/>
      <c r="F924" s="42"/>
      <c r="G924" s="400"/>
      <c r="H924" s="397"/>
      <c r="I924" s="39"/>
      <c r="J924" s="22"/>
    </row>
    <row r="925" spans="2:10" s="21" customFormat="1" ht="26.25" outlineLevel="1">
      <c r="B925" s="78" t="s">
        <v>1155</v>
      </c>
      <c r="C925" s="71" t="s">
        <v>925</v>
      </c>
      <c r="D925" s="56" t="s">
        <v>205</v>
      </c>
      <c r="E925" s="93" t="s">
        <v>206</v>
      </c>
      <c r="F925" s="34" t="s">
        <v>28</v>
      </c>
      <c r="G925" s="35"/>
      <c r="H925" s="36"/>
      <c r="I925" s="37">
        <v>7.25</v>
      </c>
      <c r="J925" s="22"/>
    </row>
    <row r="926" spans="2:10" s="21" customFormat="1" ht="26.25" outlineLevel="1">
      <c r="B926" s="84"/>
      <c r="C926" s="399"/>
      <c r="D926" s="38"/>
      <c r="E926" s="50"/>
      <c r="F926" s="42"/>
      <c r="G926" s="400"/>
      <c r="H926" s="397"/>
      <c r="I926" s="39"/>
      <c r="J926" s="22"/>
    </row>
    <row r="927" spans="2:10" s="21" customFormat="1" ht="26.25" outlineLevel="1">
      <c r="B927" s="84"/>
      <c r="C927" s="399"/>
      <c r="D927" s="38"/>
      <c r="E927" s="50" t="s">
        <v>1017</v>
      </c>
      <c r="F927" s="42"/>
      <c r="G927" s="400"/>
      <c r="H927" s="397"/>
      <c r="I927" s="39"/>
      <c r="J927" s="22"/>
    </row>
    <row r="928" spans="2:10" s="21" customFormat="1" ht="26.25" outlineLevel="1">
      <c r="B928" s="84"/>
      <c r="C928" s="399"/>
      <c r="D928" s="38"/>
      <c r="E928" s="57" t="s">
        <v>995</v>
      </c>
      <c r="F928" s="52">
        <v>0.55000000000000004</v>
      </c>
      <c r="G928" s="400"/>
      <c r="H928" s="397"/>
      <c r="I928" s="39"/>
      <c r="J928" s="22"/>
    </row>
    <row r="929" spans="2:10" s="21" customFormat="1" ht="26.25" outlineLevel="1">
      <c r="B929" s="84"/>
      <c r="C929" s="399"/>
      <c r="D929" s="38"/>
      <c r="E929" s="57" t="s">
        <v>996</v>
      </c>
      <c r="F929" s="52">
        <v>0.55000000000000004</v>
      </c>
      <c r="G929" s="400"/>
      <c r="H929" s="397"/>
      <c r="I929" s="39"/>
      <c r="J929" s="22"/>
    </row>
    <row r="930" spans="2:10" s="21" customFormat="1" ht="26.25" outlineLevel="1">
      <c r="B930" s="84"/>
      <c r="C930" s="399"/>
      <c r="D930" s="38"/>
      <c r="E930" s="57" t="s">
        <v>997</v>
      </c>
      <c r="F930" s="52">
        <v>0.55000000000000004</v>
      </c>
      <c r="G930" s="400"/>
      <c r="H930" s="397"/>
      <c r="I930" s="39"/>
      <c r="J930" s="22"/>
    </row>
    <row r="931" spans="2:10" s="21" customFormat="1" ht="26.25" outlineLevel="1">
      <c r="B931" s="84"/>
      <c r="C931" s="399"/>
      <c r="D931" s="38"/>
      <c r="E931" s="57" t="s">
        <v>998</v>
      </c>
      <c r="F931" s="52">
        <v>0.55000000000000004</v>
      </c>
      <c r="G931" s="400"/>
      <c r="H931" s="397"/>
      <c r="I931" s="39"/>
      <c r="J931" s="22"/>
    </row>
    <row r="932" spans="2:10" s="21" customFormat="1" ht="26.25" outlineLevel="1">
      <c r="B932" s="84"/>
      <c r="C932" s="399"/>
      <c r="D932" s="38"/>
      <c r="E932" s="57" t="s">
        <v>999</v>
      </c>
      <c r="F932" s="52">
        <v>0.55000000000000004</v>
      </c>
      <c r="G932" s="400"/>
      <c r="H932" s="397"/>
      <c r="I932" s="39"/>
      <c r="J932" s="22"/>
    </row>
    <row r="933" spans="2:10" s="21" customFormat="1" ht="26.25" outlineLevel="1">
      <c r="B933" s="84"/>
      <c r="C933" s="399"/>
      <c r="D933" s="38"/>
      <c r="E933" s="57" t="s">
        <v>1000</v>
      </c>
      <c r="F933" s="52">
        <v>0.55000000000000004</v>
      </c>
      <c r="G933" s="400"/>
      <c r="H933" s="397"/>
      <c r="I933" s="39"/>
      <c r="J933" s="22"/>
    </row>
    <row r="934" spans="2:10" s="21" customFormat="1" ht="26.25" outlineLevel="1">
      <c r="B934" s="84"/>
      <c r="C934" s="399"/>
      <c r="D934" s="38"/>
      <c r="E934" s="57" t="s">
        <v>992</v>
      </c>
      <c r="F934" s="52">
        <v>1.1000000000000001</v>
      </c>
      <c r="G934" s="400"/>
      <c r="H934" s="397"/>
      <c r="I934" s="39"/>
      <c r="J934" s="22"/>
    </row>
    <row r="935" spans="2:10" s="21" customFormat="1" ht="26.25" outlineLevel="1">
      <c r="B935" s="84"/>
      <c r="C935" s="399"/>
      <c r="D935" s="38"/>
      <c r="E935" s="57" t="s">
        <v>993</v>
      </c>
      <c r="F935" s="52">
        <v>1.1000000000000001</v>
      </c>
      <c r="G935" s="400"/>
      <c r="H935" s="397"/>
      <c r="I935" s="39"/>
      <c r="J935" s="22"/>
    </row>
    <row r="936" spans="2:10" s="21" customFormat="1" ht="26.25" outlineLevel="1">
      <c r="B936" s="84"/>
      <c r="C936" s="399"/>
      <c r="D936" s="38"/>
      <c r="E936" s="57" t="s">
        <v>1001</v>
      </c>
      <c r="F936" s="52">
        <v>1.75</v>
      </c>
      <c r="G936" s="400"/>
      <c r="H936" s="397"/>
      <c r="I936" s="39"/>
      <c r="J936" s="22"/>
    </row>
    <row r="937" spans="2:10" s="21" customFormat="1" ht="26.25" outlineLevel="1">
      <c r="B937" s="84"/>
      <c r="C937" s="399"/>
      <c r="D937" s="38"/>
      <c r="E937" s="57" t="s">
        <v>55</v>
      </c>
      <c r="F937" s="52">
        <v>7.25</v>
      </c>
      <c r="G937" s="400"/>
      <c r="H937" s="397"/>
      <c r="I937" s="39"/>
      <c r="J937" s="22"/>
    </row>
    <row r="938" spans="2:10" s="21" customFormat="1" ht="26.25" outlineLevel="1">
      <c r="B938" s="84"/>
      <c r="C938" s="399"/>
      <c r="D938" s="38"/>
      <c r="E938" s="51"/>
      <c r="F938" s="42"/>
      <c r="G938" s="400"/>
      <c r="H938" s="397"/>
      <c r="I938" s="39"/>
      <c r="J938" s="22"/>
    </row>
    <row r="939" spans="2:10" s="21" customFormat="1" ht="26.25" outlineLevel="1">
      <c r="B939" s="78" t="s">
        <v>1163</v>
      </c>
      <c r="C939" s="71" t="s">
        <v>1150</v>
      </c>
      <c r="D939" s="56" t="s">
        <v>1151</v>
      </c>
      <c r="E939" s="93" t="s">
        <v>1228</v>
      </c>
      <c r="F939" s="34" t="s">
        <v>85</v>
      </c>
      <c r="G939" s="35"/>
      <c r="H939" s="36"/>
      <c r="I939" s="37">
        <v>1</v>
      </c>
      <c r="J939" s="22"/>
    </row>
    <row r="940" spans="2:10" s="21" customFormat="1" ht="26.25" outlineLevel="1">
      <c r="B940" s="84"/>
      <c r="C940" s="399"/>
      <c r="D940" s="38"/>
      <c r="E940" s="51"/>
      <c r="F940" s="42"/>
      <c r="G940" s="400"/>
      <c r="H940" s="397"/>
      <c r="I940" s="39"/>
      <c r="J940" s="22"/>
    </row>
    <row r="941" spans="2:10" s="21" customFormat="1" ht="26.25" customHeight="1" outlineLevel="1">
      <c r="B941" s="84"/>
      <c r="C941" s="399"/>
      <c r="D941" s="38"/>
      <c r="E941" s="294" t="s">
        <v>1157</v>
      </c>
      <c r="F941" s="302" t="s">
        <v>85</v>
      </c>
      <c r="G941" s="400"/>
      <c r="H941" s="397"/>
      <c r="I941" s="39"/>
      <c r="J941" s="22"/>
    </row>
    <row r="942" spans="2:10" s="21" customFormat="1" ht="26.25" outlineLevel="1">
      <c r="B942" s="84"/>
      <c r="C942" s="399"/>
      <c r="D942" s="38"/>
      <c r="E942" s="57" t="s">
        <v>1156</v>
      </c>
      <c r="F942" s="52">
        <v>1</v>
      </c>
      <c r="G942" s="400"/>
      <c r="H942" s="397"/>
      <c r="I942" s="39"/>
      <c r="J942" s="22"/>
    </row>
    <row r="943" spans="2:10" s="21" customFormat="1" ht="26.25" outlineLevel="1">
      <c r="B943" s="84"/>
      <c r="C943" s="399"/>
      <c r="D943" s="38"/>
      <c r="E943" s="51"/>
      <c r="F943" s="42"/>
      <c r="G943" s="400"/>
      <c r="H943" s="397"/>
      <c r="I943" s="39"/>
      <c r="J943" s="22"/>
    </row>
    <row r="944" spans="2:10" s="21" customFormat="1" ht="26.25" outlineLevel="1">
      <c r="B944" s="78" t="s">
        <v>1222</v>
      </c>
      <c r="C944" s="71" t="s">
        <v>1224</v>
      </c>
      <c r="D944" s="56" t="s">
        <v>1225</v>
      </c>
      <c r="E944" s="93" t="s">
        <v>1229</v>
      </c>
      <c r="F944" s="34" t="s">
        <v>85</v>
      </c>
      <c r="G944" s="35"/>
      <c r="H944" s="36"/>
      <c r="I944" s="37">
        <v>1</v>
      </c>
      <c r="J944" s="22"/>
    </row>
    <row r="945" spans="2:10" s="21" customFormat="1" ht="26.25" outlineLevel="1">
      <c r="B945" s="84"/>
      <c r="C945" s="399"/>
      <c r="D945" s="38"/>
      <c r="E945" s="51"/>
      <c r="F945" s="42"/>
      <c r="G945" s="400"/>
      <c r="H945" s="397"/>
      <c r="I945" s="39"/>
      <c r="J945" s="22"/>
    </row>
    <row r="946" spans="2:10" s="21" customFormat="1" ht="26.25" outlineLevel="1">
      <c r="B946" s="84"/>
      <c r="C946" s="399"/>
      <c r="D946" s="38"/>
      <c r="E946" s="294" t="s">
        <v>1233</v>
      </c>
      <c r="F946" s="302" t="s">
        <v>85</v>
      </c>
      <c r="G946" s="400"/>
      <c r="H946" s="397"/>
      <c r="I946" s="39"/>
      <c r="J946" s="22"/>
    </row>
    <row r="947" spans="2:10" s="21" customFormat="1" ht="26.25" outlineLevel="1">
      <c r="B947" s="84"/>
      <c r="C947" s="399"/>
      <c r="D947" s="38"/>
      <c r="E947" s="465" t="s">
        <v>1231</v>
      </c>
      <c r="F947" s="466"/>
      <c r="G947" s="400"/>
      <c r="H947" s="397"/>
      <c r="I947" s="39"/>
      <c r="J947" s="22"/>
    </row>
    <row r="948" spans="2:10" s="21" customFormat="1" ht="26.25" outlineLevel="1">
      <c r="B948" s="84"/>
      <c r="C948" s="399"/>
      <c r="D948" s="38"/>
      <c r="E948" s="457" t="s">
        <v>1232</v>
      </c>
      <c r="F948" s="457"/>
      <c r="G948" s="400"/>
      <c r="H948" s="397"/>
      <c r="I948" s="39"/>
      <c r="J948" s="22"/>
    </row>
    <row r="949" spans="2:10" s="21" customFormat="1" ht="26.25" outlineLevel="1">
      <c r="B949" s="84"/>
      <c r="C949" s="399"/>
      <c r="D949" s="38"/>
      <c r="E949" s="57" t="s">
        <v>55</v>
      </c>
      <c r="F949" s="52">
        <v>1</v>
      </c>
      <c r="G949" s="400"/>
      <c r="H949" s="397"/>
      <c r="I949" s="39"/>
      <c r="J949" s="22"/>
    </row>
    <row r="950" spans="2:10" s="21" customFormat="1" ht="26.25" outlineLevel="1">
      <c r="B950" s="84"/>
      <c r="C950" s="399"/>
      <c r="D950" s="38"/>
      <c r="E950" s="51"/>
      <c r="F950" s="42"/>
      <c r="G950" s="400"/>
      <c r="H950" s="397"/>
      <c r="I950" s="39"/>
      <c r="J950" s="22"/>
    </row>
    <row r="951" spans="2:10" s="21" customFormat="1" ht="26.25" outlineLevel="1">
      <c r="B951" s="78" t="s">
        <v>1223</v>
      </c>
      <c r="C951" s="71" t="s">
        <v>1226</v>
      </c>
      <c r="D951" s="56" t="s">
        <v>1227</v>
      </c>
      <c r="E951" s="93" t="s">
        <v>1230</v>
      </c>
      <c r="F951" s="34" t="s">
        <v>85</v>
      </c>
      <c r="G951" s="35"/>
      <c r="H951" s="36"/>
      <c r="I951" s="37">
        <v>1</v>
      </c>
      <c r="J951" s="22"/>
    </row>
    <row r="952" spans="2:10" s="21" customFormat="1" ht="26.25" outlineLevel="1">
      <c r="B952" s="84"/>
      <c r="C952" s="399"/>
      <c r="D952" s="38"/>
      <c r="E952" s="51"/>
      <c r="F952" s="42"/>
      <c r="G952" s="400"/>
      <c r="H952" s="397"/>
      <c r="I952" s="39"/>
      <c r="J952" s="22"/>
    </row>
    <row r="953" spans="2:10" s="21" customFormat="1" ht="24.75" customHeight="1" outlineLevel="1">
      <c r="B953" s="84"/>
      <c r="C953" s="399"/>
      <c r="D953" s="38"/>
      <c r="E953" s="294" t="s">
        <v>1234</v>
      </c>
      <c r="F953" s="302" t="s">
        <v>85</v>
      </c>
      <c r="G953" s="400"/>
      <c r="H953" s="397"/>
      <c r="I953" s="39"/>
      <c r="J953" s="22"/>
    </row>
    <row r="954" spans="2:10" s="21" customFormat="1" ht="26.25" outlineLevel="1">
      <c r="B954" s="84"/>
      <c r="C954" s="399"/>
      <c r="D954" s="38"/>
      <c r="E954" s="57" t="s">
        <v>55</v>
      </c>
      <c r="F954" s="52">
        <v>1</v>
      </c>
      <c r="G954" s="400"/>
      <c r="H954" s="397"/>
      <c r="I954" s="39"/>
      <c r="J954" s="22"/>
    </row>
    <row r="955" spans="2:10" s="21" customFormat="1" ht="26.25" outlineLevel="1">
      <c r="B955" s="84"/>
      <c r="C955" s="399"/>
      <c r="D955" s="38"/>
      <c r="E955" s="51"/>
      <c r="F955" s="42"/>
      <c r="G955" s="400"/>
      <c r="H955" s="397"/>
      <c r="I955" s="39"/>
      <c r="J955" s="22"/>
    </row>
    <row r="956" spans="2:10" s="21" customFormat="1" ht="26.25" outlineLevel="1">
      <c r="B956" s="78" t="s">
        <v>1592</v>
      </c>
      <c r="C956" s="71" t="s">
        <v>925</v>
      </c>
      <c r="D956" s="56" t="s">
        <v>257</v>
      </c>
      <c r="E956" s="93" t="s">
        <v>258</v>
      </c>
      <c r="F956" s="34" t="s">
        <v>85</v>
      </c>
      <c r="G956" s="35"/>
      <c r="H956" s="36"/>
      <c r="I956" s="37">
        <v>1</v>
      </c>
      <c r="J956" s="22"/>
    </row>
    <row r="957" spans="2:10" s="21" customFormat="1" ht="26.25" outlineLevel="1">
      <c r="B957" s="84"/>
      <c r="C957" s="399"/>
      <c r="D957" s="38"/>
      <c r="E957" s="51"/>
      <c r="F957" s="42"/>
      <c r="G957" s="400"/>
      <c r="H957" s="397"/>
      <c r="I957" s="39"/>
      <c r="J957" s="22"/>
    </row>
    <row r="958" spans="2:10" s="21" customFormat="1" ht="26.25" outlineLevel="1">
      <c r="B958" s="84"/>
      <c r="C958" s="399"/>
      <c r="D958" s="38"/>
      <c r="E958" s="57" t="s">
        <v>970</v>
      </c>
      <c r="F958" s="52">
        <v>1</v>
      </c>
      <c r="G958" s="400"/>
      <c r="H958" s="397"/>
      <c r="I958" s="39"/>
      <c r="J958" s="22"/>
    </row>
    <row r="959" spans="2:10" s="21" customFormat="1" ht="26.25" outlineLevel="1">
      <c r="B959" s="84"/>
      <c r="C959" s="399"/>
      <c r="D959" s="38"/>
      <c r="E959" s="50"/>
      <c r="F959" s="42"/>
      <c r="G959" s="400"/>
      <c r="H959" s="397"/>
      <c r="I959" s="39"/>
      <c r="J959" s="22"/>
    </row>
    <row r="960" spans="2:10" s="21" customFormat="1" ht="26.25" outlineLevel="1">
      <c r="B960" s="179" t="s">
        <v>653</v>
      </c>
      <c r="C960" s="180"/>
      <c r="D960" s="181"/>
      <c r="E960" s="213" t="s">
        <v>556</v>
      </c>
      <c r="F960" s="183"/>
      <c r="G960" s="184"/>
      <c r="H960" s="185"/>
      <c r="I960" s="186"/>
      <c r="J960" s="22"/>
    </row>
    <row r="961" spans="2:10" s="21" customFormat="1" ht="26.25" outlineLevel="1">
      <c r="B961" s="78" t="s">
        <v>654</v>
      </c>
      <c r="C961" s="71" t="s">
        <v>925</v>
      </c>
      <c r="D961" s="56" t="s">
        <v>50</v>
      </c>
      <c r="E961" s="93" t="s">
        <v>244</v>
      </c>
      <c r="F961" s="34" t="s">
        <v>28</v>
      </c>
      <c r="G961" s="35"/>
      <c r="H961" s="36"/>
      <c r="I961" s="37">
        <v>299.35700000000003</v>
      </c>
      <c r="J961" s="22"/>
    </row>
    <row r="962" spans="2:10" s="21" customFormat="1" ht="26.25" outlineLevel="1">
      <c r="B962" s="84"/>
      <c r="C962" s="399"/>
      <c r="D962" s="38"/>
      <c r="E962" s="50"/>
      <c r="F962" s="42"/>
      <c r="G962" s="400"/>
      <c r="H962" s="397"/>
      <c r="I962" s="39"/>
      <c r="J962" s="22"/>
    </row>
    <row r="963" spans="2:10" s="21" customFormat="1" ht="26.25" outlineLevel="1">
      <c r="B963" s="84"/>
      <c r="C963" s="399"/>
      <c r="D963" s="147" t="s">
        <v>894</v>
      </c>
      <c r="E963" s="134" t="s">
        <v>1018</v>
      </c>
      <c r="F963" s="147" t="s">
        <v>568</v>
      </c>
      <c r="G963" s="147" t="s">
        <v>569</v>
      </c>
      <c r="H963" s="147" t="s">
        <v>902</v>
      </c>
      <c r="I963" s="266" t="s">
        <v>79</v>
      </c>
      <c r="J963" s="22"/>
    </row>
    <row r="964" spans="2:10" s="21" customFormat="1" ht="26.25" outlineLevel="1">
      <c r="B964" s="84"/>
      <c r="C964" s="399"/>
      <c r="D964" s="138">
        <v>1</v>
      </c>
      <c r="E964" s="57" t="s">
        <v>520</v>
      </c>
      <c r="F964" s="52">
        <v>14.86</v>
      </c>
      <c r="G964" s="268">
        <v>2.6</v>
      </c>
      <c r="H964" s="140">
        <v>3.62</v>
      </c>
      <c r="I964" s="256">
        <v>35.016000000000005</v>
      </c>
      <c r="J964" s="22"/>
    </row>
    <row r="965" spans="2:10" s="21" customFormat="1" ht="26.25" outlineLevel="1">
      <c r="B965" s="84"/>
      <c r="C965" s="399"/>
      <c r="D965" s="138">
        <v>1</v>
      </c>
      <c r="E965" s="57" t="s">
        <v>903</v>
      </c>
      <c r="F965" s="52">
        <v>10.4</v>
      </c>
      <c r="G965" s="268">
        <v>2.6</v>
      </c>
      <c r="H965" s="140">
        <v>2.2300000000000004</v>
      </c>
      <c r="I965" s="256">
        <v>24.810000000000002</v>
      </c>
      <c r="J965" s="22"/>
    </row>
    <row r="966" spans="2:10" s="21" customFormat="1" ht="26.25" outlineLevel="1">
      <c r="B966" s="84"/>
      <c r="C966" s="399"/>
      <c r="D966" s="138">
        <v>1</v>
      </c>
      <c r="E966" s="57" t="s">
        <v>904</v>
      </c>
      <c r="F966" s="52">
        <v>10.4</v>
      </c>
      <c r="G966" s="268">
        <v>2.6</v>
      </c>
      <c r="H966" s="140">
        <v>2.2300000000000004</v>
      </c>
      <c r="I966" s="256">
        <v>24.810000000000002</v>
      </c>
      <c r="J966" s="22"/>
    </row>
    <row r="967" spans="2:10" s="21" customFormat="1" ht="26.25" outlineLevel="1">
      <c r="B967" s="84"/>
      <c r="C967" s="399"/>
      <c r="D967" s="138">
        <v>1</v>
      </c>
      <c r="E967" s="57" t="s">
        <v>909</v>
      </c>
      <c r="F967" s="52">
        <v>17.579999999999998</v>
      </c>
      <c r="G967" s="268">
        <v>2.6</v>
      </c>
      <c r="H967" s="140">
        <v>3.3600000000000003</v>
      </c>
      <c r="I967" s="256">
        <v>42.347999999999999</v>
      </c>
      <c r="J967" s="22"/>
    </row>
    <row r="968" spans="2:10" s="21" customFormat="1" ht="26.25" outlineLevel="1">
      <c r="B968" s="84"/>
      <c r="C968" s="399"/>
      <c r="D968" s="138">
        <v>1</v>
      </c>
      <c r="E968" s="57" t="s">
        <v>909</v>
      </c>
      <c r="F968" s="52">
        <v>4.9000000000000004</v>
      </c>
      <c r="G968" s="268">
        <v>0.8</v>
      </c>
      <c r="H968" s="140">
        <v>1.75</v>
      </c>
      <c r="I968" s="256">
        <v>2.1700000000000004</v>
      </c>
      <c r="J968" s="22"/>
    </row>
    <row r="969" spans="2:10" s="21" customFormat="1" ht="26.25" outlineLevel="1">
      <c r="B969" s="84"/>
      <c r="C969" s="399"/>
      <c r="D969" s="138">
        <v>1</v>
      </c>
      <c r="E969" s="57" t="s">
        <v>905</v>
      </c>
      <c r="F969" s="52">
        <v>10.4</v>
      </c>
      <c r="G969" s="268">
        <v>2.6</v>
      </c>
      <c r="H969" s="140">
        <v>2.2300000000000004</v>
      </c>
      <c r="I969" s="256">
        <v>24.810000000000002</v>
      </c>
      <c r="J969" s="22"/>
    </row>
    <row r="970" spans="2:10" s="21" customFormat="1" ht="26.25" outlineLevel="1">
      <c r="B970" s="84"/>
      <c r="C970" s="399"/>
      <c r="D970" s="138">
        <v>1</v>
      </c>
      <c r="E970" s="57" t="s">
        <v>906</v>
      </c>
      <c r="F970" s="52">
        <v>10.4</v>
      </c>
      <c r="G970" s="268">
        <v>2.6</v>
      </c>
      <c r="H970" s="140">
        <v>2.2300000000000004</v>
      </c>
      <c r="I970" s="256">
        <v>24.810000000000002</v>
      </c>
      <c r="J970" s="22"/>
    </row>
    <row r="971" spans="2:10" s="21" customFormat="1" ht="26.25" outlineLevel="1">
      <c r="B971" s="84"/>
      <c r="C971" s="399"/>
      <c r="D971" s="138">
        <v>1</v>
      </c>
      <c r="E971" s="57" t="s">
        <v>907</v>
      </c>
      <c r="F971" s="52">
        <v>12.2</v>
      </c>
      <c r="G971" s="268">
        <v>2.6</v>
      </c>
      <c r="H971" s="140">
        <v>4.9800000000000004</v>
      </c>
      <c r="I971" s="256">
        <v>26.74</v>
      </c>
      <c r="J971" s="22"/>
    </row>
    <row r="972" spans="2:10" s="21" customFormat="1" ht="26.25" outlineLevel="1">
      <c r="B972" s="84"/>
      <c r="C972" s="399"/>
      <c r="D972" s="138">
        <v>1</v>
      </c>
      <c r="E972" s="57" t="s">
        <v>1019</v>
      </c>
      <c r="F972" s="52">
        <v>9.8000000000000007</v>
      </c>
      <c r="G972" s="268">
        <v>2.6999999999999997</v>
      </c>
      <c r="H972" s="140">
        <v>6.4</v>
      </c>
      <c r="I972" s="256">
        <v>20.060000000000002</v>
      </c>
      <c r="J972" s="22"/>
    </row>
    <row r="973" spans="2:10" s="21" customFormat="1" ht="26.25" outlineLevel="1">
      <c r="B973" s="84"/>
      <c r="C973" s="399"/>
      <c r="D973" s="138">
        <v>1</v>
      </c>
      <c r="E973" s="57" t="s">
        <v>937</v>
      </c>
      <c r="F973" s="52">
        <v>7.56</v>
      </c>
      <c r="G973" s="268">
        <v>2.6</v>
      </c>
      <c r="H973" s="140">
        <v>5.5900000000000007</v>
      </c>
      <c r="I973" s="256">
        <v>14.065999999999999</v>
      </c>
      <c r="J973" s="22"/>
    </row>
    <row r="974" spans="2:10" s="21" customFormat="1" ht="26.25" outlineLevel="1">
      <c r="B974" s="84"/>
      <c r="C974" s="399"/>
      <c r="D974" s="138">
        <v>1</v>
      </c>
      <c r="E974" s="57" t="s">
        <v>938</v>
      </c>
      <c r="F974" s="52">
        <v>4.5599999999999996</v>
      </c>
      <c r="G974" s="268">
        <v>2.6</v>
      </c>
      <c r="H974" s="140">
        <v>4.83</v>
      </c>
      <c r="I974" s="256">
        <v>7.0259999999999998</v>
      </c>
      <c r="J974" s="22"/>
    </row>
    <row r="975" spans="2:10" s="21" customFormat="1" ht="26.25" outlineLevel="1">
      <c r="B975" s="84"/>
      <c r="C975" s="399"/>
      <c r="D975" s="138">
        <v>1</v>
      </c>
      <c r="E975" s="57" t="s">
        <v>939</v>
      </c>
      <c r="F975" s="52">
        <v>4.5599999999999996</v>
      </c>
      <c r="G975" s="268">
        <v>2.6</v>
      </c>
      <c r="H975" s="140">
        <v>4.83</v>
      </c>
      <c r="I975" s="256">
        <v>7.0259999999999998</v>
      </c>
      <c r="J975" s="22"/>
    </row>
    <row r="976" spans="2:10" s="21" customFormat="1" ht="26.25" outlineLevel="1">
      <c r="B976" s="84"/>
      <c r="C976" s="399"/>
      <c r="D976" s="138">
        <v>1</v>
      </c>
      <c r="E976" s="57" t="s">
        <v>915</v>
      </c>
      <c r="F976" s="52">
        <v>11</v>
      </c>
      <c r="G976" s="268">
        <v>2.5</v>
      </c>
      <c r="H976" s="140">
        <v>0.48</v>
      </c>
      <c r="I976" s="256">
        <v>27.02</v>
      </c>
      <c r="J976" s="22"/>
    </row>
    <row r="977" spans="2:10" s="21" customFormat="1" ht="26.25" outlineLevel="1">
      <c r="B977" s="84"/>
      <c r="C977" s="399"/>
      <c r="D977" s="138">
        <v>1</v>
      </c>
      <c r="E977" s="57" t="s">
        <v>1020</v>
      </c>
      <c r="F977" s="52">
        <v>3.15</v>
      </c>
      <c r="G977" s="268">
        <v>2.5</v>
      </c>
      <c r="H977" s="140">
        <v>0.48</v>
      </c>
      <c r="I977" s="256">
        <v>7.3949999999999996</v>
      </c>
      <c r="J977" s="22"/>
    </row>
    <row r="978" spans="2:10" s="21" customFormat="1" ht="26.25" outlineLevel="1">
      <c r="B978" s="84"/>
      <c r="C978" s="399"/>
      <c r="D978" s="138">
        <v>2</v>
      </c>
      <c r="E978" s="57" t="s">
        <v>1020</v>
      </c>
      <c r="F978" s="52">
        <v>6.25</v>
      </c>
      <c r="G978" s="268">
        <v>0.9</v>
      </c>
      <c r="H978" s="140">
        <v>0</v>
      </c>
      <c r="I978" s="256">
        <v>11.25</v>
      </c>
      <c r="J978" s="22"/>
    </row>
    <row r="979" spans="2:10" s="21" customFormat="1" ht="26.25" outlineLevel="1">
      <c r="B979" s="84"/>
      <c r="C979" s="399"/>
      <c r="D979" s="38"/>
      <c r="E979" s="157"/>
      <c r="F979" s="158"/>
      <c r="G979" s="430"/>
      <c r="H979" s="431"/>
      <c r="I979" s="432"/>
      <c r="J979" s="22"/>
    </row>
    <row r="980" spans="2:10" s="21" customFormat="1" ht="26.25" outlineLevel="1">
      <c r="B980" s="84"/>
      <c r="C980" s="399"/>
      <c r="D980" s="38"/>
      <c r="E980" s="57" t="s">
        <v>55</v>
      </c>
      <c r="F980" s="52">
        <v>299.35700000000003</v>
      </c>
      <c r="G980" s="271"/>
      <c r="H980" s="397"/>
      <c r="I980" s="39"/>
      <c r="J980" s="22"/>
    </row>
    <row r="981" spans="2:10" s="21" customFormat="1" ht="26.25" outlineLevel="1">
      <c r="B981" s="84"/>
      <c r="C981" s="399"/>
      <c r="D981" s="38"/>
      <c r="E981" s="50"/>
      <c r="F981" s="42"/>
      <c r="G981" s="400"/>
      <c r="H981" s="397"/>
      <c r="I981" s="39"/>
      <c r="J981" s="22"/>
    </row>
    <row r="982" spans="2:10" s="21" customFormat="1" ht="26.25" outlineLevel="1">
      <c r="B982" s="78" t="s">
        <v>655</v>
      </c>
      <c r="C982" s="71" t="s">
        <v>925</v>
      </c>
      <c r="D982" s="56" t="s">
        <v>242</v>
      </c>
      <c r="E982" s="93" t="s">
        <v>243</v>
      </c>
      <c r="F982" s="34" t="s">
        <v>28</v>
      </c>
      <c r="G982" s="35"/>
      <c r="H982" s="36"/>
      <c r="I982" s="37">
        <v>103.24000000000001</v>
      </c>
      <c r="J982" s="22"/>
    </row>
    <row r="983" spans="2:10" s="21" customFormat="1" ht="26.25" outlineLevel="1">
      <c r="B983" s="84"/>
      <c r="C983" s="399"/>
      <c r="D983" s="38"/>
      <c r="E983" s="50"/>
      <c r="F983" s="42"/>
      <c r="G983" s="400"/>
      <c r="H983" s="397"/>
      <c r="I983" s="39"/>
      <c r="J983" s="22"/>
    </row>
    <row r="984" spans="2:10" s="21" customFormat="1" ht="26.25" outlineLevel="1">
      <c r="B984" s="84"/>
      <c r="C984" s="399"/>
      <c r="D984" s="143"/>
      <c r="E984" s="134" t="s">
        <v>1018</v>
      </c>
      <c r="F984" s="147" t="s">
        <v>530</v>
      </c>
      <c r="G984" s="143"/>
      <c r="H984" s="143"/>
      <c r="I984" s="39"/>
      <c r="J984" s="22"/>
    </row>
    <row r="985" spans="2:10" s="21" customFormat="1" ht="26.25" outlineLevel="1">
      <c r="B985" s="84"/>
      <c r="C985" s="399"/>
      <c r="D985" s="217"/>
      <c r="E985" s="57" t="s">
        <v>1021</v>
      </c>
      <c r="F985" s="52">
        <v>9.3000000000000007</v>
      </c>
      <c r="G985" s="400"/>
      <c r="H985" s="410"/>
      <c r="I985" s="39"/>
      <c r="J985" s="22"/>
    </row>
    <row r="986" spans="2:10" s="21" customFormat="1" ht="26.25" outlineLevel="1">
      <c r="B986" s="84"/>
      <c r="C986" s="399"/>
      <c r="D986" s="217"/>
      <c r="E986" s="57" t="s">
        <v>520</v>
      </c>
      <c r="F986" s="52">
        <v>13.36</v>
      </c>
      <c r="G986" s="400"/>
      <c r="H986" s="410"/>
      <c r="I986" s="39"/>
      <c r="J986" s="22"/>
    </row>
    <row r="987" spans="2:10" s="21" customFormat="1" ht="26.25" outlineLevel="1">
      <c r="B987" s="84"/>
      <c r="C987" s="399"/>
      <c r="D987" s="217"/>
      <c r="E987" s="57" t="s">
        <v>903</v>
      </c>
      <c r="F987" s="52">
        <v>6.55</v>
      </c>
      <c r="G987" s="400"/>
      <c r="H987" s="410"/>
      <c r="I987" s="39"/>
      <c r="J987" s="22"/>
    </row>
    <row r="988" spans="2:10" s="21" customFormat="1" ht="26.25" outlineLevel="1">
      <c r="B988" s="84"/>
      <c r="C988" s="399"/>
      <c r="D988" s="217"/>
      <c r="E988" s="57" t="s">
        <v>904</v>
      </c>
      <c r="F988" s="52">
        <v>6.55</v>
      </c>
      <c r="G988" s="400"/>
      <c r="H988" s="410"/>
      <c r="I988" s="39"/>
      <c r="J988" s="22"/>
    </row>
    <row r="989" spans="2:10" s="21" customFormat="1" ht="26.25" outlineLevel="1">
      <c r="B989" s="84"/>
      <c r="C989" s="399"/>
      <c r="D989" s="217"/>
      <c r="E989" s="57" t="s">
        <v>909</v>
      </c>
      <c r="F989" s="52">
        <v>34.71</v>
      </c>
      <c r="G989" s="400"/>
      <c r="H989" s="410"/>
      <c r="I989" s="39"/>
      <c r="J989" s="22"/>
    </row>
    <row r="990" spans="2:10" s="21" customFormat="1" ht="26.25" outlineLevel="1">
      <c r="B990" s="84"/>
      <c r="C990" s="399"/>
      <c r="D990" s="217"/>
      <c r="E990" s="57" t="s">
        <v>905</v>
      </c>
      <c r="F990" s="52">
        <v>6.55</v>
      </c>
      <c r="G990" s="400"/>
      <c r="H990" s="410"/>
      <c r="I990" s="39"/>
      <c r="J990" s="22"/>
    </row>
    <row r="991" spans="2:10" s="21" customFormat="1" ht="26.25" outlineLevel="1">
      <c r="B991" s="84"/>
      <c r="C991" s="399"/>
      <c r="D991" s="217"/>
      <c r="E991" s="57" t="s">
        <v>906</v>
      </c>
      <c r="F991" s="52">
        <v>6.55</v>
      </c>
      <c r="G991" s="400"/>
      <c r="H991" s="410"/>
      <c r="I991" s="39"/>
      <c r="J991" s="22"/>
    </row>
    <row r="992" spans="2:10" s="21" customFormat="1" ht="26.25" outlineLevel="1">
      <c r="B992" s="84"/>
      <c r="C992" s="399"/>
      <c r="D992" s="217"/>
      <c r="E992" s="57" t="s">
        <v>937</v>
      </c>
      <c r="F992" s="52">
        <v>3.87</v>
      </c>
      <c r="G992" s="400"/>
      <c r="H992" s="410"/>
      <c r="I992" s="39"/>
      <c r="J992" s="22"/>
    </row>
    <row r="993" spans="2:10" s="21" customFormat="1" ht="26.25" outlineLevel="1">
      <c r="B993" s="84"/>
      <c r="C993" s="399"/>
      <c r="D993" s="217"/>
      <c r="E993" s="57" t="s">
        <v>528</v>
      </c>
      <c r="F993" s="52">
        <v>3</v>
      </c>
      <c r="G993" s="400"/>
      <c r="H993" s="410"/>
      <c r="I993" s="39"/>
      <c r="J993" s="22"/>
    </row>
    <row r="994" spans="2:10" s="21" customFormat="1" ht="26.25" outlineLevel="1">
      <c r="B994" s="84"/>
      <c r="C994" s="399"/>
      <c r="D994" s="217"/>
      <c r="E994" s="57" t="s">
        <v>911</v>
      </c>
      <c r="F994" s="52">
        <v>3.36</v>
      </c>
      <c r="G994" s="400"/>
      <c r="H994" s="410"/>
      <c r="I994" s="39"/>
      <c r="J994" s="22"/>
    </row>
    <row r="995" spans="2:10" s="21" customFormat="1" ht="26.25" outlineLevel="1">
      <c r="B995" s="84"/>
      <c r="C995" s="399"/>
      <c r="D995" s="217"/>
      <c r="E995" s="57" t="s">
        <v>912</v>
      </c>
      <c r="F995" s="52">
        <v>3.36</v>
      </c>
      <c r="G995" s="400"/>
      <c r="H995" s="410"/>
      <c r="I995" s="39"/>
      <c r="J995" s="22"/>
    </row>
    <row r="996" spans="2:10" s="21" customFormat="1" ht="26.25" outlineLevel="1">
      <c r="B996" s="84"/>
      <c r="C996" s="399"/>
      <c r="D996" s="217"/>
      <c r="E996" s="57" t="s">
        <v>913</v>
      </c>
      <c r="F996" s="52">
        <v>2.9</v>
      </c>
      <c r="G996" s="400"/>
      <c r="H996" s="410"/>
      <c r="I996" s="39"/>
      <c r="J996" s="22"/>
    </row>
    <row r="997" spans="2:10" s="21" customFormat="1" ht="26.25" outlineLevel="1">
      <c r="B997" s="84"/>
      <c r="C997" s="399"/>
      <c r="D997" s="217"/>
      <c r="E997" s="57" t="s">
        <v>938</v>
      </c>
      <c r="F997" s="52">
        <v>1.59</v>
      </c>
      <c r="G997" s="400"/>
      <c r="H997" s="410"/>
      <c r="I997" s="39"/>
      <c r="J997" s="22"/>
    </row>
    <row r="998" spans="2:10" s="21" customFormat="1" ht="26.25" outlineLevel="1">
      <c r="B998" s="84"/>
      <c r="C998" s="399"/>
      <c r="D998" s="217"/>
      <c r="E998" s="57" t="s">
        <v>939</v>
      </c>
      <c r="F998" s="52">
        <v>1.59</v>
      </c>
      <c r="G998" s="400"/>
      <c r="H998" s="410"/>
      <c r="I998" s="39"/>
      <c r="J998" s="22"/>
    </row>
    <row r="999" spans="2:10" s="21" customFormat="1" ht="26.25" outlineLevel="1">
      <c r="B999" s="84"/>
      <c r="C999" s="399"/>
      <c r="D999" s="38"/>
      <c r="E999" s="157"/>
      <c r="F999" s="158"/>
      <c r="G999" s="400"/>
      <c r="H999" s="397"/>
      <c r="I999" s="47"/>
      <c r="J999" s="22"/>
    </row>
    <row r="1000" spans="2:10" s="21" customFormat="1" ht="26.25" outlineLevel="1">
      <c r="B1000" s="84"/>
      <c r="C1000" s="399"/>
      <c r="D1000" s="38"/>
      <c r="E1000" s="57" t="s">
        <v>55</v>
      </c>
      <c r="F1000" s="52">
        <v>103.24000000000001</v>
      </c>
      <c r="G1000" s="271"/>
      <c r="H1000" s="397"/>
      <c r="I1000" s="39"/>
      <c r="J1000" s="22"/>
    </row>
    <row r="1001" spans="2:10" s="21" customFormat="1" ht="26.25" outlineLevel="1">
      <c r="B1001" s="84"/>
      <c r="C1001" s="399"/>
      <c r="D1001" s="38"/>
      <c r="E1001" s="146"/>
      <c r="F1001" s="143"/>
      <c r="G1001" s="400"/>
      <c r="H1001" s="397"/>
      <c r="I1001" s="39"/>
      <c r="J1001" s="22"/>
    </row>
    <row r="1002" spans="2:10" s="21" customFormat="1" ht="26.25" outlineLevel="1">
      <c r="B1002" s="78" t="s">
        <v>656</v>
      </c>
      <c r="C1002" s="71" t="s">
        <v>925</v>
      </c>
      <c r="D1002" s="56" t="s">
        <v>51</v>
      </c>
      <c r="E1002" s="93" t="s">
        <v>247</v>
      </c>
      <c r="F1002" s="34" t="s">
        <v>28</v>
      </c>
      <c r="G1002" s="35"/>
      <c r="H1002" s="36"/>
      <c r="I1002" s="37">
        <v>402.59700000000004</v>
      </c>
      <c r="J1002" s="22"/>
    </row>
    <row r="1003" spans="2:10" s="21" customFormat="1" ht="26.25" outlineLevel="1">
      <c r="B1003" s="84"/>
      <c r="C1003" s="399"/>
      <c r="D1003" s="38"/>
      <c r="E1003" s="51"/>
      <c r="F1003" s="42"/>
      <c r="G1003" s="400"/>
      <c r="H1003" s="397"/>
      <c r="I1003" s="39"/>
      <c r="J1003" s="22"/>
    </row>
    <row r="1004" spans="2:10" s="21" customFormat="1" ht="26.25" outlineLevel="1">
      <c r="B1004" s="84"/>
      <c r="C1004" s="399"/>
      <c r="D1004" s="147" t="s">
        <v>894</v>
      </c>
      <c r="E1004" s="134" t="s">
        <v>1018</v>
      </c>
      <c r="F1004" s="147" t="s">
        <v>568</v>
      </c>
      <c r="G1004" s="147" t="s">
        <v>569</v>
      </c>
      <c r="H1004" s="147" t="s">
        <v>902</v>
      </c>
      <c r="I1004" s="266" t="s">
        <v>79</v>
      </c>
      <c r="J1004" s="22"/>
    </row>
    <row r="1005" spans="2:10" s="21" customFormat="1" ht="26.25" outlineLevel="1">
      <c r="B1005" s="84"/>
      <c r="C1005" s="399"/>
      <c r="D1005" s="138">
        <v>1</v>
      </c>
      <c r="E1005" s="57" t="s">
        <v>520</v>
      </c>
      <c r="F1005" s="52">
        <v>14.86</v>
      </c>
      <c r="G1005" s="268">
        <v>2.6</v>
      </c>
      <c r="H1005" s="140">
        <v>3.62</v>
      </c>
      <c r="I1005" s="256">
        <v>35.016000000000005</v>
      </c>
      <c r="J1005" s="22"/>
    </row>
    <row r="1006" spans="2:10" s="21" customFormat="1" ht="26.25" outlineLevel="1">
      <c r="B1006" s="84"/>
      <c r="C1006" s="399"/>
      <c r="D1006" s="138">
        <v>1</v>
      </c>
      <c r="E1006" s="57" t="s">
        <v>903</v>
      </c>
      <c r="F1006" s="52">
        <v>10.4</v>
      </c>
      <c r="G1006" s="268">
        <v>2.6</v>
      </c>
      <c r="H1006" s="140">
        <v>2.2300000000000004</v>
      </c>
      <c r="I1006" s="256">
        <v>24.810000000000002</v>
      </c>
      <c r="J1006" s="22"/>
    </row>
    <row r="1007" spans="2:10" s="21" customFormat="1" ht="26.25" outlineLevel="1">
      <c r="B1007" s="84"/>
      <c r="C1007" s="399"/>
      <c r="D1007" s="138">
        <v>1</v>
      </c>
      <c r="E1007" s="57" t="s">
        <v>904</v>
      </c>
      <c r="F1007" s="52">
        <v>10.4</v>
      </c>
      <c r="G1007" s="268">
        <v>2.6</v>
      </c>
      <c r="H1007" s="140">
        <v>2.2300000000000004</v>
      </c>
      <c r="I1007" s="256">
        <v>24.810000000000002</v>
      </c>
      <c r="J1007" s="22"/>
    </row>
    <row r="1008" spans="2:10" s="21" customFormat="1" ht="26.25" outlineLevel="1">
      <c r="B1008" s="84"/>
      <c r="C1008" s="399"/>
      <c r="D1008" s="138">
        <v>1</v>
      </c>
      <c r="E1008" s="57" t="s">
        <v>909</v>
      </c>
      <c r="F1008" s="52">
        <v>17.579999999999998</v>
      </c>
      <c r="G1008" s="268">
        <v>2.6</v>
      </c>
      <c r="H1008" s="140">
        <v>3.3600000000000003</v>
      </c>
      <c r="I1008" s="256">
        <v>42.347999999999999</v>
      </c>
      <c r="J1008" s="22"/>
    </row>
    <row r="1009" spans="2:10" s="21" customFormat="1" ht="26.25" outlineLevel="1">
      <c r="B1009" s="84"/>
      <c r="C1009" s="399"/>
      <c r="D1009" s="138">
        <v>1</v>
      </c>
      <c r="E1009" s="57" t="s">
        <v>909</v>
      </c>
      <c r="F1009" s="52">
        <v>4.9000000000000004</v>
      </c>
      <c r="G1009" s="268">
        <v>0.8</v>
      </c>
      <c r="H1009" s="140">
        <v>1.75</v>
      </c>
      <c r="I1009" s="256">
        <v>2.1700000000000004</v>
      </c>
      <c r="J1009" s="22"/>
    </row>
    <row r="1010" spans="2:10" s="21" customFormat="1" ht="26.25" outlineLevel="1">
      <c r="B1010" s="84"/>
      <c r="C1010" s="399"/>
      <c r="D1010" s="138">
        <v>1</v>
      </c>
      <c r="E1010" s="57" t="s">
        <v>905</v>
      </c>
      <c r="F1010" s="52">
        <v>10.4</v>
      </c>
      <c r="G1010" s="268">
        <v>2.6</v>
      </c>
      <c r="H1010" s="140">
        <v>2.2300000000000004</v>
      </c>
      <c r="I1010" s="256">
        <v>24.810000000000002</v>
      </c>
      <c r="J1010" s="22"/>
    </row>
    <row r="1011" spans="2:10" s="21" customFormat="1" ht="26.25" outlineLevel="1">
      <c r="B1011" s="84"/>
      <c r="C1011" s="399"/>
      <c r="D1011" s="138">
        <v>1</v>
      </c>
      <c r="E1011" s="57" t="s">
        <v>906</v>
      </c>
      <c r="F1011" s="52">
        <v>10.4</v>
      </c>
      <c r="G1011" s="268">
        <v>2.6</v>
      </c>
      <c r="H1011" s="140">
        <v>2.2300000000000004</v>
      </c>
      <c r="I1011" s="256">
        <v>24.810000000000002</v>
      </c>
      <c r="J1011" s="22"/>
    </row>
    <row r="1012" spans="2:10" s="21" customFormat="1" ht="26.25" outlineLevel="1">
      <c r="B1012" s="84"/>
      <c r="C1012" s="399"/>
      <c r="D1012" s="138">
        <v>1</v>
      </c>
      <c r="E1012" s="57" t="s">
        <v>907</v>
      </c>
      <c r="F1012" s="52">
        <v>12.2</v>
      </c>
      <c r="G1012" s="268">
        <v>2.6</v>
      </c>
      <c r="H1012" s="140">
        <v>4.9800000000000004</v>
      </c>
      <c r="I1012" s="256">
        <v>26.74</v>
      </c>
      <c r="J1012" s="22"/>
    </row>
    <row r="1013" spans="2:10" s="21" customFormat="1" ht="26.25" outlineLevel="1">
      <c r="B1013" s="84"/>
      <c r="C1013" s="399"/>
      <c r="D1013" s="138">
        <v>1</v>
      </c>
      <c r="E1013" s="57" t="s">
        <v>1019</v>
      </c>
      <c r="F1013" s="52">
        <v>9.8000000000000007</v>
      </c>
      <c r="G1013" s="268">
        <v>2.6999999999999997</v>
      </c>
      <c r="H1013" s="140">
        <v>6.4</v>
      </c>
      <c r="I1013" s="256">
        <v>20.060000000000002</v>
      </c>
      <c r="J1013" s="22"/>
    </row>
    <row r="1014" spans="2:10" s="21" customFormat="1" ht="26.25" outlineLevel="1">
      <c r="B1014" s="84"/>
      <c r="C1014" s="399"/>
      <c r="D1014" s="138">
        <v>1</v>
      </c>
      <c r="E1014" s="57" t="s">
        <v>937</v>
      </c>
      <c r="F1014" s="52">
        <v>7.56</v>
      </c>
      <c r="G1014" s="268">
        <v>2.6</v>
      </c>
      <c r="H1014" s="140">
        <v>5.5900000000000007</v>
      </c>
      <c r="I1014" s="256">
        <v>14.065999999999999</v>
      </c>
      <c r="J1014" s="22"/>
    </row>
    <row r="1015" spans="2:10" s="21" customFormat="1" ht="26.25" outlineLevel="1">
      <c r="B1015" s="84"/>
      <c r="C1015" s="399"/>
      <c r="D1015" s="138">
        <v>1</v>
      </c>
      <c r="E1015" s="57" t="s">
        <v>938</v>
      </c>
      <c r="F1015" s="52">
        <v>4.5599999999999996</v>
      </c>
      <c r="G1015" s="268">
        <v>2.6</v>
      </c>
      <c r="H1015" s="140">
        <v>4.83</v>
      </c>
      <c r="I1015" s="256">
        <v>7.0259999999999998</v>
      </c>
      <c r="J1015" s="22"/>
    </row>
    <row r="1016" spans="2:10" s="21" customFormat="1" ht="26.25" outlineLevel="1">
      <c r="B1016" s="84"/>
      <c r="C1016" s="399"/>
      <c r="D1016" s="138">
        <v>1</v>
      </c>
      <c r="E1016" s="57" t="s">
        <v>939</v>
      </c>
      <c r="F1016" s="52">
        <v>4.5599999999999996</v>
      </c>
      <c r="G1016" s="268">
        <v>2.6</v>
      </c>
      <c r="H1016" s="140">
        <v>4.83</v>
      </c>
      <c r="I1016" s="256">
        <v>7.0259999999999998</v>
      </c>
      <c r="J1016" s="22"/>
    </row>
    <row r="1017" spans="2:10" s="21" customFormat="1" ht="26.25" outlineLevel="1">
      <c r="B1017" s="84"/>
      <c r="C1017" s="399"/>
      <c r="D1017" s="138">
        <v>1</v>
      </c>
      <c r="E1017" s="57" t="s">
        <v>915</v>
      </c>
      <c r="F1017" s="52">
        <v>11</v>
      </c>
      <c r="G1017" s="268">
        <v>2.5</v>
      </c>
      <c r="H1017" s="140">
        <v>0.48</v>
      </c>
      <c r="I1017" s="256">
        <v>27.02</v>
      </c>
      <c r="J1017" s="22"/>
    </row>
    <row r="1018" spans="2:10" s="21" customFormat="1" ht="26.25" outlineLevel="1">
      <c r="B1018" s="84"/>
      <c r="C1018" s="399"/>
      <c r="D1018" s="138">
        <v>1</v>
      </c>
      <c r="E1018" s="57" t="s">
        <v>1020</v>
      </c>
      <c r="F1018" s="52">
        <v>3.15</v>
      </c>
      <c r="G1018" s="268">
        <v>2.5</v>
      </c>
      <c r="H1018" s="140">
        <v>0.48</v>
      </c>
      <c r="I1018" s="256">
        <v>7.3949999999999996</v>
      </c>
      <c r="J1018" s="22"/>
    </row>
    <row r="1019" spans="2:10" s="21" customFormat="1" ht="26.25" outlineLevel="1">
      <c r="B1019" s="84"/>
      <c r="C1019" s="399"/>
      <c r="D1019" s="138">
        <v>2</v>
      </c>
      <c r="E1019" s="57" t="s">
        <v>1020</v>
      </c>
      <c r="F1019" s="52">
        <v>6.25</v>
      </c>
      <c r="G1019" s="268">
        <v>0.9</v>
      </c>
      <c r="H1019" s="140">
        <v>0</v>
      </c>
      <c r="I1019" s="256">
        <v>11.25</v>
      </c>
      <c r="J1019" s="22"/>
    </row>
    <row r="1020" spans="2:10" s="21" customFormat="1" ht="26.25" outlineLevel="1">
      <c r="B1020" s="84"/>
      <c r="C1020" s="399"/>
      <c r="D1020" s="38"/>
      <c r="E1020" s="157"/>
      <c r="F1020" s="158"/>
      <c r="G1020" s="430"/>
      <c r="H1020" s="431"/>
      <c r="I1020" s="432"/>
      <c r="J1020" s="22"/>
    </row>
    <row r="1021" spans="2:10" s="21" customFormat="1" ht="26.25" outlineLevel="1">
      <c r="B1021" s="84"/>
      <c r="C1021" s="399"/>
      <c r="D1021" s="38"/>
      <c r="E1021" s="57" t="s">
        <v>55</v>
      </c>
      <c r="F1021" s="52">
        <v>299.35700000000003</v>
      </c>
      <c r="G1021" s="271"/>
      <c r="H1021" s="397"/>
      <c r="I1021" s="39"/>
      <c r="J1021" s="22"/>
    </row>
    <row r="1022" spans="2:10" s="21" customFormat="1" ht="26.25" outlineLevel="1">
      <c r="B1022" s="84"/>
      <c r="C1022" s="399"/>
      <c r="D1022" s="38"/>
      <c r="E1022" s="146"/>
      <c r="F1022" s="143"/>
      <c r="G1022" s="409"/>
      <c r="H1022" s="409"/>
      <c r="I1022" s="39"/>
      <c r="J1022" s="22"/>
    </row>
    <row r="1023" spans="2:10" s="21" customFormat="1" ht="26.25" outlineLevel="1">
      <c r="B1023" s="84"/>
      <c r="C1023" s="399"/>
      <c r="D1023" s="38"/>
      <c r="E1023" s="134" t="s">
        <v>1022</v>
      </c>
      <c r="F1023" s="147" t="s">
        <v>530</v>
      </c>
      <c r="G1023" s="409"/>
      <c r="H1023" s="409"/>
      <c r="I1023" s="39"/>
      <c r="J1023" s="22"/>
    </row>
    <row r="1024" spans="2:10" s="21" customFormat="1" ht="26.25" outlineLevel="1">
      <c r="B1024" s="84"/>
      <c r="C1024" s="399"/>
      <c r="D1024" s="38"/>
      <c r="E1024" s="57" t="s">
        <v>1021</v>
      </c>
      <c r="F1024" s="52">
        <v>9.3000000000000007</v>
      </c>
      <c r="G1024" s="409"/>
      <c r="H1024" s="409"/>
      <c r="I1024" s="39"/>
      <c r="J1024" s="22"/>
    </row>
    <row r="1025" spans="2:10" s="21" customFormat="1" ht="26.25" outlineLevel="1">
      <c r="B1025" s="84"/>
      <c r="C1025" s="399"/>
      <c r="D1025" s="38"/>
      <c r="E1025" s="57" t="s">
        <v>520</v>
      </c>
      <c r="F1025" s="52">
        <v>13.36</v>
      </c>
      <c r="G1025" s="409"/>
      <c r="H1025" s="409"/>
      <c r="I1025" s="39"/>
      <c r="J1025" s="22"/>
    </row>
    <row r="1026" spans="2:10" s="21" customFormat="1" ht="26.25" outlineLevel="1">
      <c r="B1026" s="84"/>
      <c r="C1026" s="399"/>
      <c r="D1026" s="38"/>
      <c r="E1026" s="57" t="s">
        <v>903</v>
      </c>
      <c r="F1026" s="52">
        <v>6.55</v>
      </c>
      <c r="G1026" s="409"/>
      <c r="H1026" s="409"/>
      <c r="I1026" s="39"/>
      <c r="J1026" s="22"/>
    </row>
    <row r="1027" spans="2:10" s="21" customFormat="1" ht="26.25" outlineLevel="1">
      <c r="B1027" s="84"/>
      <c r="C1027" s="399"/>
      <c r="D1027" s="38"/>
      <c r="E1027" s="57" t="s">
        <v>904</v>
      </c>
      <c r="F1027" s="52">
        <v>6.55</v>
      </c>
      <c r="G1027" s="409"/>
      <c r="H1027" s="409"/>
      <c r="I1027" s="39"/>
      <c r="J1027" s="22"/>
    </row>
    <row r="1028" spans="2:10" s="21" customFormat="1" ht="26.25" outlineLevel="1">
      <c r="B1028" s="84"/>
      <c r="C1028" s="399"/>
      <c r="D1028" s="38"/>
      <c r="E1028" s="57" t="s">
        <v>909</v>
      </c>
      <c r="F1028" s="52">
        <v>34.71</v>
      </c>
      <c r="G1028" s="409"/>
      <c r="H1028" s="409"/>
      <c r="I1028" s="39"/>
      <c r="J1028" s="22"/>
    </row>
    <row r="1029" spans="2:10" s="21" customFormat="1" ht="26.25" outlineLevel="1">
      <c r="B1029" s="84"/>
      <c r="C1029" s="399"/>
      <c r="D1029" s="38"/>
      <c r="E1029" s="57" t="s">
        <v>905</v>
      </c>
      <c r="F1029" s="52">
        <v>6.55</v>
      </c>
      <c r="G1029" s="400"/>
      <c r="H1029" s="397"/>
      <c r="I1029" s="39"/>
      <c r="J1029" s="22"/>
    </row>
    <row r="1030" spans="2:10" s="21" customFormat="1" ht="26.25" outlineLevel="1">
      <c r="B1030" s="84"/>
      <c r="C1030" s="399"/>
      <c r="D1030" s="429"/>
      <c r="E1030" s="57" t="s">
        <v>906</v>
      </c>
      <c r="F1030" s="52">
        <v>6.55</v>
      </c>
      <c r="G1030" s="429"/>
      <c r="H1030" s="429"/>
      <c r="I1030" s="39"/>
      <c r="J1030" s="22"/>
    </row>
    <row r="1031" spans="2:10" s="21" customFormat="1" ht="26.25" outlineLevel="1">
      <c r="B1031" s="84"/>
      <c r="C1031" s="399"/>
      <c r="D1031" s="217"/>
      <c r="E1031" s="57" t="s">
        <v>937</v>
      </c>
      <c r="F1031" s="52">
        <v>3.87</v>
      </c>
      <c r="G1031" s="427"/>
      <c r="H1031" s="427"/>
      <c r="I1031" s="39"/>
      <c r="J1031" s="22"/>
    </row>
    <row r="1032" spans="2:10" s="21" customFormat="1" ht="26.25" outlineLevel="1">
      <c r="B1032" s="84"/>
      <c r="C1032" s="399"/>
      <c r="D1032" s="217"/>
      <c r="E1032" s="57" t="s">
        <v>528</v>
      </c>
      <c r="F1032" s="52">
        <v>3</v>
      </c>
      <c r="G1032" s="427"/>
      <c r="H1032" s="427"/>
      <c r="I1032" s="39"/>
      <c r="J1032" s="22"/>
    </row>
    <row r="1033" spans="2:10" s="21" customFormat="1" ht="26.25" outlineLevel="1">
      <c r="B1033" s="84"/>
      <c r="C1033" s="399"/>
      <c r="D1033" s="217"/>
      <c r="E1033" s="57" t="s">
        <v>911</v>
      </c>
      <c r="F1033" s="52">
        <v>3.36</v>
      </c>
      <c r="G1033" s="427"/>
      <c r="H1033" s="427"/>
      <c r="I1033" s="39"/>
      <c r="J1033" s="22"/>
    </row>
    <row r="1034" spans="2:10" s="21" customFormat="1" ht="26.25" outlineLevel="1">
      <c r="B1034" s="84"/>
      <c r="C1034" s="399"/>
      <c r="D1034" s="217"/>
      <c r="E1034" s="57" t="s">
        <v>912</v>
      </c>
      <c r="F1034" s="52">
        <v>3.36</v>
      </c>
      <c r="G1034" s="427"/>
      <c r="H1034" s="427"/>
      <c r="I1034" s="39"/>
      <c r="J1034" s="22"/>
    </row>
    <row r="1035" spans="2:10" s="21" customFormat="1" ht="26.25" outlineLevel="1">
      <c r="B1035" s="84"/>
      <c r="C1035" s="399"/>
      <c r="D1035" s="217"/>
      <c r="E1035" s="57" t="s">
        <v>913</v>
      </c>
      <c r="F1035" s="52">
        <v>2.9</v>
      </c>
      <c r="G1035" s="427"/>
      <c r="H1035" s="427"/>
      <c r="I1035" s="39"/>
      <c r="J1035" s="22"/>
    </row>
    <row r="1036" spans="2:10" s="21" customFormat="1" ht="26.25" outlineLevel="1">
      <c r="B1036" s="84"/>
      <c r="C1036" s="399"/>
      <c r="D1036" s="217"/>
      <c r="E1036" s="57" t="s">
        <v>938</v>
      </c>
      <c r="F1036" s="52">
        <v>1.59</v>
      </c>
      <c r="G1036" s="427"/>
      <c r="H1036" s="427"/>
      <c r="I1036" s="39"/>
      <c r="J1036" s="22"/>
    </row>
    <row r="1037" spans="2:10" s="21" customFormat="1" ht="26.25" outlineLevel="1">
      <c r="B1037" s="84"/>
      <c r="C1037" s="399"/>
      <c r="D1037" s="217"/>
      <c r="E1037" s="57" t="s">
        <v>939</v>
      </c>
      <c r="F1037" s="52">
        <v>1.59</v>
      </c>
      <c r="G1037" s="427"/>
      <c r="H1037" s="427"/>
      <c r="I1037" s="39"/>
      <c r="J1037" s="22"/>
    </row>
    <row r="1038" spans="2:10" s="21" customFormat="1" ht="26.25" outlineLevel="1">
      <c r="B1038" s="84"/>
      <c r="C1038" s="399"/>
      <c r="D1038" s="38"/>
      <c r="E1038" s="157"/>
      <c r="F1038" s="158"/>
      <c r="G1038" s="427"/>
      <c r="H1038" s="427"/>
      <c r="I1038" s="39"/>
      <c r="J1038" s="22"/>
    </row>
    <row r="1039" spans="2:10" s="21" customFormat="1" ht="26.25" outlineLevel="1">
      <c r="B1039" s="84"/>
      <c r="C1039" s="399"/>
      <c r="D1039" s="38"/>
      <c r="E1039" s="57" t="s">
        <v>55</v>
      </c>
      <c r="F1039" s="52">
        <v>103.24000000000001</v>
      </c>
      <c r="G1039" s="427"/>
      <c r="H1039" s="427"/>
      <c r="I1039" s="39"/>
      <c r="J1039" s="22"/>
    </row>
    <row r="1040" spans="2:10" s="21" customFormat="1" ht="26.25" outlineLevel="1">
      <c r="B1040" s="84"/>
      <c r="C1040" s="399"/>
      <c r="D1040" s="38"/>
      <c r="E1040" s="146"/>
      <c r="F1040" s="143"/>
      <c r="G1040" s="409"/>
      <c r="H1040" s="409"/>
      <c r="I1040" s="39"/>
      <c r="J1040" s="22"/>
    </row>
    <row r="1041" spans="2:10" s="21" customFormat="1" ht="26.25" outlineLevel="1">
      <c r="B1041" s="84"/>
      <c r="C1041" s="399"/>
      <c r="D1041" s="38"/>
      <c r="E1041" s="132" t="s">
        <v>586</v>
      </c>
      <c r="F1041" s="122">
        <v>402.59700000000004</v>
      </c>
      <c r="G1041" s="409"/>
      <c r="H1041" s="409"/>
      <c r="I1041" s="39"/>
      <c r="J1041" s="22"/>
    </row>
    <row r="1042" spans="2:10" s="21" customFormat="1" ht="26.25" outlineLevel="1">
      <c r="B1042" s="84"/>
      <c r="C1042" s="399"/>
      <c r="D1042" s="38"/>
      <c r="E1042" s="146"/>
      <c r="F1042" s="143"/>
      <c r="G1042" s="409"/>
      <c r="H1042" s="409"/>
      <c r="I1042" s="39"/>
      <c r="J1042" s="22"/>
    </row>
    <row r="1043" spans="2:10" s="21" customFormat="1" ht="26.25" outlineLevel="1">
      <c r="B1043" s="78" t="s">
        <v>657</v>
      </c>
      <c r="C1043" s="71" t="s">
        <v>1597</v>
      </c>
      <c r="D1043" s="56" t="s">
        <v>803</v>
      </c>
      <c r="E1043" s="93" t="s">
        <v>804</v>
      </c>
      <c r="F1043" s="34" t="s">
        <v>28</v>
      </c>
      <c r="G1043" s="35"/>
      <c r="H1043" s="36"/>
      <c r="I1043" s="37">
        <v>5.04</v>
      </c>
      <c r="J1043" s="22"/>
    </row>
    <row r="1044" spans="2:10" s="21" customFormat="1" ht="26.25" outlineLevel="1">
      <c r="B1044" s="84"/>
      <c r="C1044" s="399"/>
      <c r="D1044" s="38"/>
      <c r="E1044" s="146"/>
      <c r="F1044" s="143"/>
      <c r="G1044" s="409"/>
      <c r="H1044" s="409"/>
      <c r="I1044" s="39"/>
      <c r="J1044" s="22"/>
    </row>
    <row r="1045" spans="2:10" s="21" customFormat="1" ht="26.25" outlineLevel="1">
      <c r="B1045" s="84"/>
      <c r="C1045" s="399"/>
      <c r="D1045" s="220" t="s">
        <v>529</v>
      </c>
      <c r="E1045" s="221" t="s">
        <v>1187</v>
      </c>
      <c r="F1045" s="220" t="s">
        <v>587</v>
      </c>
      <c r="G1045" s="220" t="s">
        <v>569</v>
      </c>
      <c r="H1045" s="220" t="s">
        <v>706</v>
      </c>
      <c r="I1045" s="272" t="s">
        <v>79</v>
      </c>
      <c r="J1045" s="22"/>
    </row>
    <row r="1046" spans="2:10" s="21" customFormat="1" ht="26.25" outlineLevel="1">
      <c r="B1046" s="84"/>
      <c r="C1046" s="399"/>
      <c r="D1046" s="138">
        <v>1</v>
      </c>
      <c r="E1046" s="57" t="s">
        <v>1188</v>
      </c>
      <c r="F1046" s="269">
        <v>1.2</v>
      </c>
      <c r="G1046" s="52">
        <v>2.1</v>
      </c>
      <c r="H1046" s="262">
        <v>2</v>
      </c>
      <c r="I1046" s="273">
        <v>5.04</v>
      </c>
      <c r="J1046" s="22"/>
    </row>
    <row r="1047" spans="2:10" s="21" customFormat="1" ht="26.25" outlineLevel="1">
      <c r="B1047" s="84"/>
      <c r="C1047" s="399"/>
      <c r="D1047" s="38"/>
      <c r="E1047" s="50"/>
      <c r="F1047" s="42"/>
      <c r="G1047" s="400"/>
      <c r="H1047" s="397"/>
      <c r="I1047" s="39"/>
      <c r="J1047" s="22"/>
    </row>
    <row r="1048" spans="2:10" s="21" customFormat="1" ht="26.25" outlineLevel="1">
      <c r="B1048" s="78" t="s">
        <v>658</v>
      </c>
      <c r="C1048" s="71" t="s">
        <v>925</v>
      </c>
      <c r="D1048" s="56" t="s">
        <v>52</v>
      </c>
      <c r="E1048" s="93" t="s">
        <v>250</v>
      </c>
      <c r="F1048" s="34" t="s">
        <v>28</v>
      </c>
      <c r="G1048" s="35"/>
      <c r="H1048" s="36"/>
      <c r="I1048" s="37">
        <v>148.43599999999998</v>
      </c>
      <c r="J1048" s="22"/>
    </row>
    <row r="1049" spans="2:10" s="21" customFormat="1" ht="26.25" outlineLevel="1">
      <c r="B1049" s="84"/>
      <c r="C1049" s="399"/>
      <c r="D1049" s="38"/>
      <c r="E1049" s="50"/>
      <c r="F1049" s="42"/>
      <c r="G1049" s="400"/>
      <c r="H1049" s="397"/>
      <c r="I1049" s="39"/>
      <c r="J1049" s="22"/>
    </row>
    <row r="1050" spans="2:10" s="21" customFormat="1" ht="26.25" outlineLevel="1">
      <c r="B1050" s="218"/>
      <c r="C1050" s="219"/>
      <c r="D1050" s="220" t="s">
        <v>529</v>
      </c>
      <c r="E1050" s="221" t="s">
        <v>1023</v>
      </c>
      <c r="F1050" s="220" t="s">
        <v>587</v>
      </c>
      <c r="G1050" s="220" t="s">
        <v>569</v>
      </c>
      <c r="H1050" s="220" t="s">
        <v>706</v>
      </c>
      <c r="I1050" s="272" t="s">
        <v>79</v>
      </c>
      <c r="J1050" s="22"/>
    </row>
    <row r="1051" spans="2:10" s="21" customFormat="1" ht="26.25" outlineLevel="1">
      <c r="B1051" s="84"/>
      <c r="C1051" s="399"/>
      <c r="D1051" s="138">
        <v>2</v>
      </c>
      <c r="E1051" s="57" t="s">
        <v>1198</v>
      </c>
      <c r="F1051" s="269">
        <v>0.8</v>
      </c>
      <c r="G1051" s="52">
        <v>2.1</v>
      </c>
      <c r="H1051" s="262">
        <v>2</v>
      </c>
      <c r="I1051" s="273">
        <v>6.7200000000000006</v>
      </c>
      <c r="J1051" s="22"/>
    </row>
    <row r="1052" spans="2:10" s="21" customFormat="1" ht="26.25" outlineLevel="1">
      <c r="B1052" s="84"/>
      <c r="C1052" s="399"/>
      <c r="D1052" s="138">
        <v>2</v>
      </c>
      <c r="E1052" s="57" t="s">
        <v>1172</v>
      </c>
      <c r="F1052" s="269">
        <v>4</v>
      </c>
      <c r="G1052" s="52">
        <v>4</v>
      </c>
      <c r="H1052" s="262">
        <v>2</v>
      </c>
      <c r="I1052" s="273">
        <v>64</v>
      </c>
      <c r="J1052" s="22"/>
    </row>
    <row r="1053" spans="2:10" s="21" customFormat="1" ht="26.25" outlineLevel="1">
      <c r="B1053" s="84"/>
      <c r="C1053" s="399"/>
      <c r="D1053" s="138">
        <v>1</v>
      </c>
      <c r="E1053" s="57" t="s">
        <v>1194</v>
      </c>
      <c r="F1053" s="269">
        <v>0.6</v>
      </c>
      <c r="G1053" s="52">
        <v>0.8</v>
      </c>
      <c r="H1053" s="262">
        <v>2</v>
      </c>
      <c r="I1053" s="273">
        <v>0.96</v>
      </c>
      <c r="J1053" s="22"/>
    </row>
    <row r="1054" spans="2:10" s="21" customFormat="1" ht="26.25" outlineLevel="1">
      <c r="B1054" s="84"/>
      <c r="C1054" s="399"/>
      <c r="D1054" s="138">
        <v>1</v>
      </c>
      <c r="E1054" s="57" t="s">
        <v>1191</v>
      </c>
      <c r="F1054" s="269">
        <v>2.8</v>
      </c>
      <c r="G1054" s="52">
        <v>3.16</v>
      </c>
      <c r="H1054" s="262">
        <v>2</v>
      </c>
      <c r="I1054" s="273">
        <v>17.695999999999998</v>
      </c>
      <c r="J1054" s="22"/>
    </row>
    <row r="1055" spans="2:10" s="21" customFormat="1" ht="26.25" outlineLevel="1">
      <c r="B1055" s="84"/>
      <c r="C1055" s="399"/>
      <c r="D1055" s="138">
        <v>1</v>
      </c>
      <c r="E1055" s="57" t="s">
        <v>1190</v>
      </c>
      <c r="F1055" s="269">
        <v>1.8</v>
      </c>
      <c r="G1055" s="52">
        <v>2.1</v>
      </c>
      <c r="H1055" s="262">
        <v>2</v>
      </c>
      <c r="I1055" s="273">
        <v>7.5600000000000005</v>
      </c>
      <c r="J1055" s="22"/>
    </row>
    <row r="1056" spans="2:10" s="21" customFormat="1" ht="26.25" outlineLevel="1">
      <c r="B1056" s="84"/>
      <c r="C1056" s="399"/>
      <c r="D1056" s="138">
        <v>1</v>
      </c>
      <c r="E1056" s="57" t="s">
        <v>1192</v>
      </c>
      <c r="F1056" s="269">
        <v>0.7</v>
      </c>
      <c r="G1056" s="52">
        <v>2.1</v>
      </c>
      <c r="H1056" s="262">
        <v>2</v>
      </c>
      <c r="I1056" s="273">
        <v>2.94</v>
      </c>
      <c r="J1056" s="22"/>
    </row>
    <row r="1057" spans="2:10" s="21" customFormat="1" ht="26.25" outlineLevel="1">
      <c r="B1057" s="84"/>
      <c r="C1057" s="399"/>
      <c r="D1057" s="138">
        <v>1</v>
      </c>
      <c r="E1057" s="57" t="s">
        <v>1193</v>
      </c>
      <c r="F1057" s="269">
        <v>0.8</v>
      </c>
      <c r="G1057" s="52">
        <v>2.1</v>
      </c>
      <c r="H1057" s="262">
        <v>2</v>
      </c>
      <c r="I1057" s="273">
        <v>3.3600000000000003</v>
      </c>
      <c r="J1057" s="22"/>
    </row>
    <row r="1058" spans="2:10" s="21" customFormat="1" ht="26.25" outlineLevel="1">
      <c r="B1058" s="84"/>
      <c r="C1058" s="399"/>
      <c r="D1058" s="138">
        <v>1</v>
      </c>
      <c r="E1058" s="57" t="s">
        <v>1189</v>
      </c>
      <c r="F1058" s="269">
        <v>6.6</v>
      </c>
      <c r="G1058" s="52">
        <v>1</v>
      </c>
      <c r="H1058" s="262">
        <v>2</v>
      </c>
      <c r="I1058" s="273">
        <v>13.2</v>
      </c>
      <c r="J1058" s="22"/>
    </row>
    <row r="1059" spans="2:10" s="21" customFormat="1" ht="26.25" outlineLevel="1">
      <c r="B1059" s="84"/>
      <c r="C1059" s="399"/>
      <c r="D1059" s="138">
        <v>1</v>
      </c>
      <c r="E1059" s="57" t="s">
        <v>1199</v>
      </c>
      <c r="F1059" s="269">
        <v>1.1000000000000001</v>
      </c>
      <c r="G1059" s="52">
        <v>0.5</v>
      </c>
      <c r="H1059" s="262">
        <v>2</v>
      </c>
      <c r="I1059" s="273">
        <v>1.1000000000000001</v>
      </c>
      <c r="J1059" s="22"/>
    </row>
    <row r="1060" spans="2:10" s="21" customFormat="1" ht="26.25" outlineLevel="1">
      <c r="B1060" s="84"/>
      <c r="C1060" s="399"/>
      <c r="D1060" s="138">
        <v>1</v>
      </c>
      <c r="E1060" s="57" t="s">
        <v>1200</v>
      </c>
      <c r="F1060" s="269">
        <v>1.1000000000000001</v>
      </c>
      <c r="G1060" s="52">
        <v>0.5</v>
      </c>
      <c r="H1060" s="262">
        <v>2</v>
      </c>
      <c r="I1060" s="273">
        <v>1.1000000000000001</v>
      </c>
      <c r="J1060" s="22"/>
    </row>
    <row r="1061" spans="2:10" s="21" customFormat="1" ht="26.25" outlineLevel="1">
      <c r="B1061" s="84"/>
      <c r="C1061" s="399"/>
      <c r="D1061" s="138">
        <v>1</v>
      </c>
      <c r="E1061" s="57" t="s">
        <v>1201</v>
      </c>
      <c r="F1061" s="269">
        <v>1.1000000000000001</v>
      </c>
      <c r="G1061" s="52">
        <v>0.5</v>
      </c>
      <c r="H1061" s="262">
        <v>2</v>
      </c>
      <c r="I1061" s="273">
        <v>1.1000000000000001</v>
      </c>
      <c r="J1061" s="22"/>
    </row>
    <row r="1062" spans="2:10" s="21" customFormat="1" ht="26.25" outlineLevel="1">
      <c r="B1062" s="84"/>
      <c r="C1062" s="399"/>
      <c r="D1062" s="138">
        <v>1</v>
      </c>
      <c r="E1062" s="57" t="s">
        <v>1202</v>
      </c>
      <c r="F1062" s="269">
        <v>1.1000000000000001</v>
      </c>
      <c r="G1062" s="52">
        <v>0.5</v>
      </c>
      <c r="H1062" s="262">
        <v>2</v>
      </c>
      <c r="I1062" s="273">
        <v>1.1000000000000001</v>
      </c>
      <c r="J1062" s="22"/>
    </row>
    <row r="1063" spans="2:10" s="21" customFormat="1" ht="26.25" outlineLevel="1">
      <c r="B1063" s="84"/>
      <c r="C1063" s="399"/>
      <c r="D1063" s="138">
        <v>1</v>
      </c>
      <c r="E1063" s="57" t="s">
        <v>1203</v>
      </c>
      <c r="F1063" s="269">
        <v>1.1000000000000001</v>
      </c>
      <c r="G1063" s="52">
        <v>0.5</v>
      </c>
      <c r="H1063" s="262">
        <v>2</v>
      </c>
      <c r="I1063" s="273">
        <v>1.1000000000000001</v>
      </c>
      <c r="J1063" s="22"/>
    </row>
    <row r="1064" spans="2:10" s="21" customFormat="1" ht="26.25" outlineLevel="1">
      <c r="B1064" s="84"/>
      <c r="C1064" s="399"/>
      <c r="D1064" s="138">
        <v>1</v>
      </c>
      <c r="E1064" s="57" t="s">
        <v>1204</v>
      </c>
      <c r="F1064" s="269">
        <v>1.1000000000000001</v>
      </c>
      <c r="G1064" s="52">
        <v>0.5</v>
      </c>
      <c r="H1064" s="262">
        <v>2</v>
      </c>
      <c r="I1064" s="273">
        <v>1.1000000000000001</v>
      </c>
      <c r="J1064" s="22"/>
    </row>
    <row r="1065" spans="2:10" s="21" customFormat="1" ht="26.25" outlineLevel="1">
      <c r="B1065" s="84"/>
      <c r="C1065" s="399"/>
      <c r="D1065" s="138">
        <v>1</v>
      </c>
      <c r="E1065" s="57" t="s">
        <v>1205</v>
      </c>
      <c r="F1065" s="269">
        <v>2.2000000000000002</v>
      </c>
      <c r="G1065" s="52">
        <v>0.5</v>
      </c>
      <c r="H1065" s="262">
        <v>2</v>
      </c>
      <c r="I1065" s="273">
        <v>2.2000000000000002</v>
      </c>
      <c r="J1065" s="22"/>
    </row>
    <row r="1066" spans="2:10" s="21" customFormat="1" ht="26.25" outlineLevel="1">
      <c r="B1066" s="84"/>
      <c r="C1066" s="399"/>
      <c r="D1066" s="138">
        <v>1</v>
      </c>
      <c r="E1066" s="57" t="s">
        <v>1206</v>
      </c>
      <c r="F1066" s="269">
        <v>2.2000000000000002</v>
      </c>
      <c r="G1066" s="52">
        <v>0.5</v>
      </c>
      <c r="H1066" s="262">
        <v>2</v>
      </c>
      <c r="I1066" s="273">
        <v>2.2000000000000002</v>
      </c>
      <c r="J1066" s="22"/>
    </row>
    <row r="1067" spans="2:10" s="21" customFormat="1" ht="26.25" outlineLevel="1">
      <c r="B1067" s="84"/>
      <c r="C1067" s="399"/>
      <c r="D1067" s="138">
        <v>1</v>
      </c>
      <c r="E1067" s="57" t="s">
        <v>1207</v>
      </c>
      <c r="F1067" s="269">
        <v>3.5</v>
      </c>
      <c r="G1067" s="52">
        <v>0.5</v>
      </c>
      <c r="H1067" s="262">
        <v>2</v>
      </c>
      <c r="I1067" s="273">
        <v>3.5</v>
      </c>
      <c r="J1067" s="22"/>
    </row>
    <row r="1068" spans="2:10" s="21" customFormat="1" ht="26.25" outlineLevel="1">
      <c r="B1068" s="84"/>
      <c r="C1068" s="399"/>
      <c r="D1068" s="138">
        <v>1</v>
      </c>
      <c r="E1068" s="57" t="s">
        <v>1208</v>
      </c>
      <c r="F1068" s="269">
        <v>3.5</v>
      </c>
      <c r="G1068" s="52">
        <v>2.5</v>
      </c>
      <c r="H1068" s="262">
        <v>2</v>
      </c>
      <c r="I1068" s="273">
        <v>17.5</v>
      </c>
      <c r="J1068" s="22"/>
    </row>
    <row r="1069" spans="2:10" s="21" customFormat="1" ht="26.25" outlineLevel="1">
      <c r="B1069" s="84"/>
      <c r="C1069" s="399"/>
      <c r="D1069" s="38"/>
      <c r="E1069" s="51"/>
      <c r="F1069" s="433"/>
      <c r="I1069" s="39"/>
      <c r="J1069" s="22"/>
    </row>
    <row r="1070" spans="2:10" s="21" customFormat="1" ht="26.25" outlineLevel="1">
      <c r="B1070" s="84"/>
      <c r="C1070" s="399"/>
      <c r="D1070" s="38"/>
      <c r="E1070" s="57" t="s">
        <v>55</v>
      </c>
      <c r="F1070" s="52">
        <v>148.43599999999998</v>
      </c>
      <c r="G1070" s="51"/>
      <c r="H1070" s="42"/>
      <c r="I1070" s="39"/>
      <c r="J1070" s="22"/>
    </row>
    <row r="1071" spans="2:10" s="21" customFormat="1" ht="26.25" outlineLevel="1">
      <c r="B1071" s="84"/>
      <c r="C1071" s="399"/>
      <c r="D1071" s="38"/>
      <c r="E1071" s="51"/>
      <c r="F1071" s="42"/>
      <c r="G1071" s="51"/>
      <c r="H1071" s="42"/>
      <c r="I1071" s="39"/>
      <c r="J1071" s="22"/>
    </row>
    <row r="1072" spans="2:10" s="21" customFormat="1" ht="26.25" outlineLevel="1">
      <c r="B1072" s="78" t="s">
        <v>659</v>
      </c>
      <c r="C1072" s="71" t="s">
        <v>925</v>
      </c>
      <c r="D1072" s="56" t="s">
        <v>53</v>
      </c>
      <c r="E1072" s="93" t="s">
        <v>251</v>
      </c>
      <c r="F1072" s="34" t="s">
        <v>28</v>
      </c>
      <c r="G1072" s="35"/>
      <c r="H1072" s="36"/>
      <c r="I1072" s="37">
        <v>44.100000000000009</v>
      </c>
      <c r="J1072" s="22"/>
    </row>
    <row r="1073" spans="2:10" s="21" customFormat="1" ht="26.25" outlineLevel="1">
      <c r="B1073" s="84"/>
      <c r="C1073" s="399"/>
      <c r="D1073" s="38"/>
      <c r="E1073" s="50"/>
      <c r="F1073" s="42"/>
      <c r="G1073" s="400"/>
      <c r="H1073" s="397"/>
      <c r="I1073" s="39"/>
      <c r="J1073" s="22"/>
    </row>
    <row r="1074" spans="2:10" s="21" customFormat="1" ht="26.25" outlineLevel="1">
      <c r="B1074" s="84"/>
      <c r="C1074" s="399"/>
      <c r="D1074" s="220" t="s">
        <v>529</v>
      </c>
      <c r="E1074" s="221" t="s">
        <v>1023</v>
      </c>
      <c r="F1074" s="220" t="s">
        <v>587</v>
      </c>
      <c r="G1074" s="220" t="s">
        <v>569</v>
      </c>
      <c r="H1074" s="220" t="s">
        <v>706</v>
      </c>
      <c r="I1074" s="272" t="s">
        <v>79</v>
      </c>
      <c r="J1074" s="22"/>
    </row>
    <row r="1075" spans="2:10" s="21" customFormat="1" ht="26.25" outlineLevel="1">
      <c r="B1075" s="84"/>
      <c r="C1075" s="399"/>
      <c r="D1075" s="138">
        <v>1</v>
      </c>
      <c r="E1075" s="57" t="s">
        <v>1195</v>
      </c>
      <c r="F1075" s="269">
        <v>0.8</v>
      </c>
      <c r="G1075" s="52">
        <v>2.1</v>
      </c>
      <c r="H1075" s="262">
        <v>3</v>
      </c>
      <c r="I1075" s="273">
        <v>5.0400000000000009</v>
      </c>
      <c r="J1075" s="22"/>
    </row>
    <row r="1076" spans="2:10" s="21" customFormat="1" ht="26.25" outlineLevel="1">
      <c r="B1076" s="84"/>
      <c r="C1076" s="399"/>
      <c r="D1076" s="138">
        <v>1</v>
      </c>
      <c r="E1076" s="57" t="s">
        <v>1209</v>
      </c>
      <c r="F1076" s="269">
        <v>0.8</v>
      </c>
      <c r="G1076" s="52">
        <v>2.1</v>
      </c>
      <c r="H1076" s="262">
        <v>3</v>
      </c>
      <c r="I1076" s="273">
        <v>5.0400000000000009</v>
      </c>
      <c r="J1076" s="22"/>
    </row>
    <row r="1077" spans="2:10" s="21" customFormat="1" ht="26.25" outlineLevel="1">
      <c r="B1077" s="84"/>
      <c r="C1077" s="399"/>
      <c r="D1077" s="138">
        <v>1</v>
      </c>
      <c r="E1077" s="57" t="s">
        <v>1210</v>
      </c>
      <c r="F1077" s="269">
        <v>0.8</v>
      </c>
      <c r="G1077" s="52">
        <v>2.1</v>
      </c>
      <c r="H1077" s="262">
        <v>3</v>
      </c>
      <c r="I1077" s="273">
        <v>5.0400000000000009</v>
      </c>
      <c r="J1077" s="22"/>
    </row>
    <row r="1078" spans="2:10" s="21" customFormat="1" ht="26.25" outlineLevel="1">
      <c r="B1078" s="84"/>
      <c r="C1078" s="399"/>
      <c r="D1078" s="138">
        <v>1</v>
      </c>
      <c r="E1078" s="57" t="s">
        <v>1211</v>
      </c>
      <c r="F1078" s="269">
        <v>0.8</v>
      </c>
      <c r="G1078" s="52">
        <v>2.1</v>
      </c>
      <c r="H1078" s="262">
        <v>3</v>
      </c>
      <c r="I1078" s="273">
        <v>5.0400000000000009</v>
      </c>
      <c r="J1078" s="22"/>
    </row>
    <row r="1079" spans="2:10" s="21" customFormat="1" ht="26.25" outlineLevel="1">
      <c r="B1079" s="84"/>
      <c r="C1079" s="399"/>
      <c r="D1079" s="138">
        <v>1</v>
      </c>
      <c r="E1079" s="57" t="s">
        <v>1212</v>
      </c>
      <c r="F1079" s="269">
        <v>0.8</v>
      </c>
      <c r="G1079" s="52">
        <v>2.1</v>
      </c>
      <c r="H1079" s="262">
        <v>3</v>
      </c>
      <c r="I1079" s="273">
        <v>5.0400000000000009</v>
      </c>
      <c r="J1079" s="22"/>
    </row>
    <row r="1080" spans="2:10" s="21" customFormat="1" ht="26.25" outlineLevel="1">
      <c r="B1080" s="84"/>
      <c r="C1080" s="399"/>
      <c r="D1080" s="138">
        <v>1</v>
      </c>
      <c r="E1080" s="57" t="s">
        <v>913</v>
      </c>
      <c r="F1080" s="269">
        <v>0.7</v>
      </c>
      <c r="G1080" s="52">
        <v>2.1</v>
      </c>
      <c r="H1080" s="262">
        <v>3</v>
      </c>
      <c r="I1080" s="273">
        <v>4.41</v>
      </c>
      <c r="J1080" s="22"/>
    </row>
    <row r="1081" spans="2:10" s="21" customFormat="1" ht="26.25" outlineLevel="1">
      <c r="B1081" s="84"/>
      <c r="C1081" s="399"/>
      <c r="D1081" s="138">
        <v>1</v>
      </c>
      <c r="E1081" s="57" t="s">
        <v>1196</v>
      </c>
      <c r="F1081" s="269">
        <v>0.7</v>
      </c>
      <c r="G1081" s="52">
        <v>2.1</v>
      </c>
      <c r="H1081" s="262">
        <v>3</v>
      </c>
      <c r="I1081" s="273">
        <v>4.41</v>
      </c>
      <c r="J1081" s="22"/>
    </row>
    <row r="1082" spans="2:10" s="21" customFormat="1" ht="26.25" outlineLevel="1">
      <c r="B1082" s="84"/>
      <c r="C1082" s="399"/>
      <c r="D1082" s="138">
        <v>1</v>
      </c>
      <c r="E1082" s="57" t="s">
        <v>1197</v>
      </c>
      <c r="F1082" s="269">
        <v>0.7</v>
      </c>
      <c r="G1082" s="52">
        <v>2.1</v>
      </c>
      <c r="H1082" s="262">
        <v>3</v>
      </c>
      <c r="I1082" s="273">
        <v>4.41</v>
      </c>
      <c r="J1082" s="22"/>
    </row>
    <row r="1083" spans="2:10" s="21" customFormat="1" ht="26.25" outlineLevel="1">
      <c r="B1083" s="84"/>
      <c r="C1083" s="399"/>
      <c r="D1083" s="138">
        <v>1</v>
      </c>
      <c r="E1083" s="57" t="s">
        <v>1214</v>
      </c>
      <c r="F1083" s="269">
        <v>0.9</v>
      </c>
      <c r="G1083" s="52">
        <v>2.1</v>
      </c>
      <c r="H1083" s="262">
        <v>3</v>
      </c>
      <c r="I1083" s="273">
        <v>5.67</v>
      </c>
      <c r="J1083" s="22"/>
    </row>
    <row r="1084" spans="2:10" s="21" customFormat="1" ht="26.25" outlineLevel="1">
      <c r="B1084" s="84"/>
      <c r="C1084" s="399"/>
      <c r="D1084" s="38"/>
      <c r="E1084" s="51"/>
      <c r="F1084" s="433"/>
      <c r="I1084" s="39"/>
      <c r="J1084" s="22"/>
    </row>
    <row r="1085" spans="2:10" s="21" customFormat="1" ht="26.25" outlineLevel="1">
      <c r="B1085" s="84"/>
      <c r="C1085" s="399"/>
      <c r="D1085" s="38"/>
      <c r="E1085" s="57" t="s">
        <v>55</v>
      </c>
      <c r="F1085" s="52">
        <v>44.100000000000009</v>
      </c>
      <c r="G1085" s="51"/>
      <c r="H1085" s="42"/>
      <c r="I1085" s="39"/>
      <c r="J1085" s="22"/>
    </row>
    <row r="1086" spans="2:10" s="21" customFormat="1" ht="26.25" outlineLevel="1">
      <c r="B1086" s="84"/>
      <c r="C1086" s="399"/>
      <c r="D1086" s="38"/>
      <c r="E1086" s="50"/>
      <c r="F1086" s="42"/>
      <c r="G1086" s="400"/>
      <c r="H1086" s="397"/>
      <c r="I1086" s="39"/>
      <c r="J1086" s="22"/>
    </row>
    <row r="1087" spans="2:10" s="21" customFormat="1" ht="26.25" outlineLevel="1">
      <c r="B1087" s="78" t="s">
        <v>660</v>
      </c>
      <c r="C1087" s="71" t="s">
        <v>925</v>
      </c>
      <c r="D1087" s="56" t="s">
        <v>245</v>
      </c>
      <c r="E1087" s="93" t="s">
        <v>246</v>
      </c>
      <c r="F1087" s="34" t="s">
        <v>95</v>
      </c>
      <c r="G1087" s="35"/>
      <c r="H1087" s="36"/>
      <c r="I1087" s="37">
        <v>11645.45</v>
      </c>
      <c r="J1087" s="22"/>
    </row>
    <row r="1088" spans="2:10" s="21" customFormat="1" ht="26.25" outlineLevel="1">
      <c r="B1088" s="84"/>
      <c r="C1088" s="399"/>
      <c r="D1088" s="38"/>
      <c r="E1088" s="50"/>
      <c r="F1088" s="42"/>
      <c r="G1088" s="400"/>
      <c r="H1088" s="397"/>
      <c r="I1088" s="39"/>
      <c r="J1088" s="22"/>
    </row>
    <row r="1089" spans="2:10" s="21" customFormat="1" ht="26.25" outlineLevel="1">
      <c r="B1089" s="84"/>
      <c r="C1089" s="399"/>
      <c r="D1089" s="38"/>
      <c r="E1089" s="461" t="s">
        <v>1027</v>
      </c>
      <c r="F1089" s="461"/>
      <c r="G1089" s="400"/>
      <c r="H1089" s="397"/>
      <c r="I1089" s="39"/>
      <c r="J1089" s="22"/>
    </row>
    <row r="1090" spans="2:10" s="21" customFormat="1" ht="26.25" outlineLevel="1">
      <c r="B1090" s="84"/>
      <c r="C1090" s="399"/>
      <c r="D1090" s="38"/>
      <c r="E1090" s="136" t="s">
        <v>631</v>
      </c>
      <c r="F1090" s="136" t="s">
        <v>630</v>
      </c>
      <c r="G1090" s="141"/>
      <c r="H1090" s="141"/>
      <c r="I1090" s="39"/>
      <c r="J1090" s="22"/>
    </row>
    <row r="1091" spans="2:10" s="21" customFormat="1" ht="26.25" outlineLevel="1">
      <c r="B1091" s="84"/>
      <c r="C1091" s="399"/>
      <c r="D1091" s="38"/>
      <c r="E1091" s="57" t="s">
        <v>1029</v>
      </c>
      <c r="F1091" s="133">
        <v>6750.2000000000007</v>
      </c>
      <c r="G1091" s="409"/>
      <c r="H1091" s="403"/>
      <c r="I1091" s="39"/>
      <c r="J1091" s="22"/>
    </row>
    <row r="1092" spans="2:10" s="21" customFormat="1" ht="26.25" outlineLevel="1">
      <c r="B1092" s="84"/>
      <c r="C1092" s="399"/>
      <c r="D1092" s="38"/>
      <c r="E1092" s="57" t="s">
        <v>1028</v>
      </c>
      <c r="F1092" s="133">
        <v>4849.33</v>
      </c>
      <c r="G1092" s="409"/>
      <c r="H1092" s="403"/>
      <c r="I1092" s="39"/>
      <c r="J1092" s="22"/>
    </row>
    <row r="1093" spans="2:10" s="21" customFormat="1" ht="26.25" outlineLevel="1">
      <c r="B1093" s="84"/>
      <c r="C1093" s="399"/>
      <c r="D1093" s="38"/>
      <c r="E1093" s="51"/>
      <c r="F1093" s="135"/>
      <c r="G1093" s="409"/>
      <c r="H1093" s="403"/>
      <c r="I1093" s="39"/>
      <c r="J1093" s="22"/>
    </row>
    <row r="1094" spans="2:10" s="21" customFormat="1" ht="26.25" outlineLevel="1">
      <c r="B1094" s="84"/>
      <c r="C1094" s="399"/>
      <c r="D1094" s="38"/>
      <c r="E1094" s="461" t="s">
        <v>1217</v>
      </c>
      <c r="F1094" s="461"/>
      <c r="G1094" s="409"/>
      <c r="H1094" s="403"/>
      <c r="I1094" s="39"/>
      <c r="J1094" s="22"/>
    </row>
    <row r="1095" spans="2:10" s="21" customFormat="1" ht="26.25" outlineLevel="1">
      <c r="B1095" s="84"/>
      <c r="C1095" s="399"/>
      <c r="D1095" s="38"/>
      <c r="E1095" s="136" t="s">
        <v>631</v>
      </c>
      <c r="F1095" s="136" t="s">
        <v>630</v>
      </c>
      <c r="G1095" s="409"/>
      <c r="H1095" s="403"/>
      <c r="I1095" s="39"/>
      <c r="J1095" s="22"/>
    </row>
    <row r="1096" spans="2:10" s="21" customFormat="1" ht="26.25" outlineLevel="1">
      <c r="B1096" s="84"/>
      <c r="C1096" s="399"/>
      <c r="D1096" s="38"/>
      <c r="E1096" s="57" t="s">
        <v>1218</v>
      </c>
      <c r="F1096" s="133">
        <v>45.919999999999995</v>
      </c>
      <c r="G1096" s="409"/>
      <c r="H1096" s="403"/>
      <c r="I1096" s="39"/>
      <c r="J1096" s="22"/>
    </row>
    <row r="1097" spans="2:10" s="21" customFormat="1" ht="26.25" outlineLevel="1">
      <c r="B1097" s="84"/>
      <c r="C1097" s="399"/>
      <c r="D1097" s="38"/>
      <c r="E1097" s="51"/>
      <c r="F1097" s="135"/>
      <c r="G1097" s="409"/>
      <c r="H1097" s="403"/>
      <c r="I1097" s="39"/>
      <c r="J1097" s="22"/>
    </row>
    <row r="1098" spans="2:10" s="21" customFormat="1" ht="26.25" outlineLevel="1">
      <c r="B1098" s="84"/>
      <c r="C1098" s="399"/>
      <c r="D1098" s="38"/>
      <c r="E1098" s="57" t="s">
        <v>586</v>
      </c>
      <c r="F1098" s="133">
        <v>11645.45</v>
      </c>
      <c r="G1098" s="409"/>
      <c r="H1098" s="403"/>
      <c r="I1098" s="39"/>
      <c r="J1098" s="22"/>
    </row>
    <row r="1099" spans="2:10" s="21" customFormat="1" ht="26.25" outlineLevel="1">
      <c r="B1099" s="84"/>
      <c r="C1099" s="399"/>
      <c r="D1099" s="38"/>
      <c r="E1099" s="51"/>
      <c r="F1099" s="135"/>
      <c r="G1099" s="409"/>
      <c r="H1099" s="403"/>
      <c r="I1099" s="39"/>
      <c r="J1099" s="22"/>
    </row>
    <row r="1100" spans="2:10" s="21" customFormat="1" ht="37.5" outlineLevel="1">
      <c r="B1100" s="78" t="s">
        <v>1186</v>
      </c>
      <c r="C1100" s="71" t="s">
        <v>1034</v>
      </c>
      <c r="D1100" s="56" t="s">
        <v>557</v>
      </c>
      <c r="E1100" s="93" t="s">
        <v>558</v>
      </c>
      <c r="F1100" s="34" t="s">
        <v>28</v>
      </c>
      <c r="G1100" s="35"/>
      <c r="H1100" s="36"/>
      <c r="I1100" s="37">
        <v>125.95</v>
      </c>
      <c r="J1100" s="22"/>
    </row>
    <row r="1101" spans="2:10" s="21" customFormat="1" ht="26.25" outlineLevel="1">
      <c r="B1101" s="84"/>
      <c r="C1101" s="399"/>
      <c r="D1101" s="38"/>
      <c r="E1101" s="50"/>
      <c r="F1101" s="42"/>
      <c r="G1101" s="400"/>
      <c r="H1101" s="397"/>
      <c r="I1101" s="39"/>
      <c r="J1101" s="22"/>
    </row>
    <row r="1102" spans="2:10" s="21" customFormat="1" ht="29.25" customHeight="1" outlineLevel="1">
      <c r="B1102" s="84"/>
      <c r="C1102" s="399"/>
      <c r="D1102" s="38"/>
      <c r="E1102" s="222" t="s">
        <v>1030</v>
      </c>
      <c r="F1102" s="222" t="s">
        <v>530</v>
      </c>
      <c r="G1102" s="222" t="s">
        <v>706</v>
      </c>
      <c r="H1102" s="221" t="s">
        <v>79</v>
      </c>
      <c r="I1102" s="39"/>
      <c r="J1102" s="22"/>
    </row>
    <row r="1103" spans="2:10" s="21" customFormat="1" ht="26.25" outlineLevel="1">
      <c r="B1103" s="84"/>
      <c r="C1103" s="399"/>
      <c r="D1103" s="38"/>
      <c r="E1103" s="57" t="s">
        <v>1031</v>
      </c>
      <c r="F1103" s="52">
        <v>2.5</v>
      </c>
      <c r="G1103" s="223">
        <v>2</v>
      </c>
      <c r="H1103" s="122">
        <v>5</v>
      </c>
      <c r="I1103" s="39"/>
      <c r="J1103" s="22"/>
    </row>
    <row r="1104" spans="2:10" s="21" customFormat="1" ht="26.25" outlineLevel="1">
      <c r="B1104" s="84"/>
      <c r="C1104" s="399"/>
      <c r="D1104" s="38"/>
      <c r="E1104" s="57" t="s">
        <v>1032</v>
      </c>
      <c r="F1104" s="52">
        <v>120.95</v>
      </c>
      <c r="G1104" s="140">
        <v>1</v>
      </c>
      <c r="H1104" s="122">
        <v>120.95</v>
      </c>
      <c r="I1104" s="39"/>
      <c r="J1104" s="22"/>
    </row>
    <row r="1105" spans="2:10" s="21" customFormat="1" ht="26.25" outlineLevel="1">
      <c r="B1105" s="84"/>
      <c r="C1105" s="399"/>
      <c r="D1105" s="38"/>
      <c r="E1105" s="50"/>
      <c r="F1105" s="42"/>
      <c r="G1105" s="400"/>
      <c r="H1105" s="397"/>
      <c r="I1105" s="39"/>
      <c r="J1105" s="22"/>
    </row>
    <row r="1106" spans="2:10" s="21" customFormat="1" ht="26.25" outlineLevel="1">
      <c r="B1106" s="84"/>
      <c r="C1106" s="399"/>
      <c r="D1106" s="38"/>
      <c r="E1106" s="57" t="s">
        <v>586</v>
      </c>
      <c r="F1106" s="52">
        <v>125.95</v>
      </c>
      <c r="G1106" s="400"/>
      <c r="H1106" s="397"/>
      <c r="I1106" s="39"/>
      <c r="J1106" s="22"/>
    </row>
    <row r="1107" spans="2:10" s="21" customFormat="1" ht="27" outlineLevel="1" thickBot="1">
      <c r="B1107" s="84"/>
      <c r="C1107" s="399"/>
      <c r="D1107" s="38"/>
      <c r="E1107" s="50"/>
      <c r="F1107" s="42"/>
      <c r="G1107" s="400"/>
      <c r="H1107" s="397"/>
      <c r="I1107" s="39"/>
      <c r="J1107" s="22"/>
    </row>
    <row r="1108" spans="2:10" s="21" customFormat="1" ht="27" outlineLevel="1" thickBot="1">
      <c r="B1108" s="165">
        <v>4</v>
      </c>
      <c r="C1108" s="166"/>
      <c r="D1108" s="167"/>
      <c r="E1108" s="168" t="s">
        <v>707</v>
      </c>
      <c r="F1108" s="169"/>
      <c r="G1108" s="170"/>
      <c r="H1108" s="171"/>
      <c r="I1108" s="172"/>
      <c r="J1108" s="22"/>
    </row>
    <row r="1109" spans="2:10">
      <c r="B1109" s="173" t="s">
        <v>662</v>
      </c>
      <c r="C1109" s="174"/>
      <c r="D1109" s="175"/>
      <c r="E1109" s="176" t="s">
        <v>661</v>
      </c>
      <c r="F1109" s="177"/>
      <c r="G1109" s="187"/>
      <c r="H1109" s="178"/>
      <c r="I1109" s="188"/>
    </row>
    <row r="1110" spans="2:10">
      <c r="B1110" s="189" t="s">
        <v>663</v>
      </c>
      <c r="C1110" s="190"/>
      <c r="D1110" s="191"/>
      <c r="E1110" s="192" t="s">
        <v>667</v>
      </c>
      <c r="F1110" s="193"/>
      <c r="G1110" s="194"/>
      <c r="H1110" s="195"/>
      <c r="I1110" s="196"/>
    </row>
    <row r="1111" spans="2:10">
      <c r="B1111" s="78" t="s">
        <v>664</v>
      </c>
      <c r="C1111" s="71" t="s">
        <v>925</v>
      </c>
      <c r="D1111" s="56" t="s">
        <v>29</v>
      </c>
      <c r="E1111" s="93" t="s">
        <v>487</v>
      </c>
      <c r="F1111" s="34" t="s">
        <v>27</v>
      </c>
      <c r="G1111" s="35"/>
      <c r="H1111" s="36"/>
      <c r="I1111" s="37">
        <v>1</v>
      </c>
    </row>
    <row r="1112" spans="2:10" ht="26.25">
      <c r="B1112" s="84"/>
      <c r="C1112" s="399"/>
      <c r="D1112" s="38"/>
      <c r="E1112" s="50"/>
      <c r="F1112" s="42"/>
      <c r="G1112" s="400"/>
      <c r="H1112" s="397"/>
      <c r="I1112" s="39"/>
    </row>
    <row r="1113" spans="2:10" ht="26.25">
      <c r="B1113" s="84"/>
      <c r="C1113" s="399"/>
      <c r="D1113" s="38"/>
      <c r="E1113" s="222"/>
      <c r="F1113" s="222" t="s">
        <v>27</v>
      </c>
      <c r="G1113" s="400"/>
      <c r="H1113" s="397"/>
      <c r="I1113" s="39"/>
    </row>
    <row r="1114" spans="2:10" ht="26.25">
      <c r="B1114" s="84"/>
      <c r="C1114" s="399"/>
      <c r="D1114" s="38"/>
      <c r="E1114" s="57" t="s">
        <v>1047</v>
      </c>
      <c r="F1114" s="52">
        <v>1</v>
      </c>
      <c r="G1114" s="400"/>
      <c r="H1114" s="397"/>
      <c r="I1114" s="39"/>
    </row>
    <row r="1115" spans="2:10" ht="26.25">
      <c r="B1115" s="84"/>
      <c r="C1115" s="399"/>
      <c r="D1115" s="38"/>
      <c r="E1115" s="50"/>
      <c r="F1115" s="42"/>
      <c r="G1115" s="400"/>
      <c r="H1115" s="397"/>
      <c r="I1115" s="39"/>
    </row>
    <row r="1116" spans="2:10">
      <c r="B1116" s="78" t="s">
        <v>665</v>
      </c>
      <c r="C1116" s="71" t="s">
        <v>925</v>
      </c>
      <c r="D1116" s="56" t="s">
        <v>30</v>
      </c>
      <c r="E1116" s="93" t="s">
        <v>488</v>
      </c>
      <c r="F1116" s="34" t="s">
        <v>27</v>
      </c>
      <c r="G1116" s="35"/>
      <c r="H1116" s="36"/>
      <c r="I1116" s="37">
        <v>1</v>
      </c>
    </row>
    <row r="1117" spans="2:10" ht="26.25">
      <c r="B1117" s="84"/>
      <c r="C1117" s="399"/>
      <c r="D1117" s="38"/>
      <c r="E1117" s="50"/>
      <c r="F1117" s="42"/>
      <c r="G1117" s="400"/>
      <c r="H1117" s="397"/>
      <c r="I1117" s="39"/>
    </row>
    <row r="1118" spans="2:10" ht="26.25">
      <c r="B1118" s="84"/>
      <c r="C1118" s="399"/>
      <c r="D1118" s="38"/>
      <c r="E1118" s="222"/>
      <c r="F1118" s="222" t="s">
        <v>27</v>
      </c>
      <c r="G1118" s="400"/>
      <c r="H1118" s="397"/>
      <c r="I1118" s="39"/>
    </row>
    <row r="1119" spans="2:10" ht="26.25">
      <c r="B1119" s="84"/>
      <c r="C1119" s="399"/>
      <c r="D1119" s="38"/>
      <c r="E1119" s="57" t="s">
        <v>774</v>
      </c>
      <c r="F1119" s="52">
        <v>1</v>
      </c>
      <c r="G1119" s="400"/>
      <c r="H1119" s="397"/>
      <c r="I1119" s="39"/>
    </row>
    <row r="1120" spans="2:10" ht="26.25">
      <c r="B1120" s="84"/>
      <c r="C1120" s="399"/>
      <c r="D1120" s="38"/>
      <c r="E1120" s="50"/>
      <c r="F1120" s="42"/>
      <c r="G1120" s="400"/>
      <c r="H1120" s="397"/>
      <c r="I1120" s="39"/>
    </row>
    <row r="1121" spans="2:9">
      <c r="B1121" s="78" t="s">
        <v>666</v>
      </c>
      <c r="C1121" s="71" t="s">
        <v>925</v>
      </c>
      <c r="D1121" s="56" t="s">
        <v>76</v>
      </c>
      <c r="E1121" s="93" t="s">
        <v>476</v>
      </c>
      <c r="F1121" s="34" t="s">
        <v>27</v>
      </c>
      <c r="G1121" s="35"/>
      <c r="H1121" s="36"/>
      <c r="I1121" s="37">
        <v>2</v>
      </c>
    </row>
    <row r="1122" spans="2:9" ht="26.25">
      <c r="B1122" s="84"/>
      <c r="C1122" s="399"/>
      <c r="D1122" s="38"/>
      <c r="E1122" s="50"/>
      <c r="F1122" s="42"/>
      <c r="G1122" s="400"/>
      <c r="H1122" s="397"/>
      <c r="I1122" s="39"/>
    </row>
    <row r="1123" spans="2:9" ht="26.25">
      <c r="B1123" s="84"/>
      <c r="C1123" s="399"/>
      <c r="D1123" s="38"/>
      <c r="E1123" s="222"/>
      <c r="F1123" s="222" t="s">
        <v>27</v>
      </c>
      <c r="G1123" s="400"/>
      <c r="H1123" s="397"/>
      <c r="I1123" s="39"/>
    </row>
    <row r="1124" spans="2:9" ht="26.25">
      <c r="B1124" s="84"/>
      <c r="C1124" s="399"/>
      <c r="D1124" s="38"/>
      <c r="E1124" s="57" t="s">
        <v>1048</v>
      </c>
      <c r="F1124" s="52">
        <v>2</v>
      </c>
      <c r="G1124" s="434"/>
      <c r="H1124" s="397"/>
      <c r="I1124" s="39"/>
    </row>
    <row r="1125" spans="2:9" ht="26.25">
      <c r="B1125" s="84"/>
      <c r="C1125" s="399"/>
      <c r="D1125" s="38"/>
      <c r="E1125" s="51"/>
      <c r="F1125" s="51"/>
      <c r="G1125" s="434"/>
      <c r="H1125" s="397"/>
      <c r="I1125" s="39"/>
    </row>
    <row r="1126" spans="2:9">
      <c r="B1126" s="78" t="s">
        <v>1035</v>
      </c>
      <c r="C1126" s="71" t="s">
        <v>925</v>
      </c>
      <c r="D1126" s="56" t="s">
        <v>477</v>
      </c>
      <c r="E1126" s="93" t="s">
        <v>478</v>
      </c>
      <c r="F1126" s="34" t="s">
        <v>27</v>
      </c>
      <c r="G1126" s="35"/>
      <c r="H1126" s="36"/>
      <c r="I1126" s="37">
        <v>1</v>
      </c>
    </row>
    <row r="1127" spans="2:9" ht="26.25">
      <c r="B1127" s="84"/>
      <c r="C1127" s="399"/>
      <c r="D1127" s="38"/>
      <c r="E1127" s="50"/>
      <c r="F1127" s="42"/>
      <c r="G1127" s="400"/>
      <c r="H1127" s="397"/>
      <c r="I1127" s="39"/>
    </row>
    <row r="1128" spans="2:9" ht="26.25">
      <c r="B1128" s="84"/>
      <c r="C1128" s="399"/>
      <c r="D1128" s="38"/>
      <c r="E1128" s="222"/>
      <c r="F1128" s="222" t="s">
        <v>27</v>
      </c>
      <c r="G1128" s="400"/>
      <c r="H1128" s="397"/>
      <c r="I1128" s="39"/>
    </row>
    <row r="1129" spans="2:9" ht="26.25">
      <c r="B1129" s="84"/>
      <c r="C1129" s="399"/>
      <c r="D1129" s="38"/>
      <c r="E1129" s="57" t="s">
        <v>1049</v>
      </c>
      <c r="F1129" s="52">
        <v>1</v>
      </c>
      <c r="G1129" s="434"/>
      <c r="H1129" s="397"/>
      <c r="I1129" s="39"/>
    </row>
    <row r="1130" spans="2:9" ht="26.25">
      <c r="B1130" s="84"/>
      <c r="C1130" s="399"/>
      <c r="D1130" s="38"/>
      <c r="E1130" s="50"/>
      <c r="F1130" s="42"/>
      <c r="G1130" s="400"/>
      <c r="H1130" s="397"/>
      <c r="I1130" s="39"/>
    </row>
    <row r="1131" spans="2:9">
      <c r="B1131" s="78" t="s">
        <v>1036</v>
      </c>
      <c r="C1131" s="71" t="s">
        <v>925</v>
      </c>
      <c r="D1131" s="56" t="s">
        <v>479</v>
      </c>
      <c r="E1131" s="93" t="s">
        <v>480</v>
      </c>
      <c r="F1131" s="34" t="s">
        <v>27</v>
      </c>
      <c r="G1131" s="35"/>
      <c r="H1131" s="36"/>
      <c r="I1131" s="37">
        <v>4</v>
      </c>
    </row>
    <row r="1132" spans="2:9" ht="26.25">
      <c r="B1132" s="84"/>
      <c r="C1132" s="399"/>
      <c r="D1132" s="38"/>
      <c r="E1132" s="50"/>
      <c r="F1132" s="42"/>
      <c r="G1132" s="400"/>
      <c r="H1132" s="397"/>
      <c r="I1132" s="39"/>
    </row>
    <row r="1133" spans="2:9" ht="26.25">
      <c r="B1133" s="84"/>
      <c r="C1133" s="399"/>
      <c r="D1133" s="38"/>
      <c r="E1133" s="222"/>
      <c r="F1133" s="222" t="s">
        <v>27</v>
      </c>
      <c r="G1133" s="400"/>
      <c r="H1133" s="397"/>
      <c r="I1133" s="39"/>
    </row>
    <row r="1134" spans="2:9" ht="26.25">
      <c r="B1134" s="84"/>
      <c r="C1134" s="399"/>
      <c r="D1134" s="38"/>
      <c r="E1134" s="57" t="s">
        <v>1050</v>
      </c>
      <c r="F1134" s="52">
        <v>4</v>
      </c>
      <c r="G1134" s="434"/>
      <c r="H1134" s="397"/>
      <c r="I1134" s="39"/>
    </row>
    <row r="1135" spans="2:9" ht="26.25">
      <c r="B1135" s="84"/>
      <c r="C1135" s="399"/>
      <c r="D1135" s="38"/>
      <c r="E1135" s="50"/>
      <c r="F1135" s="42"/>
      <c r="G1135" s="400"/>
      <c r="H1135" s="397"/>
      <c r="I1135" s="39"/>
    </row>
    <row r="1136" spans="2:9">
      <c r="B1136" s="78" t="s">
        <v>1037</v>
      </c>
      <c r="C1136" s="71" t="s">
        <v>925</v>
      </c>
      <c r="D1136" s="56" t="s">
        <v>32</v>
      </c>
      <c r="E1136" s="93" t="s">
        <v>461</v>
      </c>
      <c r="F1136" s="34" t="s">
        <v>81</v>
      </c>
      <c r="G1136" s="35"/>
      <c r="H1136" s="36"/>
      <c r="I1136" s="37">
        <v>65.8</v>
      </c>
    </row>
    <row r="1137" spans="2:9" ht="26.25">
      <c r="B1137" s="84"/>
      <c r="C1137" s="399"/>
      <c r="D1137" s="38"/>
      <c r="E1137" s="50"/>
      <c r="F1137" s="42"/>
      <c r="G1137" s="400"/>
      <c r="H1137" s="397"/>
      <c r="I1137" s="39"/>
    </row>
    <row r="1138" spans="2:9" ht="26.25">
      <c r="B1138" s="84"/>
      <c r="C1138" s="399"/>
      <c r="D1138" s="38"/>
      <c r="E1138" s="222"/>
      <c r="F1138" s="222" t="s">
        <v>81</v>
      </c>
      <c r="G1138" s="400"/>
      <c r="H1138" s="397"/>
      <c r="I1138" s="39"/>
    </row>
    <row r="1139" spans="2:9" ht="26.25">
      <c r="B1139" s="84"/>
      <c r="C1139" s="399"/>
      <c r="D1139" s="38"/>
      <c r="E1139" s="57" t="s">
        <v>773</v>
      </c>
      <c r="F1139" s="52">
        <v>25</v>
      </c>
      <c r="G1139" s="434"/>
      <c r="H1139" s="397"/>
      <c r="I1139" s="39"/>
    </row>
    <row r="1140" spans="2:9" ht="26.25">
      <c r="B1140" s="84"/>
      <c r="C1140" s="399"/>
      <c r="D1140" s="38"/>
      <c r="E1140" s="57" t="s">
        <v>780</v>
      </c>
      <c r="F1140" s="52">
        <v>12</v>
      </c>
      <c r="G1140" s="434"/>
      <c r="H1140" s="397"/>
      <c r="I1140" s="39"/>
    </row>
    <row r="1141" spans="2:9" ht="26.25">
      <c r="B1141" s="84"/>
      <c r="C1141" s="399"/>
      <c r="D1141" s="38"/>
      <c r="E1141" s="57" t="s">
        <v>775</v>
      </c>
      <c r="F1141" s="52">
        <v>12</v>
      </c>
      <c r="G1141" s="434"/>
      <c r="H1141" s="397"/>
      <c r="I1141" s="39"/>
    </row>
    <row r="1142" spans="2:9" ht="26.25">
      <c r="B1142" s="84"/>
      <c r="C1142" s="399"/>
      <c r="D1142" s="38"/>
      <c r="E1142" s="57" t="s">
        <v>766</v>
      </c>
      <c r="F1142" s="52">
        <v>10.8</v>
      </c>
      <c r="G1142" s="434"/>
      <c r="H1142" s="397"/>
      <c r="I1142" s="39"/>
    </row>
    <row r="1143" spans="2:9" ht="26.25">
      <c r="B1143" s="84"/>
      <c r="C1143" s="399"/>
      <c r="D1143" s="38"/>
      <c r="E1143" s="57" t="s">
        <v>69</v>
      </c>
      <c r="F1143" s="52">
        <v>6</v>
      </c>
      <c r="G1143" s="400"/>
      <c r="H1143" s="397"/>
      <c r="I1143" s="39"/>
    </row>
    <row r="1144" spans="2:9" ht="26.25">
      <c r="B1144" s="84"/>
      <c r="C1144" s="399"/>
      <c r="D1144" s="38"/>
      <c r="E1144" s="57" t="s">
        <v>61</v>
      </c>
      <c r="F1144" s="52" t="s">
        <v>1051</v>
      </c>
      <c r="G1144" s="400"/>
      <c r="H1144" s="397"/>
      <c r="I1144" s="39"/>
    </row>
    <row r="1145" spans="2:9" ht="26.25">
      <c r="B1145" s="84"/>
      <c r="C1145" s="399"/>
      <c r="D1145" s="38"/>
      <c r="E1145" s="51"/>
      <c r="F1145" s="42"/>
      <c r="G1145" s="400"/>
      <c r="H1145" s="397"/>
      <c r="I1145" s="39"/>
    </row>
    <row r="1146" spans="2:9" ht="26.25">
      <c r="B1146" s="84"/>
      <c r="C1146" s="399"/>
      <c r="D1146" s="38"/>
      <c r="E1146" s="57" t="s">
        <v>586</v>
      </c>
      <c r="F1146" s="52">
        <v>65.8</v>
      </c>
      <c r="G1146" s="400"/>
      <c r="H1146" s="397"/>
      <c r="I1146" s="39"/>
    </row>
    <row r="1147" spans="2:9" ht="26.25">
      <c r="B1147" s="84"/>
      <c r="C1147" s="399"/>
      <c r="D1147" s="38"/>
      <c r="E1147" s="50"/>
      <c r="F1147" s="42"/>
      <c r="G1147" s="400"/>
      <c r="H1147" s="397"/>
      <c r="I1147" s="39"/>
    </row>
    <row r="1148" spans="2:9">
      <c r="B1148" s="78" t="s">
        <v>1038</v>
      </c>
      <c r="C1148" s="71" t="s">
        <v>925</v>
      </c>
      <c r="D1148" s="56" t="s">
        <v>462</v>
      </c>
      <c r="E1148" s="93" t="s">
        <v>463</v>
      </c>
      <c r="F1148" s="34" t="s">
        <v>81</v>
      </c>
      <c r="G1148" s="35"/>
      <c r="H1148" s="36"/>
      <c r="I1148" s="37">
        <v>25</v>
      </c>
    </row>
    <row r="1149" spans="2:9" ht="26.25">
      <c r="B1149" s="84"/>
      <c r="C1149" s="399"/>
      <c r="D1149" s="38"/>
      <c r="E1149" s="50"/>
      <c r="F1149" s="42"/>
      <c r="G1149" s="400"/>
      <c r="H1149" s="397"/>
      <c r="I1149" s="39"/>
    </row>
    <row r="1150" spans="2:9" ht="26.25">
      <c r="B1150" s="84"/>
      <c r="C1150" s="399"/>
      <c r="D1150" s="38"/>
      <c r="E1150" s="222"/>
      <c r="F1150" s="222" t="s">
        <v>81</v>
      </c>
      <c r="G1150" s="400"/>
      <c r="H1150" s="397"/>
      <c r="I1150" s="39"/>
    </row>
    <row r="1151" spans="2:9" ht="26.25">
      <c r="B1151" s="84"/>
      <c r="C1151" s="399"/>
      <c r="D1151" s="38"/>
      <c r="E1151" s="57" t="s">
        <v>1049</v>
      </c>
      <c r="F1151" s="52">
        <v>25</v>
      </c>
      <c r="G1151" s="400"/>
      <c r="H1151" s="397"/>
      <c r="I1151" s="39"/>
    </row>
    <row r="1152" spans="2:9" ht="26.25">
      <c r="B1152" s="84"/>
      <c r="C1152" s="399"/>
      <c r="D1152" s="38"/>
      <c r="E1152" s="50"/>
      <c r="F1152" s="42"/>
      <c r="G1152" s="400"/>
      <c r="H1152" s="397"/>
      <c r="I1152" s="39"/>
    </row>
    <row r="1153" spans="2:9" ht="26.25">
      <c r="B1153" s="84"/>
      <c r="C1153" s="399"/>
      <c r="D1153" s="38"/>
      <c r="E1153" s="57" t="s">
        <v>586</v>
      </c>
      <c r="F1153" s="52">
        <v>25</v>
      </c>
      <c r="G1153" s="400"/>
      <c r="H1153" s="397"/>
      <c r="I1153" s="39"/>
    </row>
    <row r="1154" spans="2:9" ht="26.25">
      <c r="B1154" s="84"/>
      <c r="C1154" s="399"/>
      <c r="D1154" s="38"/>
      <c r="E1154" s="50"/>
      <c r="F1154" s="42"/>
      <c r="G1154" s="400"/>
      <c r="H1154" s="397"/>
      <c r="I1154" s="39"/>
    </row>
    <row r="1155" spans="2:9">
      <c r="B1155" s="78" t="s">
        <v>1039</v>
      </c>
      <c r="C1155" s="71" t="s">
        <v>925</v>
      </c>
      <c r="D1155" s="56" t="s">
        <v>31</v>
      </c>
      <c r="E1155" s="93" t="s">
        <v>464</v>
      </c>
      <c r="F1155" s="34" t="s">
        <v>81</v>
      </c>
      <c r="G1155" s="35"/>
      <c r="H1155" s="36"/>
      <c r="I1155" s="37">
        <v>70</v>
      </c>
    </row>
    <row r="1156" spans="2:9" ht="26.25">
      <c r="B1156" s="84"/>
      <c r="C1156" s="399"/>
      <c r="D1156" s="38"/>
      <c r="E1156" s="50"/>
      <c r="F1156" s="42"/>
      <c r="G1156" s="400"/>
      <c r="H1156" s="397"/>
      <c r="I1156" s="39"/>
    </row>
    <row r="1157" spans="2:9" ht="26.25">
      <c r="B1157" s="84"/>
      <c r="C1157" s="399"/>
      <c r="D1157" s="38"/>
      <c r="E1157" s="222"/>
      <c r="F1157" s="222" t="s">
        <v>81</v>
      </c>
      <c r="G1157" s="400"/>
      <c r="H1157" s="397"/>
      <c r="I1157" s="39"/>
    </row>
    <row r="1158" spans="2:9" ht="26.25">
      <c r="B1158" s="84"/>
      <c r="C1158" s="399"/>
      <c r="D1158" s="38"/>
      <c r="E1158" s="57" t="s">
        <v>1052</v>
      </c>
      <c r="F1158" s="52">
        <v>70</v>
      </c>
      <c r="G1158" s="434"/>
      <c r="H1158" s="397"/>
      <c r="I1158" s="39"/>
    </row>
    <row r="1159" spans="2:9" ht="26.25">
      <c r="B1159" s="84"/>
      <c r="C1159" s="399"/>
      <c r="D1159" s="38"/>
      <c r="E1159" s="50"/>
      <c r="F1159" s="42"/>
      <c r="G1159" s="400"/>
      <c r="H1159" s="397"/>
      <c r="I1159" s="39"/>
    </row>
    <row r="1160" spans="2:9" ht="26.25">
      <c r="B1160" s="84"/>
      <c r="C1160" s="399"/>
      <c r="D1160" s="38"/>
      <c r="E1160" s="57" t="s">
        <v>586</v>
      </c>
      <c r="F1160" s="52">
        <v>70</v>
      </c>
      <c r="G1160" s="400"/>
      <c r="H1160" s="397"/>
      <c r="I1160" s="39"/>
    </row>
    <row r="1161" spans="2:9" ht="26.25">
      <c r="B1161" s="84"/>
      <c r="C1161" s="399"/>
      <c r="D1161" s="38"/>
      <c r="E1161" s="50"/>
      <c r="F1161" s="42"/>
      <c r="G1161" s="400"/>
      <c r="H1161" s="397"/>
      <c r="I1161" s="39"/>
    </row>
    <row r="1162" spans="2:9">
      <c r="B1162" s="78" t="s">
        <v>1040</v>
      </c>
      <c r="C1162" s="71" t="s">
        <v>925</v>
      </c>
      <c r="D1162" s="56" t="s">
        <v>483</v>
      </c>
      <c r="E1162" s="93" t="s">
        <v>484</v>
      </c>
      <c r="F1162" s="34" t="s">
        <v>27</v>
      </c>
      <c r="G1162" s="35"/>
      <c r="H1162" s="36"/>
      <c r="I1162" s="37">
        <v>4</v>
      </c>
    </row>
    <row r="1163" spans="2:9" ht="26.25">
      <c r="B1163" s="84"/>
      <c r="C1163" s="399"/>
      <c r="D1163" s="38"/>
      <c r="E1163" s="50"/>
      <c r="F1163" s="42"/>
      <c r="G1163" s="400"/>
      <c r="H1163" s="397"/>
      <c r="I1163" s="39"/>
    </row>
    <row r="1164" spans="2:9" ht="26.25">
      <c r="B1164" s="84"/>
      <c r="C1164" s="399"/>
      <c r="D1164" s="38"/>
      <c r="E1164" s="222"/>
      <c r="F1164" s="222" t="s">
        <v>27</v>
      </c>
      <c r="G1164" s="400"/>
      <c r="H1164" s="397"/>
      <c r="I1164" s="39"/>
    </row>
    <row r="1165" spans="2:9" ht="26.25">
      <c r="B1165" s="84"/>
      <c r="C1165" s="399"/>
      <c r="D1165" s="38"/>
      <c r="E1165" s="57" t="s">
        <v>780</v>
      </c>
      <c r="F1165" s="52">
        <v>1</v>
      </c>
      <c r="G1165" s="434"/>
      <c r="H1165" s="397"/>
      <c r="I1165" s="39"/>
    </row>
    <row r="1166" spans="2:9" ht="26.25">
      <c r="B1166" s="84"/>
      <c r="C1166" s="399"/>
      <c r="D1166" s="38"/>
      <c r="E1166" s="57" t="s">
        <v>775</v>
      </c>
      <c r="F1166" s="52">
        <v>1</v>
      </c>
      <c r="G1166" s="434"/>
      <c r="H1166" s="397"/>
      <c r="I1166" s="39"/>
    </row>
    <row r="1167" spans="2:9" ht="26.25">
      <c r="B1167" s="84"/>
      <c r="C1167" s="399"/>
      <c r="D1167" s="38"/>
      <c r="E1167" s="57" t="s">
        <v>766</v>
      </c>
      <c r="F1167" s="52">
        <v>1</v>
      </c>
      <c r="G1167" s="434"/>
      <c r="H1167" s="397"/>
      <c r="I1167" s="39"/>
    </row>
    <row r="1168" spans="2:9" ht="26.25">
      <c r="B1168" s="84"/>
      <c r="C1168" s="399"/>
      <c r="D1168" s="38"/>
      <c r="E1168" s="57" t="s">
        <v>69</v>
      </c>
      <c r="F1168" s="52">
        <v>1</v>
      </c>
      <c r="G1168" s="434"/>
      <c r="H1168" s="397"/>
      <c r="I1168" s="39"/>
    </row>
    <row r="1169" spans="2:9" ht="26.25">
      <c r="B1169" s="84"/>
      <c r="C1169" s="399"/>
      <c r="D1169" s="38"/>
      <c r="E1169" s="50"/>
      <c r="F1169" s="42"/>
      <c r="G1169" s="400"/>
      <c r="H1169" s="397"/>
      <c r="I1169" s="39"/>
    </row>
    <row r="1170" spans="2:9" ht="26.25">
      <c r="B1170" s="84"/>
      <c r="C1170" s="399"/>
      <c r="D1170" s="38"/>
      <c r="E1170" s="57" t="s">
        <v>586</v>
      </c>
      <c r="F1170" s="52">
        <v>4</v>
      </c>
      <c r="G1170" s="400"/>
      <c r="H1170" s="397"/>
      <c r="I1170" s="39"/>
    </row>
    <row r="1171" spans="2:9" ht="26.25">
      <c r="B1171" s="84"/>
      <c r="C1171" s="399"/>
      <c r="D1171" s="38"/>
      <c r="E1171" s="50"/>
      <c r="F1171" s="21"/>
      <c r="G1171" s="400"/>
      <c r="H1171" s="397"/>
      <c r="I1171" s="39"/>
    </row>
    <row r="1172" spans="2:9">
      <c r="B1172" s="78" t="s">
        <v>1041</v>
      </c>
      <c r="C1172" s="71" t="s">
        <v>925</v>
      </c>
      <c r="D1172" s="56" t="s">
        <v>485</v>
      </c>
      <c r="E1172" s="93" t="s">
        <v>486</v>
      </c>
      <c r="F1172" s="34" t="s">
        <v>27</v>
      </c>
      <c r="G1172" s="35"/>
      <c r="H1172" s="36"/>
      <c r="I1172" s="37">
        <v>2</v>
      </c>
    </row>
    <row r="1173" spans="2:9" ht="26.25">
      <c r="B1173" s="84"/>
      <c r="C1173" s="399"/>
      <c r="D1173" s="38"/>
      <c r="E1173" s="50"/>
      <c r="F1173" s="42"/>
      <c r="G1173" s="400"/>
      <c r="H1173" s="397"/>
      <c r="I1173" s="39"/>
    </row>
    <row r="1174" spans="2:9" ht="26.25">
      <c r="B1174" s="84"/>
      <c r="C1174" s="399"/>
      <c r="D1174" s="38"/>
      <c r="E1174" s="222"/>
      <c r="F1174" s="222" t="s">
        <v>27</v>
      </c>
      <c r="G1174" s="400"/>
      <c r="H1174" s="397"/>
      <c r="I1174" s="39"/>
    </row>
    <row r="1175" spans="2:9" ht="26.25">
      <c r="B1175" s="84"/>
      <c r="C1175" s="399"/>
      <c r="D1175" s="38"/>
      <c r="E1175" s="57" t="s">
        <v>780</v>
      </c>
      <c r="F1175" s="52">
        <v>1</v>
      </c>
      <c r="G1175" s="434"/>
      <c r="H1175" s="397"/>
      <c r="I1175" s="39"/>
    </row>
    <row r="1176" spans="2:9" ht="26.25">
      <c r="B1176" s="84"/>
      <c r="C1176" s="399"/>
      <c r="D1176" s="38"/>
      <c r="E1176" s="57" t="s">
        <v>775</v>
      </c>
      <c r="F1176" s="52">
        <v>1</v>
      </c>
      <c r="G1176" s="434"/>
      <c r="H1176" s="397"/>
      <c r="I1176" s="39"/>
    </row>
    <row r="1177" spans="2:9" ht="26.25">
      <c r="B1177" s="84"/>
      <c r="C1177" s="399"/>
      <c r="D1177" s="38"/>
      <c r="E1177" s="51"/>
      <c r="F1177" s="42"/>
      <c r="G1177" s="434"/>
      <c r="H1177" s="397"/>
      <c r="I1177" s="39"/>
    </row>
    <row r="1178" spans="2:9" ht="26.25">
      <c r="B1178" s="84"/>
      <c r="C1178" s="399"/>
      <c r="D1178" s="38"/>
      <c r="E1178" s="57" t="s">
        <v>586</v>
      </c>
      <c r="F1178" s="52">
        <v>2</v>
      </c>
      <c r="G1178" s="434"/>
      <c r="H1178" s="397"/>
      <c r="I1178" s="39"/>
    </row>
    <row r="1179" spans="2:9" ht="26.25">
      <c r="B1179" s="84"/>
      <c r="C1179" s="399"/>
      <c r="D1179" s="38"/>
      <c r="E1179" s="50"/>
      <c r="F1179" s="21"/>
      <c r="G1179" s="400"/>
      <c r="H1179" s="397"/>
      <c r="I1179" s="39"/>
    </row>
    <row r="1180" spans="2:9" ht="37.5">
      <c r="B1180" s="78" t="s">
        <v>1042</v>
      </c>
      <c r="C1180" s="71" t="s">
        <v>925</v>
      </c>
      <c r="D1180" s="56" t="s">
        <v>435</v>
      </c>
      <c r="E1180" s="93" t="s">
        <v>436</v>
      </c>
      <c r="F1180" s="34" t="s">
        <v>27</v>
      </c>
      <c r="G1180" s="35"/>
      <c r="H1180" s="36"/>
      <c r="I1180" s="37">
        <v>1</v>
      </c>
    </row>
    <row r="1181" spans="2:9" ht="26.25">
      <c r="B1181" s="84"/>
      <c r="C1181" s="399"/>
      <c r="D1181" s="38"/>
      <c r="E1181" s="50"/>
      <c r="F1181" s="42"/>
      <c r="G1181" s="400"/>
      <c r="H1181" s="397"/>
      <c r="I1181" s="39"/>
    </row>
    <row r="1182" spans="2:9" ht="26.25">
      <c r="B1182" s="84"/>
      <c r="C1182" s="399"/>
      <c r="D1182" s="38"/>
      <c r="E1182" s="222"/>
      <c r="F1182" s="222" t="s">
        <v>27</v>
      </c>
      <c r="G1182" s="400"/>
      <c r="H1182" s="397"/>
      <c r="I1182" s="39"/>
    </row>
    <row r="1183" spans="2:9" ht="26.25">
      <c r="B1183" s="84"/>
      <c r="C1183" s="399"/>
      <c r="D1183" s="38"/>
      <c r="E1183" s="57" t="s">
        <v>1053</v>
      </c>
      <c r="F1183" s="52">
        <v>1</v>
      </c>
      <c r="G1183" s="434"/>
      <c r="H1183" s="397"/>
      <c r="I1183" s="39"/>
    </row>
    <row r="1184" spans="2:9" ht="26.25">
      <c r="B1184" s="84"/>
      <c r="C1184" s="399"/>
      <c r="D1184" s="38"/>
      <c r="E1184" s="50"/>
      <c r="F1184" s="21"/>
      <c r="G1184" s="400"/>
      <c r="H1184" s="397"/>
      <c r="I1184" s="39"/>
    </row>
    <row r="1185" spans="2:9">
      <c r="B1185" s="189" t="s">
        <v>668</v>
      </c>
      <c r="C1185" s="190"/>
      <c r="D1185" s="191"/>
      <c r="E1185" s="192" t="s">
        <v>681</v>
      </c>
      <c r="F1185" s="193"/>
      <c r="G1185" s="194"/>
      <c r="H1185" s="195"/>
      <c r="I1185" s="196"/>
    </row>
    <row r="1186" spans="2:9">
      <c r="B1186" s="78" t="s">
        <v>776</v>
      </c>
      <c r="C1186" s="71" t="s">
        <v>925</v>
      </c>
      <c r="D1186" s="56" t="s">
        <v>788</v>
      </c>
      <c r="E1186" s="93" t="s">
        <v>789</v>
      </c>
      <c r="F1186" s="34" t="s">
        <v>27</v>
      </c>
      <c r="G1186" s="35"/>
      <c r="H1186" s="36"/>
      <c r="I1186" s="37">
        <v>2</v>
      </c>
    </row>
    <row r="1187" spans="2:9">
      <c r="B1187" s="239"/>
      <c r="I1187" s="238"/>
    </row>
    <row r="1188" spans="2:9">
      <c r="B1188" s="239"/>
      <c r="E1188" s="222" t="s">
        <v>527</v>
      </c>
      <c r="F1188" s="222" t="s">
        <v>27</v>
      </c>
      <c r="I1188" s="238"/>
    </row>
    <row r="1189" spans="2:9">
      <c r="B1189" s="239"/>
      <c r="E1189" s="57" t="s">
        <v>780</v>
      </c>
      <c r="F1189" s="52">
        <v>1</v>
      </c>
      <c r="I1189" s="238"/>
    </row>
    <row r="1190" spans="2:9">
      <c r="B1190" s="239"/>
      <c r="E1190" s="57" t="s">
        <v>775</v>
      </c>
      <c r="F1190" s="52">
        <v>1</v>
      </c>
      <c r="I1190" s="238"/>
    </row>
    <row r="1191" spans="2:9">
      <c r="B1191" s="239"/>
      <c r="E1191" s="50"/>
      <c r="F1191" s="42"/>
      <c r="I1191" s="238"/>
    </row>
    <row r="1192" spans="2:9">
      <c r="B1192" s="239"/>
      <c r="E1192" s="57" t="s">
        <v>586</v>
      </c>
      <c r="F1192" s="52">
        <v>2</v>
      </c>
      <c r="I1192" s="238"/>
    </row>
    <row r="1193" spans="2:9">
      <c r="B1193" s="239"/>
      <c r="I1193" s="238"/>
    </row>
    <row r="1194" spans="2:9">
      <c r="B1194" s="78" t="s">
        <v>669</v>
      </c>
      <c r="C1194" s="71" t="s">
        <v>1597</v>
      </c>
      <c r="D1194" s="56" t="s">
        <v>682</v>
      </c>
      <c r="E1194" s="93" t="s">
        <v>795</v>
      </c>
      <c r="F1194" s="34" t="s">
        <v>85</v>
      </c>
      <c r="G1194" s="35"/>
      <c r="H1194" s="36"/>
      <c r="I1194" s="37">
        <v>1</v>
      </c>
    </row>
    <row r="1195" spans="2:9">
      <c r="B1195" s="239"/>
      <c r="I1195" s="238"/>
    </row>
    <row r="1196" spans="2:9">
      <c r="B1196" s="239"/>
      <c r="E1196" s="222" t="s">
        <v>527</v>
      </c>
      <c r="F1196" s="222" t="s">
        <v>27</v>
      </c>
      <c r="I1196" s="238"/>
    </row>
    <row r="1197" spans="2:9">
      <c r="B1197" s="239"/>
      <c r="E1197" s="57" t="s">
        <v>766</v>
      </c>
      <c r="F1197" s="52">
        <v>1</v>
      </c>
      <c r="I1197" s="238"/>
    </row>
    <row r="1198" spans="2:9">
      <c r="B1198" s="239"/>
      <c r="E1198" s="50"/>
      <c r="F1198" s="42"/>
      <c r="I1198" s="238"/>
    </row>
    <row r="1199" spans="2:9">
      <c r="B1199" s="78" t="s">
        <v>670</v>
      </c>
      <c r="C1199" s="71" t="s">
        <v>1597</v>
      </c>
      <c r="D1199" s="56" t="s">
        <v>683</v>
      </c>
      <c r="E1199" s="93" t="s">
        <v>796</v>
      </c>
      <c r="F1199" s="34" t="s">
        <v>85</v>
      </c>
      <c r="G1199" s="35"/>
      <c r="H1199" s="36"/>
      <c r="I1199" s="37">
        <v>1</v>
      </c>
    </row>
    <row r="1200" spans="2:9">
      <c r="B1200" s="239"/>
      <c r="I1200" s="238"/>
    </row>
    <row r="1201" spans="2:9">
      <c r="B1201" s="239"/>
      <c r="E1201" s="222" t="s">
        <v>527</v>
      </c>
      <c r="F1201" s="222" t="s">
        <v>27</v>
      </c>
      <c r="I1201" s="238"/>
    </row>
    <row r="1202" spans="2:9">
      <c r="B1202" s="239"/>
      <c r="E1202" s="57" t="s">
        <v>766</v>
      </c>
      <c r="F1202" s="52">
        <v>1</v>
      </c>
      <c r="I1202" s="238"/>
    </row>
    <row r="1203" spans="2:9">
      <c r="B1203" s="239"/>
      <c r="I1203" s="238"/>
    </row>
    <row r="1204" spans="2:9">
      <c r="B1204" s="78" t="s">
        <v>671</v>
      </c>
      <c r="C1204" s="71" t="s">
        <v>925</v>
      </c>
      <c r="D1204" s="56" t="s">
        <v>74</v>
      </c>
      <c r="E1204" s="93" t="s">
        <v>439</v>
      </c>
      <c r="F1204" s="34" t="s">
        <v>27</v>
      </c>
      <c r="G1204" s="35"/>
      <c r="H1204" s="36"/>
      <c r="I1204" s="37">
        <v>2</v>
      </c>
    </row>
    <row r="1205" spans="2:9">
      <c r="B1205" s="239"/>
      <c r="I1205" s="238"/>
    </row>
    <row r="1206" spans="2:9">
      <c r="B1206" s="239"/>
      <c r="E1206" s="222" t="s">
        <v>527</v>
      </c>
      <c r="F1206" s="222" t="s">
        <v>27</v>
      </c>
      <c r="I1206" s="238"/>
    </row>
    <row r="1207" spans="2:9">
      <c r="B1207" s="239"/>
      <c r="E1207" s="57" t="s">
        <v>780</v>
      </c>
      <c r="F1207" s="52">
        <v>1</v>
      </c>
      <c r="I1207" s="238"/>
    </row>
    <row r="1208" spans="2:9">
      <c r="B1208" s="239"/>
      <c r="E1208" s="57" t="s">
        <v>775</v>
      </c>
      <c r="F1208" s="52">
        <v>1</v>
      </c>
      <c r="I1208" s="238"/>
    </row>
    <row r="1209" spans="2:9">
      <c r="B1209" s="239"/>
      <c r="E1209" s="50"/>
      <c r="F1209" s="42"/>
      <c r="I1209" s="238"/>
    </row>
    <row r="1210" spans="2:9">
      <c r="B1210" s="239"/>
      <c r="E1210" s="57" t="s">
        <v>586</v>
      </c>
      <c r="F1210" s="52">
        <v>2</v>
      </c>
      <c r="I1210" s="238"/>
    </row>
    <row r="1211" spans="2:9">
      <c r="B1211" s="239"/>
      <c r="I1211" s="238"/>
    </row>
    <row r="1212" spans="2:9">
      <c r="B1212" s="78" t="s">
        <v>672</v>
      </c>
      <c r="C1212" s="71" t="s">
        <v>925</v>
      </c>
      <c r="D1212" s="56" t="s">
        <v>218</v>
      </c>
      <c r="E1212" s="93" t="s">
        <v>219</v>
      </c>
      <c r="F1212" s="34" t="s">
        <v>28</v>
      </c>
      <c r="G1212" s="35"/>
      <c r="H1212" s="36"/>
      <c r="I1212" s="37">
        <v>1.92</v>
      </c>
    </row>
    <row r="1213" spans="2:9">
      <c r="B1213" s="239"/>
      <c r="I1213" s="238"/>
    </row>
    <row r="1214" spans="2:9">
      <c r="B1214" s="239"/>
      <c r="E1214" s="222" t="s">
        <v>527</v>
      </c>
      <c r="F1214" s="222" t="s">
        <v>530</v>
      </c>
      <c r="I1214" s="238"/>
    </row>
    <row r="1215" spans="2:9">
      <c r="B1215" s="239"/>
      <c r="E1215" s="57" t="s">
        <v>1054</v>
      </c>
      <c r="F1215" s="52">
        <v>0.72</v>
      </c>
      <c r="I1215" s="238"/>
    </row>
    <row r="1216" spans="2:9">
      <c r="B1216" s="239"/>
      <c r="E1216" s="57" t="s">
        <v>1055</v>
      </c>
      <c r="F1216" s="52">
        <v>0.72</v>
      </c>
      <c r="I1216" s="238"/>
    </row>
    <row r="1217" spans="2:9">
      <c r="B1217" s="239"/>
      <c r="E1217" s="57" t="s">
        <v>778</v>
      </c>
      <c r="F1217" s="52">
        <v>0.48</v>
      </c>
      <c r="I1217" s="238"/>
    </row>
    <row r="1218" spans="2:9">
      <c r="B1218" s="239"/>
      <c r="E1218" s="50"/>
      <c r="F1218" s="42"/>
      <c r="I1218" s="238"/>
    </row>
    <row r="1219" spans="2:9">
      <c r="B1219" s="239"/>
      <c r="E1219" s="57" t="s">
        <v>586</v>
      </c>
      <c r="F1219" s="52">
        <v>1.92</v>
      </c>
      <c r="I1219" s="238"/>
    </row>
    <row r="1220" spans="2:9">
      <c r="B1220" s="239"/>
      <c r="I1220" s="238"/>
    </row>
    <row r="1221" spans="2:9">
      <c r="B1221" s="78" t="s">
        <v>673</v>
      </c>
      <c r="C1221" s="71" t="s">
        <v>925</v>
      </c>
      <c r="D1221" s="56" t="s">
        <v>457</v>
      </c>
      <c r="E1221" s="93" t="s">
        <v>458</v>
      </c>
      <c r="F1221" s="34" t="s">
        <v>27</v>
      </c>
      <c r="G1221" s="35"/>
      <c r="H1221" s="36"/>
      <c r="I1221" s="37">
        <v>4</v>
      </c>
    </row>
    <row r="1222" spans="2:9">
      <c r="B1222" s="239"/>
      <c r="I1222" s="238"/>
    </row>
    <row r="1223" spans="2:9">
      <c r="B1223" s="239"/>
      <c r="E1223" s="222" t="s">
        <v>527</v>
      </c>
      <c r="F1223" s="222" t="s">
        <v>27</v>
      </c>
      <c r="I1223" s="238"/>
    </row>
    <row r="1224" spans="2:9">
      <c r="B1224" s="239"/>
      <c r="E1224" s="57" t="s">
        <v>781</v>
      </c>
      <c r="F1224" s="52">
        <v>1</v>
      </c>
      <c r="I1224" s="238"/>
    </row>
    <row r="1225" spans="2:9">
      <c r="B1225" s="239"/>
      <c r="E1225" s="57" t="s">
        <v>779</v>
      </c>
      <c r="F1225" s="52">
        <v>1</v>
      </c>
      <c r="I1225" s="238"/>
    </row>
    <row r="1226" spans="2:9">
      <c r="B1226" s="239"/>
      <c r="E1226" s="57" t="s">
        <v>766</v>
      </c>
      <c r="F1226" s="52">
        <v>1</v>
      </c>
      <c r="I1226" s="238"/>
    </row>
    <row r="1227" spans="2:9">
      <c r="B1227" s="239"/>
      <c r="E1227" s="57" t="s">
        <v>772</v>
      </c>
      <c r="F1227" s="52">
        <v>1</v>
      </c>
      <c r="I1227" s="238"/>
    </row>
    <row r="1228" spans="2:9">
      <c r="B1228" s="239"/>
      <c r="E1228" s="50"/>
      <c r="F1228" s="42"/>
      <c r="I1228" s="238"/>
    </row>
    <row r="1229" spans="2:9">
      <c r="B1229" s="239"/>
      <c r="E1229" s="57" t="s">
        <v>586</v>
      </c>
      <c r="F1229" s="52">
        <v>4</v>
      </c>
      <c r="I1229" s="238"/>
    </row>
    <row r="1230" spans="2:9">
      <c r="B1230" s="239"/>
      <c r="I1230" s="238"/>
    </row>
    <row r="1231" spans="2:9">
      <c r="B1231" s="78" t="s">
        <v>674</v>
      </c>
      <c r="C1231" s="71" t="s">
        <v>925</v>
      </c>
      <c r="D1231" s="56" t="s">
        <v>442</v>
      </c>
      <c r="E1231" s="93" t="s">
        <v>443</v>
      </c>
      <c r="F1231" s="34" t="s">
        <v>27</v>
      </c>
      <c r="G1231" s="35"/>
      <c r="H1231" s="36"/>
      <c r="I1231" s="37">
        <v>3</v>
      </c>
    </row>
    <row r="1232" spans="2:9">
      <c r="B1232" s="239"/>
      <c r="I1232" s="238"/>
    </row>
    <row r="1233" spans="2:9">
      <c r="B1233" s="239"/>
      <c r="E1233" s="222" t="s">
        <v>527</v>
      </c>
      <c r="F1233" s="222" t="s">
        <v>27</v>
      </c>
      <c r="I1233" s="238"/>
    </row>
    <row r="1234" spans="2:9">
      <c r="B1234" s="239"/>
      <c r="E1234" s="57" t="s">
        <v>781</v>
      </c>
      <c r="F1234" s="52">
        <v>1</v>
      </c>
      <c r="I1234" s="238"/>
    </row>
    <row r="1235" spans="2:9">
      <c r="B1235" s="239"/>
      <c r="E1235" s="57" t="s">
        <v>779</v>
      </c>
      <c r="F1235" s="52">
        <v>1</v>
      </c>
      <c r="I1235" s="238"/>
    </row>
    <row r="1236" spans="2:9">
      <c r="B1236" s="239"/>
      <c r="E1236" s="57" t="s">
        <v>766</v>
      </c>
      <c r="F1236" s="52">
        <v>1</v>
      </c>
      <c r="I1236" s="238"/>
    </row>
    <row r="1237" spans="2:9">
      <c r="B1237" s="239"/>
      <c r="E1237" s="50"/>
      <c r="F1237" s="42"/>
      <c r="I1237" s="238"/>
    </row>
    <row r="1238" spans="2:9">
      <c r="B1238" s="239"/>
      <c r="E1238" s="57" t="s">
        <v>586</v>
      </c>
      <c r="F1238" s="52">
        <v>3</v>
      </c>
      <c r="I1238" s="238"/>
    </row>
    <row r="1239" spans="2:9">
      <c r="B1239" s="239"/>
      <c r="I1239" s="238"/>
    </row>
    <row r="1240" spans="2:9">
      <c r="B1240" s="78" t="s">
        <v>675</v>
      </c>
      <c r="C1240" s="71" t="s">
        <v>925</v>
      </c>
      <c r="D1240" s="56" t="s">
        <v>444</v>
      </c>
      <c r="E1240" s="93" t="s">
        <v>445</v>
      </c>
      <c r="F1240" s="34" t="s">
        <v>27</v>
      </c>
      <c r="G1240" s="35"/>
      <c r="H1240" s="36"/>
      <c r="I1240" s="37">
        <v>3</v>
      </c>
    </row>
    <row r="1241" spans="2:9">
      <c r="B1241" s="239"/>
      <c r="I1241" s="238"/>
    </row>
    <row r="1242" spans="2:9">
      <c r="B1242" s="239"/>
      <c r="E1242" s="222" t="s">
        <v>527</v>
      </c>
      <c r="F1242" s="222" t="s">
        <v>27</v>
      </c>
      <c r="I1242" s="238"/>
    </row>
    <row r="1243" spans="2:9">
      <c r="B1243" s="239"/>
      <c r="E1243" s="57" t="s">
        <v>781</v>
      </c>
      <c r="F1243" s="52">
        <v>1</v>
      </c>
      <c r="I1243" s="238"/>
    </row>
    <row r="1244" spans="2:9">
      <c r="B1244" s="239"/>
      <c r="E1244" s="57" t="s">
        <v>779</v>
      </c>
      <c r="F1244" s="52">
        <v>1</v>
      </c>
      <c r="I1244" s="238"/>
    </row>
    <row r="1245" spans="2:9">
      <c r="B1245" s="239"/>
      <c r="E1245" s="57" t="s">
        <v>766</v>
      </c>
      <c r="F1245" s="52">
        <v>1</v>
      </c>
      <c r="I1245" s="238"/>
    </row>
    <row r="1246" spans="2:9">
      <c r="B1246" s="239"/>
      <c r="E1246" s="50"/>
      <c r="F1246" s="42"/>
      <c r="I1246" s="238"/>
    </row>
    <row r="1247" spans="2:9">
      <c r="B1247" s="239"/>
      <c r="E1247" s="57" t="s">
        <v>586</v>
      </c>
      <c r="F1247" s="52">
        <v>3</v>
      </c>
      <c r="I1247" s="238"/>
    </row>
    <row r="1248" spans="2:9">
      <c r="B1248" s="239"/>
      <c r="I1248" s="238"/>
    </row>
    <row r="1249" spans="2:9">
      <c r="B1249" s="78" t="s">
        <v>676</v>
      </c>
      <c r="C1249" s="71" t="s">
        <v>925</v>
      </c>
      <c r="D1249" s="56" t="s">
        <v>446</v>
      </c>
      <c r="E1249" s="93" t="s">
        <v>447</v>
      </c>
      <c r="F1249" s="34" t="s">
        <v>27</v>
      </c>
      <c r="G1249" s="35"/>
      <c r="H1249" s="36"/>
      <c r="I1249" s="37">
        <v>3</v>
      </c>
    </row>
    <row r="1250" spans="2:9">
      <c r="B1250" s="239"/>
      <c r="I1250" s="238"/>
    </row>
    <row r="1251" spans="2:9">
      <c r="B1251" s="239"/>
      <c r="E1251" s="222" t="s">
        <v>527</v>
      </c>
      <c r="F1251" s="222" t="s">
        <v>27</v>
      </c>
      <c r="I1251" s="238"/>
    </row>
    <row r="1252" spans="2:9">
      <c r="B1252" s="239"/>
      <c r="E1252" s="57" t="s">
        <v>781</v>
      </c>
      <c r="F1252" s="52">
        <v>1</v>
      </c>
      <c r="I1252" s="238"/>
    </row>
    <row r="1253" spans="2:9">
      <c r="B1253" s="239"/>
      <c r="E1253" s="57" t="s">
        <v>779</v>
      </c>
      <c r="F1253" s="52">
        <v>1</v>
      </c>
      <c r="I1253" s="238"/>
    </row>
    <row r="1254" spans="2:9">
      <c r="B1254" s="239"/>
      <c r="E1254" s="57" t="s">
        <v>766</v>
      </c>
      <c r="F1254" s="52">
        <v>1</v>
      </c>
      <c r="I1254" s="238"/>
    </row>
    <row r="1255" spans="2:9">
      <c r="B1255" s="239"/>
      <c r="E1255" s="50"/>
      <c r="F1255" s="42"/>
      <c r="I1255" s="238"/>
    </row>
    <row r="1256" spans="2:9">
      <c r="B1256" s="239"/>
      <c r="E1256" s="57" t="s">
        <v>586</v>
      </c>
      <c r="F1256" s="52">
        <v>3</v>
      </c>
      <c r="I1256" s="238"/>
    </row>
    <row r="1257" spans="2:9">
      <c r="B1257" s="239"/>
      <c r="I1257" s="238"/>
    </row>
    <row r="1258" spans="2:9">
      <c r="B1258" s="78" t="s">
        <v>677</v>
      </c>
      <c r="C1258" s="71" t="s">
        <v>925</v>
      </c>
      <c r="D1258" s="56" t="s">
        <v>73</v>
      </c>
      <c r="E1258" s="93" t="s">
        <v>452</v>
      </c>
      <c r="F1258" s="34" t="s">
        <v>27</v>
      </c>
      <c r="G1258" s="35"/>
      <c r="H1258" s="36"/>
      <c r="I1258" s="37">
        <v>5</v>
      </c>
    </row>
    <row r="1259" spans="2:9">
      <c r="B1259" s="239"/>
      <c r="I1259" s="238"/>
    </row>
    <row r="1260" spans="2:9">
      <c r="B1260" s="239"/>
      <c r="E1260" s="222" t="s">
        <v>527</v>
      </c>
      <c r="F1260" s="222" t="s">
        <v>27</v>
      </c>
      <c r="G1260" s="421"/>
      <c r="I1260" s="238"/>
    </row>
    <row r="1261" spans="2:9">
      <c r="B1261" s="239"/>
      <c r="E1261" s="57" t="s">
        <v>771</v>
      </c>
      <c r="F1261" s="52">
        <v>3</v>
      </c>
      <c r="G1261" s="421"/>
      <c r="I1261" s="238"/>
    </row>
    <row r="1262" spans="2:9">
      <c r="B1262" s="239"/>
      <c r="E1262" s="57" t="s">
        <v>1056</v>
      </c>
      <c r="F1262" s="52">
        <v>2</v>
      </c>
      <c r="G1262" s="421"/>
      <c r="I1262" s="238"/>
    </row>
    <row r="1263" spans="2:9">
      <c r="B1263" s="239"/>
      <c r="E1263" s="50"/>
      <c r="F1263" s="42"/>
      <c r="G1263" s="421"/>
      <c r="I1263" s="238"/>
    </row>
    <row r="1264" spans="2:9">
      <c r="B1264" s="239"/>
      <c r="E1264" s="57" t="s">
        <v>586</v>
      </c>
      <c r="F1264" s="52">
        <v>5</v>
      </c>
      <c r="G1264" s="421"/>
      <c r="I1264" s="238"/>
    </row>
    <row r="1265" spans="2:9">
      <c r="B1265" s="239"/>
      <c r="I1265" s="238"/>
    </row>
    <row r="1266" spans="2:9" ht="37.5">
      <c r="B1266" s="78" t="s">
        <v>678</v>
      </c>
      <c r="C1266" s="71" t="s">
        <v>925</v>
      </c>
      <c r="D1266" s="56" t="s">
        <v>453</v>
      </c>
      <c r="E1266" s="93" t="s">
        <v>454</v>
      </c>
      <c r="F1266" s="34" t="s">
        <v>27</v>
      </c>
      <c r="G1266" s="35"/>
      <c r="H1266" s="36"/>
      <c r="I1266" s="37">
        <v>2</v>
      </c>
    </row>
    <row r="1267" spans="2:9">
      <c r="B1267" s="239"/>
      <c r="I1267" s="238"/>
    </row>
    <row r="1268" spans="2:9">
      <c r="B1268" s="239"/>
      <c r="E1268" s="222" t="s">
        <v>527</v>
      </c>
      <c r="F1268" s="222" t="s">
        <v>27</v>
      </c>
      <c r="I1268" s="238"/>
    </row>
    <row r="1269" spans="2:9">
      <c r="B1269" s="239"/>
      <c r="E1269" s="57" t="s">
        <v>781</v>
      </c>
      <c r="F1269" s="52">
        <v>1</v>
      </c>
      <c r="I1269" s="238"/>
    </row>
    <row r="1270" spans="2:9">
      <c r="B1270" s="239"/>
      <c r="E1270" s="57" t="s">
        <v>779</v>
      </c>
      <c r="F1270" s="52">
        <v>1</v>
      </c>
      <c r="I1270" s="238"/>
    </row>
    <row r="1271" spans="2:9">
      <c r="B1271" s="239"/>
      <c r="E1271" s="50"/>
      <c r="F1271" s="42"/>
      <c r="G1271" s="421"/>
      <c r="I1271" s="238"/>
    </row>
    <row r="1272" spans="2:9">
      <c r="B1272" s="239"/>
      <c r="E1272" s="57" t="s">
        <v>586</v>
      </c>
      <c r="F1272" s="52">
        <v>2</v>
      </c>
      <c r="I1272" s="238"/>
    </row>
    <row r="1273" spans="2:9">
      <c r="B1273" s="239"/>
      <c r="I1273" s="238"/>
    </row>
    <row r="1274" spans="2:9">
      <c r="B1274" s="239"/>
      <c r="I1274" s="238"/>
    </row>
    <row r="1275" spans="2:9">
      <c r="B1275" s="78" t="s">
        <v>679</v>
      </c>
      <c r="C1275" s="71" t="s">
        <v>925</v>
      </c>
      <c r="D1275" s="56" t="s">
        <v>77</v>
      </c>
      <c r="E1275" s="93" t="s">
        <v>440</v>
      </c>
      <c r="F1275" s="34" t="s">
        <v>27</v>
      </c>
      <c r="G1275" s="35"/>
      <c r="H1275" s="36"/>
      <c r="I1275" s="37">
        <v>2</v>
      </c>
    </row>
    <row r="1276" spans="2:9">
      <c r="B1276" s="239"/>
      <c r="I1276" s="238"/>
    </row>
    <row r="1277" spans="2:9">
      <c r="B1277" s="239"/>
      <c r="E1277" s="222" t="s">
        <v>527</v>
      </c>
      <c r="F1277" s="222" t="s">
        <v>27</v>
      </c>
      <c r="I1277" s="238"/>
    </row>
    <row r="1278" spans="2:9">
      <c r="B1278" s="239"/>
      <c r="E1278" s="57" t="s">
        <v>770</v>
      </c>
      <c r="F1278" s="52">
        <v>2</v>
      </c>
      <c r="I1278" s="238"/>
    </row>
    <row r="1279" spans="2:9">
      <c r="B1279" s="239"/>
      <c r="E1279" s="50"/>
      <c r="F1279" s="42"/>
      <c r="I1279" s="238"/>
    </row>
    <row r="1280" spans="2:9">
      <c r="B1280" s="239"/>
      <c r="E1280" s="57" t="s">
        <v>586</v>
      </c>
      <c r="F1280" s="52">
        <v>2</v>
      </c>
      <c r="I1280" s="238"/>
    </row>
    <row r="1281" spans="2:9">
      <c r="B1281" s="239"/>
      <c r="I1281" s="238"/>
    </row>
    <row r="1282" spans="2:9">
      <c r="B1282" s="78" t="s">
        <v>680</v>
      </c>
      <c r="C1282" s="71" t="s">
        <v>925</v>
      </c>
      <c r="D1282" s="56" t="s">
        <v>448</v>
      </c>
      <c r="E1282" s="93" t="s">
        <v>449</v>
      </c>
      <c r="F1282" s="34" t="s">
        <v>27</v>
      </c>
      <c r="G1282" s="35"/>
      <c r="H1282" s="36"/>
      <c r="I1282" s="37">
        <v>1</v>
      </c>
    </row>
    <row r="1283" spans="2:9">
      <c r="B1283" s="239"/>
      <c r="I1283" s="238"/>
    </row>
    <row r="1284" spans="2:9">
      <c r="B1284" s="239"/>
      <c r="E1284" s="222" t="s">
        <v>527</v>
      </c>
      <c r="F1284" s="222" t="s">
        <v>27</v>
      </c>
      <c r="I1284" s="238"/>
    </row>
    <row r="1285" spans="2:9">
      <c r="B1285" s="239"/>
      <c r="E1285" s="57" t="s">
        <v>769</v>
      </c>
      <c r="F1285" s="52">
        <v>1</v>
      </c>
      <c r="G1285" s="421"/>
      <c r="I1285" s="238"/>
    </row>
    <row r="1286" spans="2:9">
      <c r="B1286" s="239"/>
      <c r="E1286" s="50"/>
      <c r="F1286" s="42"/>
      <c r="I1286" s="238"/>
    </row>
    <row r="1287" spans="2:9">
      <c r="B1287" s="239"/>
      <c r="E1287" s="57" t="s">
        <v>586</v>
      </c>
      <c r="F1287" s="52">
        <v>1</v>
      </c>
      <c r="I1287" s="238"/>
    </row>
    <row r="1288" spans="2:9">
      <c r="B1288" s="239"/>
      <c r="I1288" s="238"/>
    </row>
    <row r="1289" spans="2:9">
      <c r="B1289" s="78" t="s">
        <v>1043</v>
      </c>
      <c r="C1289" s="71" t="s">
        <v>925</v>
      </c>
      <c r="D1289" s="56" t="s">
        <v>75</v>
      </c>
      <c r="E1289" s="93" t="s">
        <v>441</v>
      </c>
      <c r="F1289" s="34" t="s">
        <v>28</v>
      </c>
      <c r="G1289" s="35"/>
      <c r="H1289" s="36"/>
      <c r="I1289" s="37">
        <v>2.35</v>
      </c>
    </row>
    <row r="1290" spans="2:9">
      <c r="B1290" s="239"/>
      <c r="I1290" s="238"/>
    </row>
    <row r="1291" spans="2:9">
      <c r="B1291" s="239"/>
      <c r="E1291" s="222" t="s">
        <v>527</v>
      </c>
      <c r="F1291" s="222" t="s">
        <v>1057</v>
      </c>
      <c r="I1291" s="238"/>
    </row>
    <row r="1292" spans="2:9">
      <c r="B1292" s="239"/>
      <c r="E1292" s="57" t="s">
        <v>1058</v>
      </c>
      <c r="F1292" s="52">
        <v>2.35</v>
      </c>
      <c r="G1292" s="421"/>
      <c r="I1292" s="238"/>
    </row>
    <row r="1293" spans="2:9">
      <c r="B1293" s="239"/>
      <c r="E1293" s="50"/>
      <c r="F1293" s="42"/>
      <c r="I1293" s="238"/>
    </row>
    <row r="1294" spans="2:9">
      <c r="B1294" s="239"/>
      <c r="E1294" s="57" t="s">
        <v>586</v>
      </c>
      <c r="F1294" s="52">
        <v>2.35</v>
      </c>
      <c r="I1294" s="238"/>
    </row>
    <row r="1295" spans="2:9">
      <c r="B1295" s="239"/>
      <c r="I1295" s="238"/>
    </row>
    <row r="1296" spans="2:9">
      <c r="B1296" s="78" t="s">
        <v>1044</v>
      </c>
      <c r="C1296" s="71" t="s">
        <v>925</v>
      </c>
      <c r="D1296" s="56" t="s">
        <v>455</v>
      </c>
      <c r="E1296" s="93" t="s">
        <v>456</v>
      </c>
      <c r="F1296" s="34" t="s">
        <v>27</v>
      </c>
      <c r="G1296" s="35"/>
      <c r="H1296" s="36"/>
      <c r="I1296" s="37">
        <v>1</v>
      </c>
    </row>
    <row r="1297" spans="2:9">
      <c r="B1297" s="239"/>
      <c r="I1297" s="238"/>
    </row>
    <row r="1298" spans="2:9">
      <c r="B1298" s="239"/>
      <c r="E1298" s="222" t="s">
        <v>527</v>
      </c>
      <c r="F1298" s="222" t="s">
        <v>27</v>
      </c>
      <c r="I1298" s="238"/>
    </row>
    <row r="1299" spans="2:9">
      <c r="B1299" s="239"/>
      <c r="E1299" s="57" t="s">
        <v>769</v>
      </c>
      <c r="F1299" s="52">
        <v>1</v>
      </c>
      <c r="G1299" s="421"/>
      <c r="I1299" s="238"/>
    </row>
    <row r="1300" spans="2:9">
      <c r="B1300" s="239"/>
      <c r="E1300" s="50"/>
      <c r="F1300" s="42"/>
      <c r="I1300" s="238"/>
    </row>
    <row r="1301" spans="2:9">
      <c r="B1301" s="239"/>
      <c r="E1301" s="57" t="s">
        <v>586</v>
      </c>
      <c r="F1301" s="52">
        <v>1</v>
      </c>
      <c r="I1301" s="238"/>
    </row>
    <row r="1302" spans="2:9">
      <c r="B1302" s="239"/>
      <c r="I1302" s="238"/>
    </row>
    <row r="1303" spans="2:9">
      <c r="B1303" s="78" t="s">
        <v>1045</v>
      </c>
      <c r="C1303" s="71" t="s">
        <v>925</v>
      </c>
      <c r="D1303" s="56" t="s">
        <v>450</v>
      </c>
      <c r="E1303" s="93" t="s">
        <v>451</v>
      </c>
      <c r="F1303" s="34" t="s">
        <v>27</v>
      </c>
      <c r="G1303" s="35"/>
      <c r="H1303" s="36"/>
      <c r="I1303" s="37">
        <v>2</v>
      </c>
    </row>
    <row r="1304" spans="2:9">
      <c r="B1304" s="239"/>
      <c r="I1304" s="238"/>
    </row>
    <row r="1305" spans="2:9">
      <c r="B1305" s="239"/>
      <c r="E1305" s="222" t="s">
        <v>527</v>
      </c>
      <c r="F1305" s="222" t="s">
        <v>27</v>
      </c>
      <c r="I1305" s="238"/>
    </row>
    <row r="1306" spans="2:9">
      <c r="B1306" s="239"/>
      <c r="E1306" s="57" t="s">
        <v>781</v>
      </c>
      <c r="F1306" s="52">
        <v>1</v>
      </c>
      <c r="G1306" s="421"/>
      <c r="I1306" s="238"/>
    </row>
    <row r="1307" spans="2:9">
      <c r="B1307" s="239"/>
      <c r="E1307" s="57" t="s">
        <v>779</v>
      </c>
      <c r="F1307" s="52">
        <v>1</v>
      </c>
      <c r="G1307" s="421"/>
      <c r="I1307" s="238"/>
    </row>
    <row r="1308" spans="2:9">
      <c r="B1308" s="239"/>
      <c r="E1308" s="50"/>
      <c r="F1308" s="42"/>
      <c r="I1308" s="238"/>
    </row>
    <row r="1309" spans="2:9">
      <c r="B1309" s="239"/>
      <c r="E1309" s="57" t="s">
        <v>586</v>
      </c>
      <c r="F1309" s="52">
        <v>2</v>
      </c>
      <c r="I1309" s="238"/>
    </row>
    <row r="1310" spans="2:9">
      <c r="B1310" s="239"/>
      <c r="I1310" s="238"/>
    </row>
    <row r="1311" spans="2:9" ht="37.5">
      <c r="B1311" s="78" t="s">
        <v>1046</v>
      </c>
      <c r="C1311" s="71" t="s">
        <v>1034</v>
      </c>
      <c r="D1311" s="274" t="s">
        <v>554</v>
      </c>
      <c r="E1311" s="93" t="s">
        <v>555</v>
      </c>
      <c r="F1311" s="34" t="s">
        <v>27</v>
      </c>
      <c r="G1311" s="35"/>
      <c r="H1311" s="36"/>
      <c r="I1311" s="37">
        <v>4</v>
      </c>
    </row>
    <row r="1312" spans="2:9">
      <c r="B1312" s="239"/>
      <c r="I1312" s="238"/>
    </row>
    <row r="1313" spans="2:9">
      <c r="B1313" s="239"/>
      <c r="E1313" s="222" t="s">
        <v>527</v>
      </c>
      <c r="F1313" s="222" t="s">
        <v>27</v>
      </c>
      <c r="I1313" s="238"/>
    </row>
    <row r="1314" spans="2:9">
      <c r="B1314" s="239"/>
      <c r="E1314" s="57" t="s">
        <v>1059</v>
      </c>
      <c r="F1314" s="52">
        <v>4</v>
      </c>
      <c r="G1314" s="421"/>
      <c r="I1314" s="238"/>
    </row>
    <row r="1315" spans="2:9">
      <c r="B1315" s="239"/>
      <c r="E1315" s="50"/>
      <c r="F1315" s="42"/>
      <c r="I1315" s="238"/>
    </row>
    <row r="1316" spans="2:9">
      <c r="B1316" s="239"/>
      <c r="E1316" s="57" t="s">
        <v>586</v>
      </c>
      <c r="F1316" s="52">
        <v>4</v>
      </c>
      <c r="I1316" s="238"/>
    </row>
    <row r="1317" spans="2:9">
      <c r="B1317" s="239"/>
      <c r="E1317" s="51"/>
      <c r="F1317" s="42"/>
      <c r="I1317" s="238"/>
    </row>
    <row r="1318" spans="2:9" ht="37.5">
      <c r="B1318" s="78" t="s">
        <v>1149</v>
      </c>
      <c r="C1318" s="71" t="s">
        <v>1147</v>
      </c>
      <c r="D1318" s="56" t="s">
        <v>1148</v>
      </c>
      <c r="E1318" s="93" t="s">
        <v>1141</v>
      </c>
      <c r="F1318" s="34" t="s">
        <v>28</v>
      </c>
      <c r="G1318" s="35"/>
      <c r="H1318" s="36"/>
      <c r="I1318" s="37">
        <v>6.48</v>
      </c>
    </row>
    <row r="1319" spans="2:9">
      <c r="B1319" s="239"/>
      <c r="E1319" s="51"/>
      <c r="F1319" s="42"/>
      <c r="I1319" s="238"/>
    </row>
    <row r="1320" spans="2:9">
      <c r="B1320" s="239"/>
      <c r="E1320" s="222" t="s">
        <v>527</v>
      </c>
      <c r="F1320" s="222" t="s">
        <v>529</v>
      </c>
      <c r="G1320" s="222" t="s">
        <v>587</v>
      </c>
      <c r="H1320" s="222" t="s">
        <v>569</v>
      </c>
      <c r="I1320" s="299" t="s">
        <v>79</v>
      </c>
    </row>
    <row r="1321" spans="2:9">
      <c r="B1321" s="239"/>
      <c r="E1321" s="99" t="s">
        <v>1152</v>
      </c>
      <c r="F1321" s="52">
        <v>1</v>
      </c>
      <c r="G1321" s="255">
        <v>1.8</v>
      </c>
      <c r="H1321" s="255">
        <v>1.8</v>
      </c>
      <c r="I1321" s="300">
        <v>3.24</v>
      </c>
    </row>
    <row r="1322" spans="2:9">
      <c r="B1322" s="239"/>
      <c r="E1322" s="99" t="s">
        <v>1153</v>
      </c>
      <c r="F1322" s="52">
        <v>1</v>
      </c>
      <c r="G1322" s="255">
        <v>1.8</v>
      </c>
      <c r="H1322" s="255">
        <v>1.8</v>
      </c>
      <c r="I1322" s="300">
        <v>3.24</v>
      </c>
    </row>
    <row r="1323" spans="2:9">
      <c r="B1323" s="239"/>
      <c r="E1323" s="51"/>
      <c r="F1323" s="42"/>
      <c r="I1323" s="238"/>
    </row>
    <row r="1324" spans="2:9">
      <c r="B1324" s="239"/>
      <c r="E1324" s="57" t="s">
        <v>55</v>
      </c>
      <c r="F1324" s="52">
        <v>6.48</v>
      </c>
      <c r="I1324" s="238"/>
    </row>
    <row r="1325" spans="2:9">
      <c r="B1325" s="239"/>
      <c r="E1325" s="51"/>
      <c r="F1325" s="42"/>
      <c r="I1325" s="238"/>
    </row>
    <row r="1326" spans="2:9">
      <c r="B1326" s="179" t="s">
        <v>686</v>
      </c>
      <c r="C1326" s="208"/>
      <c r="D1326" s="208"/>
      <c r="E1326" s="275" t="s">
        <v>684</v>
      </c>
      <c r="F1326" s="210"/>
      <c r="G1326" s="211"/>
      <c r="H1326" s="185"/>
      <c r="I1326" s="186"/>
    </row>
    <row r="1327" spans="2:9" ht="37.5">
      <c r="B1327" s="78" t="s">
        <v>689</v>
      </c>
      <c r="C1327" s="71" t="s">
        <v>925</v>
      </c>
      <c r="D1327" s="56" t="s">
        <v>34</v>
      </c>
      <c r="E1327" s="93" t="s">
        <v>465</v>
      </c>
      <c r="F1327" s="34" t="s">
        <v>81</v>
      </c>
      <c r="G1327" s="35"/>
      <c r="H1327" s="36"/>
      <c r="I1327" s="37">
        <v>5.8</v>
      </c>
    </row>
    <row r="1328" spans="2:9">
      <c r="B1328" s="239"/>
      <c r="I1328" s="238"/>
    </row>
    <row r="1329" spans="2:9">
      <c r="B1329" s="239"/>
      <c r="E1329" s="222" t="s">
        <v>527</v>
      </c>
      <c r="F1329" s="222" t="s">
        <v>81</v>
      </c>
      <c r="I1329" s="238"/>
    </row>
    <row r="1330" spans="2:9">
      <c r="B1330" s="239"/>
      <c r="E1330" s="57" t="s">
        <v>1060</v>
      </c>
      <c r="F1330" s="52">
        <v>2</v>
      </c>
      <c r="I1330" s="238"/>
    </row>
    <row r="1331" spans="2:9">
      <c r="B1331" s="239"/>
      <c r="E1331" s="57" t="s">
        <v>775</v>
      </c>
      <c r="F1331" s="52">
        <v>2</v>
      </c>
      <c r="I1331" s="238"/>
    </row>
    <row r="1332" spans="2:9">
      <c r="B1332" s="239"/>
      <c r="E1332" s="57" t="s">
        <v>766</v>
      </c>
      <c r="F1332" s="52">
        <v>1.8</v>
      </c>
      <c r="I1332" s="238"/>
    </row>
    <row r="1333" spans="2:9">
      <c r="B1333" s="239"/>
      <c r="E1333" s="50"/>
      <c r="F1333" s="42"/>
      <c r="I1333" s="238"/>
    </row>
    <row r="1334" spans="2:9">
      <c r="B1334" s="239"/>
      <c r="E1334" s="57" t="s">
        <v>586</v>
      </c>
      <c r="F1334" s="52">
        <v>5.8</v>
      </c>
      <c r="I1334" s="238"/>
    </row>
    <row r="1335" spans="2:9">
      <c r="B1335" s="239"/>
      <c r="I1335" s="238"/>
    </row>
    <row r="1336" spans="2:9" ht="37.5">
      <c r="B1336" s="78" t="s">
        <v>690</v>
      </c>
      <c r="C1336" s="71" t="s">
        <v>925</v>
      </c>
      <c r="D1336" s="56" t="s">
        <v>33</v>
      </c>
      <c r="E1336" s="93" t="s">
        <v>466</v>
      </c>
      <c r="F1336" s="34" t="s">
        <v>81</v>
      </c>
      <c r="G1336" s="35"/>
      <c r="H1336" s="36"/>
      <c r="I1336" s="37">
        <v>28.599999999999998</v>
      </c>
    </row>
    <row r="1337" spans="2:9">
      <c r="B1337" s="239"/>
      <c r="I1337" s="238"/>
    </row>
    <row r="1338" spans="2:9">
      <c r="B1338" s="239"/>
      <c r="E1338" s="222" t="s">
        <v>527</v>
      </c>
      <c r="F1338" s="222" t="s">
        <v>81</v>
      </c>
      <c r="I1338" s="238"/>
    </row>
    <row r="1339" spans="2:9">
      <c r="B1339" s="239"/>
      <c r="E1339" s="57" t="s">
        <v>780</v>
      </c>
      <c r="F1339" s="52">
        <v>6</v>
      </c>
      <c r="I1339" s="238"/>
    </row>
    <row r="1340" spans="2:9">
      <c r="B1340" s="239"/>
      <c r="E1340" s="57" t="s">
        <v>775</v>
      </c>
      <c r="F1340" s="52">
        <v>6.6</v>
      </c>
      <c r="I1340" s="238"/>
    </row>
    <row r="1341" spans="2:9">
      <c r="B1341" s="239"/>
      <c r="E1341" s="57" t="s">
        <v>766</v>
      </c>
      <c r="F1341" s="52">
        <v>5.8</v>
      </c>
      <c r="I1341" s="238"/>
    </row>
    <row r="1342" spans="2:9">
      <c r="B1342" s="239"/>
      <c r="E1342" s="57" t="s">
        <v>1061</v>
      </c>
      <c r="F1342" s="52">
        <v>10.199999999999999</v>
      </c>
      <c r="I1342" s="238"/>
    </row>
    <row r="1343" spans="2:9">
      <c r="B1343" s="239"/>
      <c r="E1343" s="50"/>
      <c r="F1343" s="42"/>
      <c r="I1343" s="238"/>
    </row>
    <row r="1344" spans="2:9">
      <c r="B1344" s="239"/>
      <c r="E1344" s="57" t="s">
        <v>586</v>
      </c>
      <c r="F1344" s="52">
        <v>28.599999999999998</v>
      </c>
      <c r="I1344" s="238"/>
    </row>
    <row r="1345" spans="2:9">
      <c r="B1345" s="239"/>
      <c r="I1345" s="238"/>
    </row>
    <row r="1346" spans="2:9" ht="37.5">
      <c r="B1346" s="78" t="s">
        <v>691</v>
      </c>
      <c r="C1346" s="71" t="s">
        <v>925</v>
      </c>
      <c r="D1346" s="56" t="s">
        <v>36</v>
      </c>
      <c r="E1346" s="93" t="s">
        <v>467</v>
      </c>
      <c r="F1346" s="34" t="s">
        <v>81</v>
      </c>
      <c r="G1346" s="35"/>
      <c r="H1346" s="36"/>
      <c r="I1346" s="37">
        <v>103.8</v>
      </c>
    </row>
    <row r="1347" spans="2:9">
      <c r="B1347" s="239"/>
      <c r="I1347" s="238"/>
    </row>
    <row r="1348" spans="2:9">
      <c r="B1348" s="239"/>
      <c r="E1348" s="222" t="s">
        <v>527</v>
      </c>
      <c r="F1348" s="222" t="s">
        <v>81</v>
      </c>
      <c r="I1348" s="238"/>
    </row>
    <row r="1349" spans="2:9">
      <c r="B1349" s="239"/>
      <c r="E1349" s="57" t="s">
        <v>780</v>
      </c>
      <c r="F1349" s="52">
        <v>14</v>
      </c>
      <c r="I1349" s="238"/>
    </row>
    <row r="1350" spans="2:9">
      <c r="B1350" s="239"/>
      <c r="E1350" s="57" t="s">
        <v>775</v>
      </c>
      <c r="F1350" s="52">
        <v>3</v>
      </c>
      <c r="I1350" s="238"/>
    </row>
    <row r="1351" spans="2:9">
      <c r="B1351" s="239"/>
      <c r="E1351" s="57" t="s">
        <v>766</v>
      </c>
      <c r="F1351" s="52">
        <v>1.8</v>
      </c>
      <c r="I1351" s="238"/>
    </row>
    <row r="1352" spans="2:9">
      <c r="B1352" s="239"/>
      <c r="E1352" s="57" t="s">
        <v>768</v>
      </c>
      <c r="F1352" s="52">
        <v>85</v>
      </c>
      <c r="I1352" s="238"/>
    </row>
    <row r="1353" spans="2:9">
      <c r="B1353" s="239"/>
      <c r="E1353" s="50"/>
      <c r="F1353" s="42"/>
      <c r="I1353" s="238"/>
    </row>
    <row r="1354" spans="2:9">
      <c r="B1354" s="239"/>
      <c r="E1354" s="57" t="s">
        <v>586</v>
      </c>
      <c r="F1354" s="52">
        <v>103.8</v>
      </c>
      <c r="I1354" s="238"/>
    </row>
    <row r="1355" spans="2:9">
      <c r="B1355" s="239"/>
      <c r="I1355" s="238"/>
    </row>
    <row r="1356" spans="2:9">
      <c r="B1356" s="78" t="s">
        <v>692</v>
      </c>
      <c r="C1356" s="71" t="s">
        <v>925</v>
      </c>
      <c r="D1356" s="56" t="s">
        <v>489</v>
      </c>
      <c r="E1356" s="93" t="s">
        <v>490</v>
      </c>
      <c r="F1356" s="34" t="s">
        <v>27</v>
      </c>
      <c r="G1356" s="35"/>
      <c r="H1356" s="36"/>
      <c r="I1356" s="37">
        <v>4</v>
      </c>
    </row>
    <row r="1357" spans="2:9">
      <c r="B1357" s="239"/>
      <c r="I1357" s="238"/>
    </row>
    <row r="1358" spans="2:9">
      <c r="B1358" s="239"/>
      <c r="E1358" s="222" t="s">
        <v>527</v>
      </c>
      <c r="F1358" s="222" t="s">
        <v>27</v>
      </c>
      <c r="I1358" s="238"/>
    </row>
    <row r="1359" spans="2:9">
      <c r="B1359" s="239"/>
      <c r="E1359" s="57" t="s">
        <v>780</v>
      </c>
      <c r="F1359" s="52">
        <v>1</v>
      </c>
      <c r="I1359" s="238"/>
    </row>
    <row r="1360" spans="2:9">
      <c r="B1360" s="239"/>
      <c r="E1360" s="57" t="s">
        <v>775</v>
      </c>
      <c r="F1360" s="52">
        <v>1</v>
      </c>
      <c r="I1360" s="238"/>
    </row>
    <row r="1361" spans="2:9">
      <c r="B1361" s="239"/>
      <c r="E1361" s="57" t="s">
        <v>766</v>
      </c>
      <c r="F1361" s="52">
        <v>1</v>
      </c>
      <c r="I1361" s="238"/>
    </row>
    <row r="1362" spans="2:9">
      <c r="B1362" s="239"/>
      <c r="E1362" s="57" t="s">
        <v>767</v>
      </c>
      <c r="F1362" s="52">
        <v>1</v>
      </c>
      <c r="I1362" s="238"/>
    </row>
    <row r="1363" spans="2:9">
      <c r="B1363" s="239"/>
      <c r="E1363" s="50"/>
      <c r="F1363" s="42"/>
      <c r="I1363" s="238"/>
    </row>
    <row r="1364" spans="2:9">
      <c r="B1364" s="239"/>
      <c r="E1364" s="57" t="s">
        <v>586</v>
      </c>
      <c r="F1364" s="52">
        <v>4</v>
      </c>
      <c r="I1364" s="238"/>
    </row>
    <row r="1365" spans="2:9">
      <c r="B1365" s="239"/>
      <c r="I1365" s="238"/>
    </row>
    <row r="1366" spans="2:9">
      <c r="B1366" s="78" t="s">
        <v>693</v>
      </c>
      <c r="C1366" s="71" t="s">
        <v>925</v>
      </c>
      <c r="D1366" s="56" t="s">
        <v>35</v>
      </c>
      <c r="E1366" s="93" t="s">
        <v>491</v>
      </c>
      <c r="F1366" s="34" t="s">
        <v>27</v>
      </c>
      <c r="G1366" s="35"/>
      <c r="H1366" s="36"/>
      <c r="I1366" s="37">
        <v>6</v>
      </c>
    </row>
    <row r="1367" spans="2:9">
      <c r="B1367" s="239"/>
      <c r="I1367" s="238"/>
    </row>
    <row r="1368" spans="2:9">
      <c r="B1368" s="239"/>
      <c r="E1368" s="222" t="s">
        <v>527</v>
      </c>
      <c r="F1368" s="222" t="s">
        <v>27</v>
      </c>
      <c r="I1368" s="238"/>
    </row>
    <row r="1369" spans="2:9">
      <c r="B1369" s="239"/>
      <c r="E1369" s="57" t="s">
        <v>1062</v>
      </c>
      <c r="F1369" s="52">
        <v>1</v>
      </c>
      <c r="I1369" s="238"/>
    </row>
    <row r="1370" spans="2:9">
      <c r="B1370" s="239"/>
      <c r="E1370" s="57" t="s">
        <v>1063</v>
      </c>
      <c r="F1370" s="52">
        <v>5</v>
      </c>
      <c r="I1370" s="238"/>
    </row>
    <row r="1371" spans="2:9">
      <c r="B1371" s="239"/>
      <c r="E1371" s="50"/>
      <c r="F1371" s="42"/>
      <c r="I1371" s="238"/>
    </row>
    <row r="1372" spans="2:9">
      <c r="B1372" s="239"/>
      <c r="E1372" s="57" t="s">
        <v>586</v>
      </c>
      <c r="F1372" s="52">
        <v>6</v>
      </c>
      <c r="I1372" s="238"/>
    </row>
    <row r="1373" spans="2:9">
      <c r="B1373" s="239"/>
      <c r="I1373" s="238"/>
    </row>
    <row r="1374" spans="2:9">
      <c r="B1374" s="78" t="s">
        <v>694</v>
      </c>
      <c r="C1374" s="71" t="s">
        <v>1597</v>
      </c>
      <c r="D1374" s="56" t="s">
        <v>685</v>
      </c>
      <c r="E1374" s="93" t="s">
        <v>794</v>
      </c>
      <c r="F1374" s="34" t="s">
        <v>27</v>
      </c>
      <c r="G1374" s="35"/>
      <c r="H1374" s="36"/>
      <c r="I1374" s="37">
        <v>3</v>
      </c>
    </row>
    <row r="1375" spans="2:9">
      <c r="B1375" s="239"/>
      <c r="I1375" s="238"/>
    </row>
    <row r="1376" spans="2:9">
      <c r="B1376" s="239"/>
      <c r="E1376" s="222" t="s">
        <v>527</v>
      </c>
      <c r="F1376" s="222" t="s">
        <v>27</v>
      </c>
      <c r="I1376" s="238"/>
    </row>
    <row r="1377" spans="2:9">
      <c r="B1377" s="239"/>
      <c r="E1377" s="57" t="s">
        <v>777</v>
      </c>
      <c r="F1377" s="52">
        <v>1</v>
      </c>
      <c r="I1377" s="238"/>
    </row>
    <row r="1378" spans="2:9">
      <c r="B1378" s="239"/>
      <c r="E1378" s="57" t="s">
        <v>779</v>
      </c>
      <c r="F1378" s="52">
        <v>1</v>
      </c>
      <c r="I1378" s="238"/>
    </row>
    <row r="1379" spans="2:9">
      <c r="B1379" s="239"/>
      <c r="E1379" s="57" t="s">
        <v>766</v>
      </c>
      <c r="F1379" s="52">
        <v>1</v>
      </c>
      <c r="I1379" s="238"/>
    </row>
    <row r="1380" spans="2:9">
      <c r="B1380" s="239"/>
      <c r="E1380" s="50"/>
      <c r="F1380" s="42"/>
      <c r="I1380" s="238"/>
    </row>
    <row r="1381" spans="2:9">
      <c r="B1381" s="239"/>
      <c r="E1381" s="57" t="s">
        <v>586</v>
      </c>
      <c r="F1381" s="52">
        <v>3</v>
      </c>
      <c r="I1381" s="238"/>
    </row>
    <row r="1382" spans="2:9">
      <c r="B1382" s="239"/>
      <c r="I1382" s="238"/>
    </row>
    <row r="1383" spans="2:9">
      <c r="B1383" s="179" t="s">
        <v>695</v>
      </c>
      <c r="C1383" s="180"/>
      <c r="D1383" s="181"/>
      <c r="E1383" s="182" t="s">
        <v>687</v>
      </c>
      <c r="F1383" s="183"/>
      <c r="G1383" s="184"/>
      <c r="H1383" s="185"/>
      <c r="I1383" s="186"/>
    </row>
    <row r="1384" spans="2:9">
      <c r="B1384" s="78" t="s">
        <v>696</v>
      </c>
      <c r="C1384" s="71" t="s">
        <v>925</v>
      </c>
      <c r="D1384" s="56" t="s">
        <v>35</v>
      </c>
      <c r="E1384" s="93" t="s">
        <v>491</v>
      </c>
      <c r="F1384" s="34" t="s">
        <v>27</v>
      </c>
      <c r="G1384" s="35"/>
      <c r="H1384" s="36"/>
      <c r="I1384" s="37">
        <v>2</v>
      </c>
    </row>
    <row r="1385" spans="2:9">
      <c r="B1385" s="239"/>
      <c r="I1385" s="238"/>
    </row>
    <row r="1386" spans="2:9">
      <c r="B1386" s="239"/>
      <c r="E1386" s="222" t="s">
        <v>527</v>
      </c>
      <c r="F1386" s="222" t="s">
        <v>27</v>
      </c>
      <c r="I1386" s="238"/>
    </row>
    <row r="1387" spans="2:9">
      <c r="B1387" s="239"/>
      <c r="E1387" s="57" t="s">
        <v>765</v>
      </c>
      <c r="F1387" s="52">
        <v>2</v>
      </c>
      <c r="I1387" s="238"/>
    </row>
    <row r="1388" spans="2:9">
      <c r="B1388" s="239"/>
      <c r="E1388" s="50"/>
      <c r="F1388" s="42"/>
      <c r="I1388" s="238"/>
    </row>
    <row r="1389" spans="2:9">
      <c r="B1389" s="239"/>
      <c r="E1389" s="57" t="s">
        <v>586</v>
      </c>
      <c r="F1389" s="52">
        <v>2</v>
      </c>
      <c r="I1389" s="238"/>
    </row>
    <row r="1390" spans="2:9">
      <c r="B1390" s="239"/>
      <c r="I1390" s="238"/>
    </row>
    <row r="1391" spans="2:9" ht="37.5">
      <c r="B1391" s="78" t="s">
        <v>697</v>
      </c>
      <c r="C1391" s="71" t="s">
        <v>925</v>
      </c>
      <c r="D1391" s="56" t="s">
        <v>468</v>
      </c>
      <c r="E1391" s="93" t="s">
        <v>469</v>
      </c>
      <c r="F1391" s="34" t="s">
        <v>81</v>
      </c>
      <c r="G1391" s="35"/>
      <c r="H1391" s="36"/>
      <c r="I1391" s="37">
        <v>9.6</v>
      </c>
    </row>
    <row r="1392" spans="2:9">
      <c r="B1392" s="239"/>
      <c r="I1392" s="238"/>
    </row>
    <row r="1393" spans="2:9">
      <c r="B1393" s="239"/>
      <c r="E1393" s="222" t="s">
        <v>527</v>
      </c>
      <c r="F1393" s="222" t="s">
        <v>81</v>
      </c>
      <c r="I1393" s="238"/>
    </row>
    <row r="1394" spans="2:9">
      <c r="B1394" s="239"/>
      <c r="E1394" s="57" t="s">
        <v>1064</v>
      </c>
      <c r="F1394" s="52">
        <v>9.6</v>
      </c>
      <c r="I1394" s="238"/>
    </row>
    <row r="1395" spans="2:9">
      <c r="B1395" s="239"/>
      <c r="E1395" s="50"/>
      <c r="F1395" s="42"/>
      <c r="I1395" s="238"/>
    </row>
    <row r="1396" spans="2:9">
      <c r="B1396" s="239"/>
      <c r="E1396" s="57" t="s">
        <v>586</v>
      </c>
      <c r="F1396" s="52">
        <v>9.6</v>
      </c>
      <c r="I1396" s="238"/>
    </row>
    <row r="1397" spans="2:9">
      <c r="B1397" s="239"/>
      <c r="I1397" s="238"/>
    </row>
    <row r="1398" spans="2:9">
      <c r="B1398" s="78" t="s">
        <v>698</v>
      </c>
      <c r="C1398" s="71" t="s">
        <v>925</v>
      </c>
      <c r="D1398" s="56" t="s">
        <v>160</v>
      </c>
      <c r="E1398" s="93" t="s">
        <v>161</v>
      </c>
      <c r="F1398" s="34" t="s">
        <v>81</v>
      </c>
      <c r="G1398" s="35"/>
      <c r="H1398" s="36"/>
      <c r="I1398" s="37">
        <v>92</v>
      </c>
    </row>
    <row r="1399" spans="2:9">
      <c r="B1399" s="239"/>
      <c r="I1399" s="238"/>
    </row>
    <row r="1400" spans="2:9">
      <c r="B1400" s="239"/>
      <c r="E1400" s="222" t="s">
        <v>527</v>
      </c>
      <c r="F1400" s="222" t="s">
        <v>81</v>
      </c>
      <c r="I1400" s="238"/>
    </row>
    <row r="1401" spans="2:9">
      <c r="B1401" s="239"/>
      <c r="E1401" s="57" t="s">
        <v>764</v>
      </c>
      <c r="F1401" s="52">
        <v>92</v>
      </c>
      <c r="I1401" s="238"/>
    </row>
    <row r="1402" spans="2:9">
      <c r="B1402" s="239"/>
      <c r="E1402" s="50"/>
      <c r="F1402" s="42"/>
      <c r="I1402" s="238"/>
    </row>
    <row r="1403" spans="2:9">
      <c r="B1403" s="239"/>
      <c r="E1403" s="57" t="s">
        <v>586</v>
      </c>
      <c r="F1403" s="52">
        <v>92</v>
      </c>
      <c r="I1403" s="238"/>
    </row>
    <row r="1404" spans="2:9">
      <c r="B1404" s="239"/>
      <c r="I1404" s="238"/>
    </row>
    <row r="1405" spans="2:9">
      <c r="B1405" s="78" t="s">
        <v>699</v>
      </c>
      <c r="C1405" s="71" t="s">
        <v>925</v>
      </c>
      <c r="D1405" s="56" t="s">
        <v>63</v>
      </c>
      <c r="E1405" s="93" t="s">
        <v>162</v>
      </c>
      <c r="F1405" s="34" t="s">
        <v>81</v>
      </c>
      <c r="G1405" s="35"/>
      <c r="H1405" s="36"/>
      <c r="I1405" s="37">
        <v>40</v>
      </c>
    </row>
    <row r="1406" spans="2:9">
      <c r="B1406" s="239"/>
      <c r="I1406" s="238"/>
    </row>
    <row r="1407" spans="2:9">
      <c r="B1407" s="239"/>
      <c r="E1407" s="222" t="s">
        <v>527</v>
      </c>
      <c r="F1407" s="222" t="s">
        <v>81</v>
      </c>
      <c r="I1407" s="238"/>
    </row>
    <row r="1408" spans="2:9">
      <c r="B1408" s="239"/>
      <c r="E1408" s="57" t="s">
        <v>763</v>
      </c>
      <c r="F1408" s="52">
        <v>40</v>
      </c>
      <c r="I1408" s="238"/>
    </row>
    <row r="1409" spans="2:9">
      <c r="B1409" s="239"/>
      <c r="E1409" s="50"/>
      <c r="F1409" s="42"/>
      <c r="I1409" s="238"/>
    </row>
    <row r="1410" spans="2:9">
      <c r="B1410" s="239"/>
      <c r="E1410" s="57" t="s">
        <v>586</v>
      </c>
      <c r="F1410" s="52">
        <v>40</v>
      </c>
      <c r="I1410" s="238"/>
    </row>
    <row r="1411" spans="2:9">
      <c r="B1411" s="239"/>
      <c r="I1411" s="238"/>
    </row>
    <row r="1412" spans="2:9">
      <c r="B1412" s="179" t="s">
        <v>700</v>
      </c>
      <c r="C1412" s="180"/>
      <c r="D1412" s="181"/>
      <c r="E1412" s="182" t="s">
        <v>688</v>
      </c>
      <c r="F1412" s="183"/>
      <c r="G1412" s="184"/>
      <c r="H1412" s="185"/>
      <c r="I1412" s="186"/>
    </row>
    <row r="1413" spans="2:9" ht="34.5" customHeight="1">
      <c r="B1413" s="78" t="s">
        <v>701</v>
      </c>
      <c r="C1413" s="71" t="s">
        <v>1597</v>
      </c>
      <c r="D1413" s="56" t="s">
        <v>708</v>
      </c>
      <c r="E1413" s="93" t="s">
        <v>1623</v>
      </c>
      <c r="F1413" s="34" t="s">
        <v>27</v>
      </c>
      <c r="G1413" s="35"/>
      <c r="H1413" s="36"/>
      <c r="I1413" s="37">
        <v>1</v>
      </c>
    </row>
    <row r="1414" spans="2:9">
      <c r="B1414" s="239"/>
      <c r="I1414" s="238"/>
    </row>
    <row r="1415" spans="2:9">
      <c r="B1415" s="239"/>
      <c r="E1415" s="222" t="s">
        <v>527</v>
      </c>
      <c r="F1415" s="222" t="s">
        <v>27</v>
      </c>
      <c r="I1415" s="238"/>
    </row>
    <row r="1416" spans="2:9">
      <c r="B1416" s="239"/>
      <c r="E1416" s="57" t="s">
        <v>782</v>
      </c>
      <c r="F1416" s="52">
        <v>1</v>
      </c>
      <c r="I1416" s="238"/>
    </row>
    <row r="1417" spans="2:9">
      <c r="B1417" s="239"/>
      <c r="E1417" s="50"/>
      <c r="F1417" s="42"/>
      <c r="I1417" s="238"/>
    </row>
    <row r="1418" spans="2:9">
      <c r="B1418" s="239"/>
      <c r="E1418" s="57" t="s">
        <v>586</v>
      </c>
      <c r="F1418" s="52">
        <v>1</v>
      </c>
      <c r="I1418" s="238"/>
    </row>
    <row r="1419" spans="2:9">
      <c r="B1419" s="239"/>
      <c r="I1419" s="238"/>
    </row>
    <row r="1420" spans="2:9">
      <c r="B1420" s="78" t="s">
        <v>702</v>
      </c>
      <c r="C1420" s="71" t="s">
        <v>1597</v>
      </c>
      <c r="D1420" s="56" t="s">
        <v>792</v>
      </c>
      <c r="E1420" s="93" t="s">
        <v>793</v>
      </c>
      <c r="F1420" s="34" t="s">
        <v>27</v>
      </c>
      <c r="G1420" s="35"/>
      <c r="H1420" s="36"/>
      <c r="I1420" s="37">
        <v>1</v>
      </c>
    </row>
    <row r="1421" spans="2:9">
      <c r="B1421" s="239"/>
      <c r="I1421" s="238"/>
    </row>
    <row r="1422" spans="2:9">
      <c r="B1422" s="239"/>
      <c r="E1422" s="222" t="s">
        <v>527</v>
      </c>
      <c r="F1422" s="222" t="s">
        <v>27</v>
      </c>
      <c r="I1422" s="238"/>
    </row>
    <row r="1423" spans="2:9">
      <c r="B1423" s="239"/>
      <c r="E1423" s="57" t="s">
        <v>783</v>
      </c>
      <c r="F1423" s="52">
        <v>1</v>
      </c>
      <c r="I1423" s="238"/>
    </row>
    <row r="1424" spans="2:9">
      <c r="B1424" s="239"/>
      <c r="E1424" s="50"/>
      <c r="F1424" s="42"/>
      <c r="I1424" s="238"/>
    </row>
    <row r="1425" spans="2:9">
      <c r="B1425" s="239"/>
      <c r="E1425" s="57" t="s">
        <v>586</v>
      </c>
      <c r="F1425" s="52">
        <v>1</v>
      </c>
      <c r="I1425" s="238"/>
    </row>
    <row r="1426" spans="2:9">
      <c r="B1426" s="239"/>
      <c r="I1426" s="238"/>
    </row>
    <row r="1427" spans="2:9" ht="37.5">
      <c r="B1427" s="78" t="s">
        <v>703</v>
      </c>
      <c r="C1427" s="71" t="s">
        <v>1034</v>
      </c>
      <c r="D1427" s="56" t="s">
        <v>552</v>
      </c>
      <c r="E1427" s="93" t="s">
        <v>553</v>
      </c>
      <c r="F1427" s="34" t="s">
        <v>81</v>
      </c>
      <c r="G1427" s="35"/>
      <c r="H1427" s="36"/>
      <c r="I1427" s="37">
        <v>15</v>
      </c>
    </row>
    <row r="1428" spans="2:9">
      <c r="B1428" s="239"/>
      <c r="I1428" s="238"/>
    </row>
    <row r="1429" spans="2:9">
      <c r="B1429" s="239"/>
      <c r="E1429" s="222" t="s">
        <v>527</v>
      </c>
      <c r="F1429" s="222" t="s">
        <v>81</v>
      </c>
      <c r="I1429" s="238"/>
    </row>
    <row r="1430" spans="2:9">
      <c r="B1430" s="239"/>
      <c r="E1430" s="57" t="s">
        <v>784</v>
      </c>
      <c r="F1430" s="52">
        <v>15</v>
      </c>
      <c r="I1430" s="238"/>
    </row>
    <row r="1431" spans="2:9">
      <c r="B1431" s="239"/>
      <c r="E1431" s="50"/>
      <c r="F1431" s="42"/>
      <c r="I1431" s="238"/>
    </row>
    <row r="1432" spans="2:9">
      <c r="B1432" s="239"/>
      <c r="E1432" s="57" t="s">
        <v>586</v>
      </c>
      <c r="F1432" s="52">
        <v>15</v>
      </c>
      <c r="I1432" s="238"/>
    </row>
    <row r="1433" spans="2:9">
      <c r="B1433" s="239"/>
      <c r="I1433" s="238"/>
    </row>
    <row r="1434" spans="2:9" ht="37.5">
      <c r="B1434" s="78" t="s">
        <v>704</v>
      </c>
      <c r="C1434" s="71" t="s">
        <v>925</v>
      </c>
      <c r="D1434" s="56" t="s">
        <v>230</v>
      </c>
      <c r="E1434" s="93" t="s">
        <v>231</v>
      </c>
      <c r="F1434" s="34" t="s">
        <v>81</v>
      </c>
      <c r="G1434" s="35"/>
      <c r="H1434" s="36"/>
      <c r="I1434" s="37">
        <v>15</v>
      </c>
    </row>
    <row r="1435" spans="2:9">
      <c r="B1435" s="239"/>
      <c r="I1435" s="238"/>
    </row>
    <row r="1436" spans="2:9">
      <c r="B1436" s="239"/>
      <c r="E1436" s="222" t="s">
        <v>527</v>
      </c>
      <c r="F1436" s="222" t="s">
        <v>81</v>
      </c>
      <c r="I1436" s="238"/>
    </row>
    <row r="1437" spans="2:9">
      <c r="B1437" s="239"/>
      <c r="E1437" s="57" t="s">
        <v>785</v>
      </c>
      <c r="F1437" s="52">
        <v>15</v>
      </c>
      <c r="I1437" s="238"/>
    </row>
    <row r="1438" spans="2:9">
      <c r="B1438" s="239"/>
      <c r="E1438" s="50"/>
      <c r="F1438" s="42"/>
      <c r="I1438" s="238"/>
    </row>
    <row r="1439" spans="2:9">
      <c r="B1439" s="239"/>
      <c r="E1439" s="57" t="s">
        <v>586</v>
      </c>
      <c r="F1439" s="52">
        <v>15</v>
      </c>
      <c r="I1439" s="238"/>
    </row>
    <row r="1440" spans="2:9">
      <c r="B1440" s="239"/>
      <c r="I1440" s="238"/>
    </row>
    <row r="1441" spans="2:9">
      <c r="B1441" s="78" t="s">
        <v>705</v>
      </c>
      <c r="C1441" s="71" t="s">
        <v>925</v>
      </c>
      <c r="D1441" s="56" t="s">
        <v>232</v>
      </c>
      <c r="E1441" s="93" t="s">
        <v>233</v>
      </c>
      <c r="F1441" s="34" t="s">
        <v>81</v>
      </c>
      <c r="G1441" s="35"/>
      <c r="H1441" s="36"/>
      <c r="I1441" s="37">
        <v>15</v>
      </c>
    </row>
    <row r="1442" spans="2:9">
      <c r="B1442" s="239"/>
      <c r="I1442" s="238"/>
    </row>
    <row r="1443" spans="2:9">
      <c r="B1443" s="239"/>
      <c r="E1443" s="222" t="s">
        <v>527</v>
      </c>
      <c r="F1443" s="222" t="s">
        <v>81</v>
      </c>
      <c r="I1443" s="238"/>
    </row>
    <row r="1444" spans="2:9">
      <c r="B1444" s="239"/>
      <c r="E1444" s="57" t="s">
        <v>785</v>
      </c>
      <c r="F1444" s="52">
        <v>15</v>
      </c>
      <c r="I1444" s="238"/>
    </row>
    <row r="1445" spans="2:9">
      <c r="B1445" s="239"/>
      <c r="E1445" s="50"/>
      <c r="F1445" s="42"/>
      <c r="I1445" s="238"/>
    </row>
    <row r="1446" spans="2:9">
      <c r="B1446" s="239"/>
      <c r="E1446" s="57" t="s">
        <v>586</v>
      </c>
      <c r="F1446" s="52">
        <v>15</v>
      </c>
      <c r="I1446" s="238"/>
    </row>
    <row r="1447" spans="2:9">
      <c r="B1447" s="239"/>
      <c r="I1447" s="238"/>
    </row>
    <row r="1448" spans="2:9" ht="37.5">
      <c r="B1448" s="78" t="s">
        <v>709</v>
      </c>
      <c r="C1448" s="71" t="s">
        <v>925</v>
      </c>
      <c r="D1448" s="56" t="s">
        <v>481</v>
      </c>
      <c r="E1448" s="93" t="s">
        <v>482</v>
      </c>
      <c r="F1448" s="34" t="s">
        <v>27</v>
      </c>
      <c r="G1448" s="35"/>
      <c r="H1448" s="36"/>
      <c r="I1448" s="37">
        <v>1</v>
      </c>
    </row>
    <row r="1449" spans="2:9">
      <c r="B1449" s="239"/>
      <c r="I1449" s="238"/>
    </row>
    <row r="1450" spans="2:9">
      <c r="B1450" s="239"/>
      <c r="E1450" s="222" t="s">
        <v>527</v>
      </c>
      <c r="F1450" s="222" t="s">
        <v>27</v>
      </c>
      <c r="I1450" s="238"/>
    </row>
    <row r="1451" spans="2:9">
      <c r="B1451" s="239"/>
      <c r="E1451" s="57" t="s">
        <v>786</v>
      </c>
      <c r="F1451" s="52">
        <v>1</v>
      </c>
      <c r="I1451" s="238"/>
    </row>
    <row r="1452" spans="2:9">
      <c r="B1452" s="239"/>
      <c r="E1452" s="50"/>
      <c r="F1452" s="42"/>
      <c r="I1452" s="238"/>
    </row>
    <row r="1453" spans="2:9">
      <c r="B1453" s="239"/>
      <c r="E1453" s="57" t="s">
        <v>586</v>
      </c>
      <c r="F1453" s="52">
        <v>1</v>
      </c>
      <c r="I1453" s="238"/>
    </row>
    <row r="1454" spans="2:9">
      <c r="B1454" s="239"/>
      <c r="I1454" s="238"/>
    </row>
    <row r="1455" spans="2:9">
      <c r="B1455" s="179" t="s">
        <v>1065</v>
      </c>
      <c r="C1455" s="180"/>
      <c r="D1455" s="181"/>
      <c r="E1455" s="182" t="s">
        <v>1070</v>
      </c>
      <c r="F1455" s="183"/>
      <c r="G1455" s="184"/>
      <c r="H1455" s="185"/>
      <c r="I1455" s="186"/>
    </row>
    <row r="1456" spans="2:9">
      <c r="B1456" s="78" t="s">
        <v>1066</v>
      </c>
      <c r="C1456" s="71" t="s">
        <v>925</v>
      </c>
      <c r="D1456" s="56" t="s">
        <v>492</v>
      </c>
      <c r="E1456" s="93" t="s">
        <v>493</v>
      </c>
      <c r="F1456" s="34" t="s">
        <v>27</v>
      </c>
      <c r="G1456" s="35"/>
      <c r="H1456" s="36"/>
      <c r="I1456" s="37">
        <v>2</v>
      </c>
    </row>
    <row r="1457" spans="2:9">
      <c r="B1457" s="239"/>
      <c r="I1457" s="238"/>
    </row>
    <row r="1458" spans="2:9">
      <c r="B1458" s="239"/>
      <c r="E1458" s="280" t="s">
        <v>1019</v>
      </c>
      <c r="F1458" s="268">
        <v>1</v>
      </c>
      <c r="I1458" s="238"/>
    </row>
    <row r="1459" spans="2:9">
      <c r="B1459" s="239"/>
      <c r="E1459" s="280" t="s">
        <v>1071</v>
      </c>
      <c r="F1459" s="268">
        <v>1</v>
      </c>
      <c r="I1459" s="238"/>
    </row>
    <row r="1460" spans="2:9">
      <c r="B1460" s="239"/>
      <c r="E1460" s="280" t="s">
        <v>55</v>
      </c>
      <c r="F1460" s="268">
        <v>2</v>
      </c>
      <c r="I1460" s="238"/>
    </row>
    <row r="1461" spans="2:9">
      <c r="B1461" s="239"/>
      <c r="I1461" s="238"/>
    </row>
    <row r="1462" spans="2:9">
      <c r="B1462" s="78" t="s">
        <v>1067</v>
      </c>
      <c r="C1462" s="71" t="s">
        <v>925</v>
      </c>
      <c r="D1462" s="56" t="s">
        <v>518</v>
      </c>
      <c r="E1462" s="93" t="s">
        <v>519</v>
      </c>
      <c r="F1462" s="34" t="s">
        <v>28</v>
      </c>
      <c r="G1462" s="35"/>
      <c r="H1462" s="36"/>
      <c r="I1462" s="37">
        <v>0.18000000000000002</v>
      </c>
    </row>
    <row r="1463" spans="2:9">
      <c r="B1463" s="239"/>
      <c r="I1463" s="238"/>
    </row>
    <row r="1464" spans="2:9">
      <c r="B1464" s="239"/>
      <c r="E1464" s="222" t="s">
        <v>1073</v>
      </c>
      <c r="F1464" s="222" t="s">
        <v>530</v>
      </c>
      <c r="G1464" s="219"/>
      <c r="H1464" s="219"/>
      <c r="I1464" s="238"/>
    </row>
    <row r="1465" spans="2:9">
      <c r="B1465" s="239"/>
      <c r="E1465" s="280" t="s">
        <v>1072</v>
      </c>
      <c r="F1465" s="268">
        <v>4.0000000000000008E-2</v>
      </c>
      <c r="G1465" s="400"/>
      <c r="H1465" s="400"/>
      <c r="I1465" s="238"/>
    </row>
    <row r="1466" spans="2:9">
      <c r="B1466" s="239"/>
      <c r="E1466" s="280" t="s">
        <v>1019</v>
      </c>
      <c r="F1466" s="268">
        <v>1</v>
      </c>
      <c r="G1466" s="400"/>
      <c r="H1466" s="400"/>
      <c r="I1466" s="238"/>
    </row>
    <row r="1467" spans="2:9">
      <c r="B1467" s="239"/>
      <c r="E1467" s="280" t="s">
        <v>1071</v>
      </c>
      <c r="F1467" s="268">
        <v>1</v>
      </c>
      <c r="G1467" s="400"/>
      <c r="H1467" s="400"/>
      <c r="I1467" s="238"/>
    </row>
    <row r="1468" spans="2:9">
      <c r="B1468" s="239"/>
      <c r="E1468" s="280" t="s">
        <v>55</v>
      </c>
      <c r="F1468" s="268">
        <v>8.0000000000000016E-2</v>
      </c>
      <c r="G1468" s="400"/>
      <c r="H1468" s="400"/>
      <c r="I1468" s="238"/>
    </row>
    <row r="1469" spans="2:9">
      <c r="B1469" s="239"/>
      <c r="E1469" s="281"/>
      <c r="F1469" s="282"/>
      <c r="G1469" s="400"/>
      <c r="H1469" s="400"/>
      <c r="I1469" s="238"/>
    </row>
    <row r="1470" spans="2:9">
      <c r="B1470" s="239"/>
      <c r="E1470" s="280" t="s">
        <v>1074</v>
      </c>
      <c r="F1470" s="268">
        <v>2.5000000000000001E-2</v>
      </c>
      <c r="G1470" s="400"/>
      <c r="H1470" s="400"/>
      <c r="I1470" s="238"/>
    </row>
    <row r="1471" spans="2:9">
      <c r="B1471" s="239"/>
      <c r="E1471" s="280" t="s">
        <v>1019</v>
      </c>
      <c r="F1471" s="268">
        <v>2</v>
      </c>
      <c r="G1471" s="400"/>
      <c r="H1471" s="400"/>
      <c r="I1471" s="238"/>
    </row>
    <row r="1472" spans="2:9">
      <c r="B1472" s="239"/>
      <c r="E1472" s="280" t="s">
        <v>1071</v>
      </c>
      <c r="F1472" s="268">
        <v>1</v>
      </c>
      <c r="G1472" s="400"/>
      <c r="H1472" s="400"/>
      <c r="I1472" s="238"/>
    </row>
    <row r="1473" spans="1:10">
      <c r="B1473" s="239"/>
      <c r="E1473" s="280" t="s">
        <v>937</v>
      </c>
      <c r="F1473" s="268">
        <v>1</v>
      </c>
      <c r="G1473" s="400"/>
      <c r="H1473" s="400"/>
      <c r="I1473" s="238"/>
    </row>
    <row r="1474" spans="1:10">
      <c r="B1474" s="239"/>
      <c r="E1474" s="280" t="s">
        <v>55</v>
      </c>
      <c r="F1474" s="268">
        <v>0.1</v>
      </c>
      <c r="G1474" s="400"/>
      <c r="H1474" s="400"/>
      <c r="I1474" s="238"/>
    </row>
    <row r="1475" spans="1:10">
      <c r="B1475" s="239"/>
      <c r="E1475" s="281"/>
      <c r="F1475" s="282"/>
      <c r="G1475" s="400"/>
      <c r="H1475" s="400"/>
      <c r="I1475" s="238"/>
    </row>
    <row r="1476" spans="1:10">
      <c r="B1476" s="239"/>
      <c r="E1476" s="280" t="s">
        <v>586</v>
      </c>
      <c r="F1476" s="268">
        <v>0.18000000000000002</v>
      </c>
      <c r="G1476" s="400"/>
      <c r="H1476" s="400"/>
      <c r="I1476" s="238"/>
    </row>
    <row r="1477" spans="1:10">
      <c r="B1477" s="239"/>
      <c r="I1477" s="238"/>
    </row>
    <row r="1478" spans="1:10">
      <c r="B1478" s="78" t="s">
        <v>1068</v>
      </c>
      <c r="C1478" s="71" t="s">
        <v>925</v>
      </c>
      <c r="D1478" s="56" t="s">
        <v>82</v>
      </c>
      <c r="E1478" s="93" t="s">
        <v>83</v>
      </c>
      <c r="F1478" s="34" t="s">
        <v>28</v>
      </c>
      <c r="G1478" s="35"/>
      <c r="H1478" s="36"/>
      <c r="I1478" s="37">
        <v>1</v>
      </c>
    </row>
    <row r="1479" spans="1:10">
      <c r="B1479" s="239"/>
      <c r="I1479" s="238"/>
    </row>
    <row r="1480" spans="1:10">
      <c r="B1480" s="239"/>
      <c r="E1480" s="280" t="s">
        <v>1075</v>
      </c>
      <c r="F1480" s="268">
        <v>1</v>
      </c>
      <c r="I1480" s="238"/>
    </row>
    <row r="1481" spans="1:10">
      <c r="B1481" s="239"/>
      <c r="I1481" s="238"/>
    </row>
    <row r="1482" spans="1:10" ht="37.5">
      <c r="B1482" s="78" t="s">
        <v>1069</v>
      </c>
      <c r="C1482" s="71" t="s">
        <v>1034</v>
      </c>
      <c r="D1482" s="56" t="s">
        <v>557</v>
      </c>
      <c r="E1482" s="93" t="s">
        <v>558</v>
      </c>
      <c r="F1482" s="34" t="s">
        <v>28</v>
      </c>
      <c r="G1482" s="35"/>
      <c r="H1482" s="36"/>
      <c r="I1482" s="37">
        <v>1</v>
      </c>
    </row>
    <row r="1483" spans="1:10" ht="26.25">
      <c r="B1483" s="84"/>
      <c r="C1483" s="399"/>
      <c r="D1483" s="38"/>
      <c r="E1483" s="50"/>
      <c r="F1483" s="42"/>
      <c r="G1483" s="400"/>
      <c r="H1483" s="397"/>
      <c r="I1483" s="39"/>
    </row>
    <row r="1484" spans="1:10" ht="26.25">
      <c r="B1484" s="84"/>
      <c r="C1484" s="399"/>
      <c r="D1484" s="38"/>
      <c r="E1484" s="280" t="s">
        <v>1075</v>
      </c>
      <c r="F1484" s="268">
        <v>1</v>
      </c>
      <c r="G1484" s="219"/>
      <c r="H1484" s="219"/>
      <c r="I1484" s="39"/>
    </row>
    <row r="1485" spans="1:10" ht="27" thickBot="1">
      <c r="B1485" s="84"/>
      <c r="C1485" s="399"/>
      <c r="D1485" s="38"/>
      <c r="E1485" s="146"/>
      <c r="F1485" s="143"/>
      <c r="G1485" s="410"/>
      <c r="H1485" s="143"/>
      <c r="I1485" s="39"/>
    </row>
    <row r="1486" spans="1:10" s="21" customFormat="1" ht="27" outlineLevel="1" thickBot="1">
      <c r="B1486" s="165">
        <v>5</v>
      </c>
      <c r="C1486" s="166"/>
      <c r="D1486" s="167"/>
      <c r="E1486" s="168" t="s">
        <v>710</v>
      </c>
      <c r="F1486" s="169"/>
      <c r="G1486" s="170"/>
      <c r="H1486" s="171"/>
      <c r="I1486" s="172"/>
      <c r="J1486" s="22"/>
    </row>
    <row r="1487" spans="1:10" s="313" customFormat="1" ht="18.75">
      <c r="A1487" s="312"/>
      <c r="B1487" s="179" t="s">
        <v>717</v>
      </c>
      <c r="C1487" s="180"/>
      <c r="D1487" s="181"/>
      <c r="E1487" s="182" t="s">
        <v>738</v>
      </c>
      <c r="F1487" s="183"/>
      <c r="G1487" s="184"/>
      <c r="H1487" s="185"/>
      <c r="I1487" s="186"/>
    </row>
    <row r="1488" spans="1:10" s="315" customFormat="1" ht="37.5">
      <c r="A1488" s="314"/>
      <c r="B1488" s="78" t="s">
        <v>723</v>
      </c>
      <c r="C1488" s="71" t="s">
        <v>1597</v>
      </c>
      <c r="D1488" s="56" t="s">
        <v>113</v>
      </c>
      <c r="E1488" s="93" t="s">
        <v>1624</v>
      </c>
      <c r="F1488" s="34" t="s">
        <v>27</v>
      </c>
      <c r="G1488" s="35"/>
      <c r="H1488" s="36"/>
      <c r="I1488" s="37">
        <v>1</v>
      </c>
    </row>
    <row r="1489" spans="1:12" s="313" customFormat="1" ht="18.75">
      <c r="A1489" s="312"/>
      <c r="B1489" s="316"/>
      <c r="C1489" s="435"/>
      <c r="D1489" s="54"/>
      <c r="E1489" s="54"/>
      <c r="F1489" s="415"/>
      <c r="G1489" s="436"/>
      <c r="H1489" s="54"/>
      <c r="I1489" s="317"/>
      <c r="L1489" s="315"/>
    </row>
    <row r="1490" spans="1:12" s="313" customFormat="1" ht="18.75">
      <c r="A1490" s="312"/>
      <c r="B1490" s="105"/>
      <c r="C1490" s="54"/>
      <c r="D1490" s="54"/>
      <c r="E1490" s="318" t="s">
        <v>1245</v>
      </c>
      <c r="F1490" s="98">
        <v>1</v>
      </c>
      <c r="G1490" s="436"/>
      <c r="H1490" s="54"/>
      <c r="I1490" s="317"/>
      <c r="L1490" s="315"/>
    </row>
    <row r="1491" spans="1:12" s="313" customFormat="1" ht="18.75">
      <c r="A1491" s="312"/>
      <c r="B1491" s="105"/>
      <c r="C1491" s="54"/>
      <c r="D1491" s="54"/>
      <c r="E1491" s="127" t="s">
        <v>55</v>
      </c>
      <c r="F1491" s="98">
        <v>1</v>
      </c>
      <c r="G1491" s="436"/>
      <c r="H1491" s="54"/>
      <c r="I1491" s="317"/>
      <c r="L1491" s="315"/>
    </row>
    <row r="1492" spans="1:12" s="313" customFormat="1" ht="18.75">
      <c r="A1492" s="312"/>
      <c r="B1492" s="319"/>
      <c r="C1492" s="54"/>
      <c r="D1492" s="54"/>
      <c r="E1492" s="320"/>
      <c r="F1492" s="415"/>
      <c r="G1492" s="436"/>
      <c r="H1492" s="54"/>
      <c r="I1492" s="317"/>
      <c r="L1492" s="315"/>
    </row>
    <row r="1493" spans="1:12" s="315" customFormat="1" ht="18.75">
      <c r="A1493" s="314"/>
      <c r="B1493" s="78" t="s">
        <v>724</v>
      </c>
      <c r="C1493" s="71" t="s">
        <v>1597</v>
      </c>
      <c r="D1493" s="56" t="s">
        <v>797</v>
      </c>
      <c r="E1493" s="93" t="s">
        <v>798</v>
      </c>
      <c r="F1493" s="34" t="s">
        <v>27</v>
      </c>
      <c r="G1493" s="35"/>
      <c r="H1493" s="36"/>
      <c r="I1493" s="37">
        <v>1</v>
      </c>
    </row>
    <row r="1494" spans="1:12" s="313" customFormat="1" ht="18.75">
      <c r="A1494" s="312"/>
      <c r="B1494" s="105"/>
      <c r="C1494" s="435"/>
      <c r="D1494" s="54"/>
      <c r="E1494" s="54"/>
      <c r="F1494" s="415"/>
      <c r="G1494" s="436"/>
      <c r="H1494" s="54"/>
      <c r="I1494" s="317"/>
      <c r="L1494" s="315"/>
    </row>
    <row r="1495" spans="1:12" s="313" customFormat="1" ht="18.75">
      <c r="A1495" s="312"/>
      <c r="B1495" s="105"/>
      <c r="C1495" s="54"/>
      <c r="D1495" s="54"/>
      <c r="E1495" s="318" t="s">
        <v>1245</v>
      </c>
      <c r="F1495" s="98">
        <v>1</v>
      </c>
      <c r="G1495" s="436"/>
      <c r="H1495" s="54"/>
      <c r="I1495" s="317"/>
      <c r="L1495" s="315"/>
    </row>
    <row r="1496" spans="1:12" s="313" customFormat="1" ht="18.75">
      <c r="A1496" s="312"/>
      <c r="B1496" s="105"/>
      <c r="C1496" s="54"/>
      <c r="D1496" s="54"/>
      <c r="E1496" s="127" t="s">
        <v>55</v>
      </c>
      <c r="F1496" s="98">
        <v>1</v>
      </c>
      <c r="G1496" s="436"/>
      <c r="H1496" s="54"/>
      <c r="I1496" s="317"/>
      <c r="L1496" s="315"/>
    </row>
    <row r="1497" spans="1:12" s="313" customFormat="1" ht="18.75">
      <c r="A1497" s="312"/>
      <c r="B1497" s="319"/>
      <c r="C1497" s="54"/>
      <c r="D1497" s="54"/>
      <c r="E1497" s="54"/>
      <c r="F1497" s="415"/>
      <c r="G1497" s="436"/>
      <c r="H1497" s="54"/>
      <c r="I1497" s="317"/>
      <c r="L1497" s="315"/>
    </row>
    <row r="1498" spans="1:12" s="313" customFormat="1" ht="18.75">
      <c r="A1498" s="312"/>
      <c r="B1498" s="78" t="s">
        <v>725</v>
      </c>
      <c r="C1498" s="71" t="s">
        <v>1597</v>
      </c>
      <c r="D1498" s="56" t="s">
        <v>799</v>
      </c>
      <c r="E1498" s="93" t="s">
        <v>800</v>
      </c>
      <c r="F1498" s="34" t="s">
        <v>27</v>
      </c>
      <c r="G1498" s="35"/>
      <c r="H1498" s="36"/>
      <c r="I1498" s="37">
        <v>1</v>
      </c>
      <c r="L1498" s="315"/>
    </row>
    <row r="1499" spans="1:12" s="313" customFormat="1" ht="18.75">
      <c r="A1499" s="312"/>
      <c r="B1499" s="105"/>
      <c r="C1499" s="435"/>
      <c r="D1499" s="54"/>
      <c r="E1499" s="54"/>
      <c r="F1499" s="415"/>
      <c r="G1499" s="436"/>
      <c r="H1499" s="54"/>
      <c r="I1499" s="317"/>
      <c r="L1499" s="315"/>
    </row>
    <row r="1500" spans="1:12" s="313" customFormat="1" ht="18.75">
      <c r="A1500" s="312"/>
      <c r="B1500" s="105"/>
      <c r="C1500" s="54"/>
      <c r="D1500" s="54"/>
      <c r="E1500" s="318" t="s">
        <v>1246</v>
      </c>
      <c r="F1500" s="98">
        <v>1</v>
      </c>
      <c r="G1500" s="436"/>
      <c r="H1500" s="54"/>
      <c r="I1500" s="317"/>
      <c r="L1500" s="315"/>
    </row>
    <row r="1501" spans="1:12" s="313" customFormat="1" ht="18.75">
      <c r="A1501" s="312"/>
      <c r="B1501" s="105"/>
      <c r="C1501" s="54"/>
      <c r="D1501" s="54"/>
      <c r="E1501" s="127" t="s">
        <v>55</v>
      </c>
      <c r="F1501" s="98">
        <v>1</v>
      </c>
      <c r="G1501" s="436"/>
      <c r="H1501" s="54"/>
      <c r="I1501" s="317"/>
      <c r="L1501" s="315"/>
    </row>
    <row r="1502" spans="1:12" s="313" customFormat="1" ht="18.75">
      <c r="A1502" s="312"/>
      <c r="B1502" s="319"/>
      <c r="C1502" s="54"/>
      <c r="D1502" s="54"/>
      <c r="E1502" s="425"/>
      <c r="F1502" s="409"/>
      <c r="G1502" s="436"/>
      <c r="H1502" s="54"/>
      <c r="I1502" s="317"/>
      <c r="L1502" s="315"/>
    </row>
    <row r="1503" spans="1:12" s="313" customFormat="1" ht="18.75">
      <c r="A1503" s="312"/>
      <c r="B1503" s="78" t="s">
        <v>726</v>
      </c>
      <c r="C1503" s="71" t="s">
        <v>925</v>
      </c>
      <c r="D1503" s="56" t="s">
        <v>280</v>
      </c>
      <c r="E1503" s="93" t="s">
        <v>281</v>
      </c>
      <c r="F1503" s="34" t="s">
        <v>27</v>
      </c>
      <c r="G1503" s="35"/>
      <c r="H1503" s="36"/>
      <c r="I1503" s="37">
        <v>2</v>
      </c>
      <c r="L1503" s="315"/>
    </row>
    <row r="1504" spans="1:12" s="313" customFormat="1" ht="18.75">
      <c r="A1504" s="312"/>
      <c r="B1504" s="316"/>
      <c r="C1504" s="54"/>
      <c r="D1504" s="54"/>
      <c r="E1504" s="54"/>
      <c r="F1504" s="415"/>
      <c r="G1504" s="436"/>
      <c r="H1504" s="54"/>
      <c r="I1504" s="317"/>
      <c r="L1504" s="315"/>
    </row>
    <row r="1505" spans="1:12" s="313" customFormat="1" ht="18.75">
      <c r="A1505" s="312"/>
      <c r="B1505" s="105"/>
      <c r="C1505" s="54"/>
      <c r="D1505" s="54"/>
      <c r="E1505" s="318" t="s">
        <v>1245</v>
      </c>
      <c r="F1505" s="98">
        <v>2</v>
      </c>
      <c r="G1505" s="436"/>
      <c r="H1505" s="54"/>
      <c r="I1505" s="317"/>
      <c r="L1505" s="315"/>
    </row>
    <row r="1506" spans="1:12" s="313" customFormat="1" ht="18.75">
      <c r="A1506" s="312"/>
      <c r="B1506" s="105"/>
      <c r="C1506" s="54"/>
      <c r="D1506" s="54"/>
      <c r="E1506" s="127" t="s">
        <v>55</v>
      </c>
      <c r="F1506" s="98">
        <v>2</v>
      </c>
      <c r="G1506" s="436"/>
      <c r="H1506" s="54"/>
      <c r="I1506" s="317"/>
      <c r="L1506" s="315"/>
    </row>
    <row r="1507" spans="1:12" s="313" customFormat="1" ht="18.75">
      <c r="A1507" s="312"/>
      <c r="B1507" s="105"/>
      <c r="C1507" s="54"/>
      <c r="D1507" s="54"/>
      <c r="E1507" s="54"/>
      <c r="F1507" s="415"/>
      <c r="G1507" s="436"/>
      <c r="H1507" s="54"/>
      <c r="I1507" s="317"/>
      <c r="L1507" s="315"/>
    </row>
    <row r="1508" spans="1:12" s="313" customFormat="1" ht="18.75">
      <c r="A1508" s="312"/>
      <c r="B1508" s="105"/>
      <c r="C1508" s="54"/>
      <c r="D1508" s="54"/>
      <c r="E1508" s="255" t="s">
        <v>1247</v>
      </c>
      <c r="F1508" s="415"/>
      <c r="G1508" s="436"/>
      <c r="H1508" s="54"/>
      <c r="I1508" s="317"/>
      <c r="L1508" s="315"/>
    </row>
    <row r="1509" spans="1:12" s="313" customFormat="1" ht="18.75">
      <c r="A1509" s="312"/>
      <c r="B1509" s="319"/>
      <c r="C1509" s="54"/>
      <c r="D1509" s="54"/>
      <c r="E1509" s="54"/>
      <c r="F1509" s="415"/>
      <c r="G1509" s="436"/>
      <c r="H1509" s="54"/>
      <c r="I1509" s="317"/>
      <c r="L1509" s="315"/>
    </row>
    <row r="1510" spans="1:12" s="313" customFormat="1" ht="18.75">
      <c r="A1510" s="312"/>
      <c r="B1510" s="78" t="s">
        <v>1086</v>
      </c>
      <c r="C1510" s="71" t="s">
        <v>925</v>
      </c>
      <c r="D1510" s="56" t="s">
        <v>347</v>
      </c>
      <c r="E1510" s="93" t="s">
        <v>348</v>
      </c>
      <c r="F1510" s="34" t="s">
        <v>27</v>
      </c>
      <c r="G1510" s="35"/>
      <c r="H1510" s="36"/>
      <c r="I1510" s="37">
        <v>10</v>
      </c>
      <c r="L1510" s="315"/>
    </row>
    <row r="1511" spans="1:12" s="313" customFormat="1" ht="18.75">
      <c r="A1511" s="312"/>
      <c r="B1511" s="316"/>
      <c r="C1511" s="54"/>
      <c r="D1511" s="54"/>
      <c r="E1511" s="54"/>
      <c r="F1511" s="415"/>
      <c r="G1511" s="436"/>
      <c r="H1511" s="54"/>
      <c r="I1511" s="317"/>
      <c r="L1511" s="315"/>
    </row>
    <row r="1512" spans="1:12" s="313" customFormat="1" ht="18.75">
      <c r="A1512" s="312"/>
      <c r="B1512" s="105"/>
      <c r="C1512" s="54"/>
      <c r="D1512" s="54"/>
      <c r="E1512" s="318" t="s">
        <v>1245</v>
      </c>
      <c r="F1512" s="98">
        <v>10</v>
      </c>
      <c r="G1512" s="436"/>
      <c r="H1512" s="54"/>
      <c r="I1512" s="317"/>
      <c r="L1512" s="315"/>
    </row>
    <row r="1513" spans="1:12" s="313" customFormat="1" ht="18.75">
      <c r="A1513" s="312"/>
      <c r="B1513" s="105"/>
      <c r="C1513" s="54"/>
      <c r="D1513" s="54"/>
      <c r="E1513" s="127" t="s">
        <v>55</v>
      </c>
      <c r="F1513" s="98">
        <v>10</v>
      </c>
      <c r="G1513" s="436"/>
      <c r="H1513" s="54"/>
      <c r="I1513" s="317"/>
      <c r="L1513" s="315"/>
    </row>
    <row r="1514" spans="1:12" s="313" customFormat="1" ht="18.75">
      <c r="A1514" s="312"/>
      <c r="B1514" s="319"/>
      <c r="C1514" s="54"/>
      <c r="D1514" s="54"/>
      <c r="E1514" s="54"/>
      <c r="F1514" s="415"/>
      <c r="G1514" s="436"/>
      <c r="H1514" s="54"/>
      <c r="I1514" s="317"/>
      <c r="L1514" s="315"/>
    </row>
    <row r="1515" spans="1:12" s="313" customFormat="1" ht="18.75">
      <c r="A1515" s="312"/>
      <c r="B1515" s="78" t="s">
        <v>1087</v>
      </c>
      <c r="C1515" s="71" t="s">
        <v>925</v>
      </c>
      <c r="D1515" s="56" t="s">
        <v>345</v>
      </c>
      <c r="E1515" s="93" t="s">
        <v>346</v>
      </c>
      <c r="F1515" s="34" t="s">
        <v>27</v>
      </c>
      <c r="G1515" s="35"/>
      <c r="H1515" s="36"/>
      <c r="I1515" s="37">
        <v>4</v>
      </c>
      <c r="L1515" s="315"/>
    </row>
    <row r="1516" spans="1:12" s="313" customFormat="1" ht="18.75">
      <c r="A1516" s="312"/>
      <c r="B1516" s="316"/>
      <c r="C1516" s="54"/>
      <c r="D1516" s="54"/>
      <c r="E1516" s="54"/>
      <c r="F1516" s="415"/>
      <c r="G1516" s="436"/>
      <c r="H1516" s="54"/>
      <c r="I1516" s="317"/>
      <c r="L1516" s="315"/>
    </row>
    <row r="1517" spans="1:12" s="313" customFormat="1" ht="37.5">
      <c r="A1517" s="312"/>
      <c r="B1517" s="105"/>
      <c r="C1517" s="54"/>
      <c r="D1517" s="54"/>
      <c r="E1517" s="321" t="s">
        <v>1248</v>
      </c>
      <c r="F1517" s="98">
        <v>4</v>
      </c>
      <c r="G1517" s="436"/>
      <c r="H1517" s="54"/>
      <c r="I1517" s="317"/>
      <c r="L1517" s="315"/>
    </row>
    <row r="1518" spans="1:12" s="313" customFormat="1" ht="18.75">
      <c r="A1518" s="312"/>
      <c r="B1518" s="105"/>
      <c r="C1518" s="54"/>
      <c r="D1518" s="54"/>
      <c r="E1518" s="127" t="s">
        <v>55</v>
      </c>
      <c r="F1518" s="98">
        <v>4</v>
      </c>
      <c r="G1518" s="436"/>
      <c r="H1518" s="54"/>
      <c r="I1518" s="317"/>
      <c r="L1518" s="315"/>
    </row>
    <row r="1519" spans="1:12" s="313" customFormat="1" ht="18.75">
      <c r="A1519" s="312"/>
      <c r="B1519" s="319"/>
      <c r="C1519" s="54"/>
      <c r="D1519" s="54"/>
      <c r="E1519" s="54"/>
      <c r="F1519" s="415"/>
      <c r="G1519" s="436"/>
      <c r="H1519" s="54"/>
      <c r="I1519" s="317"/>
      <c r="L1519" s="315"/>
    </row>
    <row r="1520" spans="1:12" s="313" customFormat="1" ht="18.75">
      <c r="A1520" s="312"/>
      <c r="B1520" s="78" t="s">
        <v>1088</v>
      </c>
      <c r="C1520" s="71" t="s">
        <v>925</v>
      </c>
      <c r="D1520" s="56" t="s">
        <v>209</v>
      </c>
      <c r="E1520" s="93" t="s">
        <v>534</v>
      </c>
      <c r="F1520" s="34" t="s">
        <v>28</v>
      </c>
      <c r="G1520" s="35"/>
      <c r="H1520" s="36"/>
      <c r="I1520" s="37">
        <v>0.42</v>
      </c>
      <c r="L1520" s="315"/>
    </row>
    <row r="1521" spans="1:12" s="313" customFormat="1" ht="18.75">
      <c r="A1521" s="312"/>
      <c r="B1521" s="316"/>
      <c r="C1521" s="54"/>
      <c r="D1521" s="54"/>
      <c r="E1521" s="54"/>
      <c r="F1521" s="415"/>
      <c r="G1521" s="436"/>
      <c r="H1521" s="54"/>
      <c r="I1521" s="317"/>
      <c r="L1521" s="315"/>
    </row>
    <row r="1522" spans="1:12" s="54" customFormat="1" ht="18.75">
      <c r="B1522" s="322"/>
      <c r="C1522" s="323"/>
      <c r="D1522" s="416"/>
      <c r="E1522" s="324"/>
      <c r="F1522" s="25" t="s">
        <v>569</v>
      </c>
      <c r="G1522" s="41" t="s">
        <v>588</v>
      </c>
      <c r="H1522" s="122" t="s">
        <v>79</v>
      </c>
      <c r="I1522" s="328"/>
      <c r="L1522" s="315"/>
    </row>
    <row r="1523" spans="1:12" s="54" customFormat="1" ht="18.75">
      <c r="B1523" s="322"/>
      <c r="C1523" s="323"/>
      <c r="D1523" s="416"/>
      <c r="E1523" s="325" t="s">
        <v>1249</v>
      </c>
      <c r="F1523" s="46">
        <v>0.6</v>
      </c>
      <c r="G1523" s="41">
        <v>0.7</v>
      </c>
      <c r="H1523" s="122">
        <v>0.42</v>
      </c>
      <c r="I1523" s="328"/>
      <c r="L1523" s="315"/>
    </row>
    <row r="1524" spans="1:12" s="54" customFormat="1" ht="18.75">
      <c r="B1524" s="322"/>
      <c r="C1524" s="323"/>
      <c r="D1524" s="416"/>
      <c r="E1524" s="423"/>
      <c r="F1524" s="400"/>
      <c r="G1524" s="326"/>
      <c r="H1524" s="327"/>
      <c r="I1524" s="328"/>
      <c r="L1524" s="315"/>
    </row>
    <row r="1525" spans="1:12" s="313" customFormat="1" ht="18.75">
      <c r="A1525" s="312"/>
      <c r="B1525" s="78" t="s">
        <v>1089</v>
      </c>
      <c r="C1525" s="71" t="s">
        <v>925</v>
      </c>
      <c r="D1525" s="56" t="s">
        <v>25</v>
      </c>
      <c r="E1525" s="93" t="s">
        <v>224</v>
      </c>
      <c r="F1525" s="34" t="s">
        <v>95</v>
      </c>
      <c r="G1525" s="35"/>
      <c r="H1525" s="36"/>
      <c r="I1525" s="37">
        <v>18.22</v>
      </c>
      <c r="L1525" s="315"/>
    </row>
    <row r="1526" spans="1:12" s="313" customFormat="1" ht="18.75">
      <c r="A1526" s="312"/>
      <c r="B1526" s="316"/>
      <c r="C1526" s="54"/>
      <c r="D1526" s="54"/>
      <c r="E1526" s="54"/>
      <c r="F1526" s="415"/>
      <c r="G1526" s="436"/>
      <c r="H1526" s="54"/>
      <c r="I1526" s="317"/>
      <c r="L1526" s="315"/>
    </row>
    <row r="1527" spans="1:12" s="54" customFormat="1" ht="18.75">
      <c r="B1527" s="322"/>
      <c r="C1527" s="323"/>
      <c r="D1527" s="416"/>
      <c r="E1527" s="324"/>
      <c r="F1527" s="122" t="s">
        <v>1250</v>
      </c>
      <c r="G1527" s="41" t="s">
        <v>1251</v>
      </c>
      <c r="H1527" s="122" t="s">
        <v>1252</v>
      </c>
      <c r="I1527" s="328"/>
      <c r="L1527" s="315"/>
    </row>
    <row r="1528" spans="1:12" s="54" customFormat="1" ht="25.5" customHeight="1">
      <c r="B1528" s="322"/>
      <c r="C1528" s="459" t="s">
        <v>1253</v>
      </c>
      <c r="D1528" s="460"/>
      <c r="E1528" s="325" t="s">
        <v>1254</v>
      </c>
      <c r="F1528" s="46">
        <v>3.1999999999999997</v>
      </c>
      <c r="G1528" s="41">
        <v>2.2200000000000002</v>
      </c>
      <c r="H1528" s="122">
        <v>7.1040000000000001</v>
      </c>
      <c r="I1528" s="328"/>
      <c r="L1528" s="315"/>
    </row>
    <row r="1529" spans="1:12" s="54" customFormat="1" ht="31.5" customHeight="1">
      <c r="B1529" s="322"/>
      <c r="C1529" s="459" t="s">
        <v>1255</v>
      </c>
      <c r="D1529" s="459"/>
      <c r="E1529" s="325" t="s">
        <v>1256</v>
      </c>
      <c r="F1529" s="98">
        <v>3.8999999999999995</v>
      </c>
      <c r="G1529" s="41">
        <v>2.85</v>
      </c>
      <c r="H1529" s="122">
        <v>11.114999999999998</v>
      </c>
      <c r="I1529" s="328"/>
      <c r="L1529" s="315"/>
    </row>
    <row r="1530" spans="1:12" s="54" customFormat="1" ht="18.75">
      <c r="B1530" s="322"/>
      <c r="C1530" s="323"/>
      <c r="D1530" s="416"/>
      <c r="E1530" s="423"/>
      <c r="F1530" s="400"/>
      <c r="G1530" s="329" t="s">
        <v>55</v>
      </c>
      <c r="H1530" s="49">
        <v>18.22</v>
      </c>
      <c r="I1530" s="328"/>
      <c r="L1530" s="315"/>
    </row>
    <row r="1531" spans="1:12" s="54" customFormat="1" ht="18.75">
      <c r="B1531" s="322"/>
      <c r="C1531" s="323"/>
      <c r="D1531" s="416"/>
      <c r="E1531" s="423"/>
      <c r="F1531" s="400"/>
      <c r="G1531" s="330"/>
      <c r="H1531" s="331"/>
      <c r="I1531" s="328"/>
      <c r="L1531" s="315"/>
    </row>
    <row r="1532" spans="1:12" s="313" customFormat="1" ht="18.75">
      <c r="A1532" s="312"/>
      <c r="B1532" s="78" t="s">
        <v>1090</v>
      </c>
      <c r="C1532" s="71" t="s">
        <v>925</v>
      </c>
      <c r="D1532" s="56" t="s">
        <v>222</v>
      </c>
      <c r="E1532" s="93" t="s">
        <v>223</v>
      </c>
      <c r="F1532" s="34" t="s">
        <v>27</v>
      </c>
      <c r="G1532" s="35"/>
      <c r="H1532" s="36"/>
      <c r="I1532" s="37">
        <v>2</v>
      </c>
      <c r="L1532" s="315"/>
    </row>
    <row r="1533" spans="1:12" s="313" customFormat="1" ht="18.75">
      <c r="A1533" s="312"/>
      <c r="B1533" s="316"/>
      <c r="C1533" s="54"/>
      <c r="D1533" s="54"/>
      <c r="E1533" s="54"/>
      <c r="F1533" s="415"/>
      <c r="G1533" s="436"/>
      <c r="H1533" s="54"/>
      <c r="I1533" s="317"/>
      <c r="L1533" s="315"/>
    </row>
    <row r="1534" spans="1:12" s="54" customFormat="1" ht="37.5">
      <c r="B1534" s="322"/>
      <c r="C1534" s="323"/>
      <c r="D1534" s="416"/>
      <c r="E1534" s="325" t="s">
        <v>1257</v>
      </c>
      <c r="F1534" s="46">
        <v>2</v>
      </c>
      <c r="G1534" s="403"/>
      <c r="H1534" s="143"/>
      <c r="I1534" s="328"/>
      <c r="L1534" s="315"/>
    </row>
    <row r="1535" spans="1:12" s="54" customFormat="1" ht="18.75">
      <c r="B1535" s="322"/>
      <c r="C1535" s="323"/>
      <c r="D1535" s="416"/>
      <c r="E1535" s="423"/>
      <c r="F1535" s="400"/>
      <c r="G1535" s="330"/>
      <c r="H1535" s="331"/>
      <c r="I1535" s="328"/>
      <c r="L1535" s="315"/>
    </row>
    <row r="1536" spans="1:12" s="313" customFormat="1" ht="18.75">
      <c r="A1536" s="312"/>
      <c r="B1536" s="78" t="s">
        <v>1091</v>
      </c>
      <c r="C1536" s="71" t="s">
        <v>1597</v>
      </c>
      <c r="D1536" s="56" t="s">
        <v>790</v>
      </c>
      <c r="E1536" s="93" t="s">
        <v>791</v>
      </c>
      <c r="F1536" s="34" t="s">
        <v>27</v>
      </c>
      <c r="G1536" s="35"/>
      <c r="H1536" s="36"/>
      <c r="I1536" s="37">
        <v>1</v>
      </c>
      <c r="L1536" s="315"/>
    </row>
    <row r="1537" spans="1:12" s="313" customFormat="1" ht="18.75">
      <c r="A1537" s="312"/>
      <c r="B1537" s="316"/>
      <c r="C1537" s="54"/>
      <c r="D1537" s="54"/>
      <c r="E1537" s="54"/>
      <c r="F1537" s="415"/>
      <c r="G1537" s="436"/>
      <c r="H1537" s="54"/>
      <c r="I1537" s="317"/>
      <c r="L1537" s="315"/>
    </row>
    <row r="1538" spans="1:12" s="54" customFormat="1" ht="37.5">
      <c r="B1538" s="322"/>
      <c r="C1538" s="323"/>
      <c r="D1538" s="416"/>
      <c r="E1538" s="325" t="s">
        <v>1257</v>
      </c>
      <c r="F1538" s="46">
        <v>1</v>
      </c>
      <c r="G1538" s="403"/>
      <c r="H1538" s="143"/>
      <c r="I1538" s="328"/>
      <c r="L1538" s="315"/>
    </row>
    <row r="1539" spans="1:12" s="54" customFormat="1" ht="18.75">
      <c r="B1539" s="322"/>
      <c r="C1539" s="323"/>
      <c r="D1539" s="416"/>
      <c r="E1539" s="423"/>
      <c r="F1539" s="400"/>
      <c r="G1539" s="330"/>
      <c r="H1539" s="331"/>
      <c r="I1539" s="328"/>
      <c r="L1539" s="315"/>
    </row>
    <row r="1540" spans="1:12" s="313" customFormat="1" ht="18.75">
      <c r="A1540" s="312"/>
      <c r="B1540" s="78" t="s">
        <v>1092</v>
      </c>
      <c r="C1540" s="71" t="s">
        <v>925</v>
      </c>
      <c r="D1540" s="56" t="s">
        <v>52</v>
      </c>
      <c r="E1540" s="93" t="s">
        <v>250</v>
      </c>
      <c r="F1540" s="34" t="s">
        <v>28</v>
      </c>
      <c r="G1540" s="35"/>
      <c r="H1540" s="36"/>
      <c r="I1540" s="37">
        <v>1.48</v>
      </c>
      <c r="L1540" s="315"/>
    </row>
    <row r="1541" spans="1:12" s="313" customFormat="1" ht="18.75">
      <c r="A1541" s="312"/>
      <c r="B1541" s="316"/>
      <c r="C1541" s="54"/>
      <c r="D1541" s="54"/>
      <c r="E1541" s="54"/>
      <c r="F1541" s="415"/>
      <c r="G1541" s="436"/>
      <c r="H1541" s="54"/>
      <c r="I1541" s="317"/>
      <c r="L1541" s="315"/>
    </row>
    <row r="1542" spans="1:12" s="54" customFormat="1" ht="18.75">
      <c r="B1542" s="105"/>
      <c r="E1542" s="332"/>
      <c r="F1542" s="49" t="s">
        <v>530</v>
      </c>
      <c r="G1542" s="333" t="s">
        <v>1258</v>
      </c>
      <c r="H1542" s="49" t="s">
        <v>1252</v>
      </c>
      <c r="I1542" s="328"/>
      <c r="L1542" s="315"/>
    </row>
    <row r="1543" spans="1:12" s="54" customFormat="1" ht="18.75">
      <c r="B1543" s="322"/>
      <c r="C1543" s="323"/>
      <c r="D1543" s="416"/>
      <c r="E1543" s="325" t="s">
        <v>1259</v>
      </c>
      <c r="F1543" s="46">
        <v>0.42</v>
      </c>
      <c r="G1543" s="41">
        <v>1</v>
      </c>
      <c r="H1543" s="122">
        <v>0.42</v>
      </c>
      <c r="I1543" s="328"/>
      <c r="L1543" s="315"/>
    </row>
    <row r="1544" spans="1:12" s="54" customFormat="1" ht="37.5">
      <c r="B1544" s="322"/>
      <c r="C1544" s="323"/>
      <c r="D1544" s="416"/>
      <c r="E1544" s="325" t="s">
        <v>1260</v>
      </c>
      <c r="F1544" s="46">
        <v>1.056</v>
      </c>
      <c r="G1544" s="41">
        <v>1</v>
      </c>
      <c r="H1544" s="122">
        <v>1.056</v>
      </c>
      <c r="I1544" s="328"/>
      <c r="L1544" s="315"/>
    </row>
    <row r="1545" spans="1:12" s="54" customFormat="1" ht="18.75">
      <c r="B1545" s="322"/>
      <c r="C1545" s="323"/>
      <c r="D1545" s="416"/>
      <c r="E1545" s="402"/>
      <c r="F1545" s="427"/>
      <c r="G1545" s="334" t="s">
        <v>55</v>
      </c>
      <c r="H1545" s="122">
        <v>1.48</v>
      </c>
      <c r="I1545" s="328"/>
      <c r="L1545" s="315"/>
    </row>
    <row r="1546" spans="1:12" s="54" customFormat="1" ht="18.75">
      <c r="B1546" s="322"/>
      <c r="C1546" s="323"/>
      <c r="D1546" s="416"/>
      <c r="E1546" s="423"/>
      <c r="F1546" s="400"/>
      <c r="G1546" s="330"/>
      <c r="H1546" s="331"/>
      <c r="I1546" s="328"/>
      <c r="L1546" s="315"/>
    </row>
    <row r="1547" spans="1:12" s="313" customFormat="1" ht="18.75">
      <c r="A1547" s="312"/>
      <c r="B1547" s="78" t="s">
        <v>1261</v>
      </c>
      <c r="C1547" s="71" t="s">
        <v>925</v>
      </c>
      <c r="D1547" s="56" t="s">
        <v>245</v>
      </c>
      <c r="E1547" s="93" t="s">
        <v>246</v>
      </c>
      <c r="F1547" s="34" t="s">
        <v>95</v>
      </c>
      <c r="G1547" s="35"/>
      <c r="H1547" s="36"/>
      <c r="I1547" s="37">
        <v>18.22</v>
      </c>
      <c r="L1547" s="315"/>
    </row>
    <row r="1548" spans="1:12" s="313" customFormat="1" ht="18.75">
      <c r="A1548" s="312"/>
      <c r="B1548" s="316"/>
      <c r="C1548" s="54"/>
      <c r="D1548" s="54"/>
      <c r="E1548" s="54"/>
      <c r="F1548" s="415"/>
      <c r="G1548" s="436"/>
      <c r="H1548" s="54"/>
      <c r="I1548" s="317"/>
      <c r="L1548" s="315"/>
    </row>
    <row r="1549" spans="1:12" s="54" customFormat="1" ht="18.75">
      <c r="B1549" s="322"/>
      <c r="C1549" s="323"/>
      <c r="D1549" s="416"/>
      <c r="E1549" s="324"/>
      <c r="F1549" s="122" t="s">
        <v>1250</v>
      </c>
      <c r="G1549" s="41" t="s">
        <v>1251</v>
      </c>
      <c r="H1549" s="122" t="s">
        <v>1252</v>
      </c>
      <c r="I1549" s="328"/>
      <c r="L1549" s="315"/>
    </row>
    <row r="1550" spans="1:12" s="54" customFormat="1" ht="18.75">
      <c r="B1550" s="322"/>
      <c r="C1550" s="323"/>
      <c r="D1550" s="416"/>
      <c r="E1550" s="325" t="s">
        <v>1254</v>
      </c>
      <c r="F1550" s="46">
        <v>3.1999999999999997</v>
      </c>
      <c r="G1550" s="41">
        <v>2.2200000000000002</v>
      </c>
      <c r="H1550" s="122">
        <v>7.1040000000000001</v>
      </c>
      <c r="I1550" s="328"/>
      <c r="L1550" s="315"/>
    </row>
    <row r="1551" spans="1:12" s="54" customFormat="1" ht="37.5">
      <c r="B1551" s="322"/>
      <c r="C1551" s="323"/>
      <c r="D1551" s="416"/>
      <c r="E1551" s="325" t="s">
        <v>1256</v>
      </c>
      <c r="F1551" s="98">
        <v>3.8999999999999995</v>
      </c>
      <c r="G1551" s="41">
        <v>2.85</v>
      </c>
      <c r="H1551" s="122">
        <v>11.114999999999998</v>
      </c>
      <c r="I1551" s="328"/>
      <c r="L1551" s="315"/>
    </row>
    <row r="1552" spans="1:12" s="54" customFormat="1" ht="18.75">
      <c r="B1552" s="322"/>
      <c r="C1552" s="323"/>
      <c r="D1552" s="416"/>
      <c r="E1552" s="423"/>
      <c r="F1552" s="400"/>
      <c r="G1552" s="329" t="s">
        <v>55</v>
      </c>
      <c r="H1552" s="122">
        <v>18.22</v>
      </c>
      <c r="I1552" s="328"/>
      <c r="L1552" s="315"/>
    </row>
    <row r="1553" spans="1:12" s="54" customFormat="1" ht="18.75">
      <c r="B1553" s="322"/>
      <c r="C1553" s="323"/>
      <c r="D1553" s="416"/>
      <c r="E1553" s="423"/>
      <c r="F1553" s="400"/>
      <c r="G1553" s="326"/>
      <c r="H1553" s="327"/>
      <c r="I1553" s="328"/>
      <c r="L1553" s="315"/>
    </row>
    <row r="1554" spans="1:12" s="313" customFormat="1" ht="18.75">
      <c r="A1554" s="312"/>
      <c r="B1554" s="179" t="s">
        <v>718</v>
      </c>
      <c r="C1554" s="180"/>
      <c r="D1554" s="181"/>
      <c r="E1554" s="182" t="s">
        <v>1262</v>
      </c>
      <c r="F1554" s="183"/>
      <c r="G1554" s="184"/>
      <c r="H1554" s="185"/>
      <c r="I1554" s="186"/>
      <c r="L1554" s="315"/>
    </row>
    <row r="1555" spans="1:12" s="313" customFormat="1" ht="18.75">
      <c r="A1555" s="312"/>
      <c r="B1555" s="189" t="s">
        <v>719</v>
      </c>
      <c r="C1555" s="190"/>
      <c r="D1555" s="191"/>
      <c r="E1555" s="192" t="s">
        <v>1263</v>
      </c>
      <c r="F1555" s="193"/>
      <c r="G1555" s="194"/>
      <c r="H1555" s="195"/>
      <c r="I1555" s="196"/>
      <c r="L1555" s="315"/>
    </row>
    <row r="1556" spans="1:12" s="313" customFormat="1" ht="18.75">
      <c r="A1556" s="312"/>
      <c r="B1556" s="78" t="s">
        <v>1093</v>
      </c>
      <c r="C1556" s="71" t="s">
        <v>925</v>
      </c>
      <c r="D1556" s="56" t="s">
        <v>261</v>
      </c>
      <c r="E1556" s="93" t="s">
        <v>262</v>
      </c>
      <c r="F1556" s="34" t="s">
        <v>28</v>
      </c>
      <c r="G1556" s="35"/>
      <c r="H1556" s="36"/>
      <c r="I1556" s="37">
        <v>0.8</v>
      </c>
      <c r="L1556" s="315"/>
    </row>
    <row r="1557" spans="1:12" s="313" customFormat="1" ht="18.75">
      <c r="A1557" s="312"/>
      <c r="B1557" s="105"/>
      <c r="C1557" s="435"/>
      <c r="D1557" s="54"/>
      <c r="E1557" s="54"/>
      <c r="F1557" s="415"/>
      <c r="G1557" s="436"/>
      <c r="H1557" s="54"/>
      <c r="I1557" s="317"/>
      <c r="L1557" s="315"/>
    </row>
    <row r="1558" spans="1:12" s="313" customFormat="1" ht="18.75">
      <c r="A1558" s="312"/>
      <c r="B1558" s="105"/>
      <c r="C1558" s="54"/>
      <c r="D1558" s="54"/>
      <c r="E1558" s="54" t="s">
        <v>1264</v>
      </c>
      <c r="F1558" s="255" t="s">
        <v>569</v>
      </c>
      <c r="G1558" s="98" t="s">
        <v>588</v>
      </c>
      <c r="H1558" s="255" t="s">
        <v>1057</v>
      </c>
      <c r="I1558" s="317"/>
      <c r="L1558" s="315"/>
    </row>
    <row r="1559" spans="1:12" s="313" customFormat="1" ht="18.75">
      <c r="A1559" s="312"/>
      <c r="B1559" s="105"/>
      <c r="C1559" s="54"/>
      <c r="D1559" s="54"/>
      <c r="E1559" s="318" t="s">
        <v>1265</v>
      </c>
      <c r="F1559" s="115">
        <v>0.8</v>
      </c>
      <c r="G1559" s="115">
        <v>0.5</v>
      </c>
      <c r="H1559" s="115">
        <v>0.4</v>
      </c>
      <c r="I1559" s="317"/>
      <c r="L1559" s="315"/>
    </row>
    <row r="1560" spans="1:12" s="313" customFormat="1" ht="18.75">
      <c r="A1560" s="312"/>
      <c r="B1560" s="105"/>
      <c r="C1560" s="54"/>
      <c r="D1560" s="54"/>
      <c r="E1560" s="318" t="s">
        <v>1266</v>
      </c>
      <c r="F1560" s="98">
        <v>0.5</v>
      </c>
      <c r="G1560" s="98">
        <v>0.5</v>
      </c>
      <c r="H1560" s="115">
        <v>0.25</v>
      </c>
      <c r="I1560" s="317"/>
      <c r="L1560" s="315"/>
    </row>
    <row r="1561" spans="1:12" s="313" customFormat="1" ht="18.75">
      <c r="A1561" s="312"/>
      <c r="B1561" s="105"/>
      <c r="C1561" s="54"/>
      <c r="D1561" s="54"/>
      <c r="E1561" s="318" t="s">
        <v>1267</v>
      </c>
      <c r="F1561" s="98">
        <v>0.5</v>
      </c>
      <c r="G1561" s="98">
        <v>0.3</v>
      </c>
      <c r="H1561" s="115">
        <v>0.15</v>
      </c>
      <c r="I1561" s="317"/>
      <c r="L1561" s="315"/>
    </row>
    <row r="1562" spans="1:12" s="313" customFormat="1" ht="18.75">
      <c r="A1562" s="312"/>
      <c r="B1562" s="105"/>
      <c r="C1562" s="54"/>
      <c r="D1562" s="54"/>
      <c r="E1562" s="127" t="s">
        <v>55</v>
      </c>
      <c r="F1562" s="385"/>
      <c r="G1562" s="436"/>
      <c r="H1562" s="98">
        <v>0.8</v>
      </c>
      <c r="I1562" s="317"/>
      <c r="L1562" s="315"/>
    </row>
    <row r="1563" spans="1:12" s="313" customFormat="1" ht="18.75">
      <c r="A1563" s="312"/>
      <c r="B1563" s="319"/>
      <c r="C1563" s="54"/>
      <c r="D1563" s="54"/>
      <c r="E1563" s="54"/>
      <c r="F1563" s="415"/>
      <c r="G1563" s="436"/>
      <c r="H1563" s="54"/>
      <c r="I1563" s="317"/>
      <c r="L1563" s="315"/>
    </row>
    <row r="1564" spans="1:12" s="313" customFormat="1" ht="18.75">
      <c r="A1564" s="312"/>
      <c r="B1564" s="189" t="s">
        <v>720</v>
      </c>
      <c r="C1564" s="190"/>
      <c r="D1564" s="191"/>
      <c r="E1564" s="192" t="s">
        <v>711</v>
      </c>
      <c r="F1564" s="193"/>
      <c r="G1564" s="194"/>
      <c r="H1564" s="195"/>
      <c r="I1564" s="196"/>
      <c r="L1564" s="315"/>
    </row>
    <row r="1565" spans="1:12" s="313" customFormat="1" ht="18.75">
      <c r="A1565" s="312"/>
      <c r="B1565" s="78" t="s">
        <v>1094</v>
      </c>
      <c r="C1565" s="71" t="s">
        <v>925</v>
      </c>
      <c r="D1565" s="56" t="s">
        <v>44</v>
      </c>
      <c r="E1565" s="93" t="s">
        <v>263</v>
      </c>
      <c r="F1565" s="34" t="s">
        <v>95</v>
      </c>
      <c r="G1565" s="35"/>
      <c r="H1565" s="36"/>
      <c r="I1565" s="37">
        <v>2.6000000000000005</v>
      </c>
      <c r="L1565" s="315"/>
    </row>
    <row r="1566" spans="1:12" s="313" customFormat="1" ht="18.75">
      <c r="A1566" s="312"/>
      <c r="B1566" s="316"/>
      <c r="C1566" s="54"/>
      <c r="D1566" s="54"/>
      <c r="E1566" s="54"/>
      <c r="F1566" s="415"/>
      <c r="G1566" s="436"/>
      <c r="H1566" s="54"/>
      <c r="I1566" s="317"/>
      <c r="L1566" s="315"/>
    </row>
    <row r="1567" spans="1:12" s="313" customFormat="1" ht="18.75">
      <c r="A1567" s="312"/>
      <c r="B1567" s="105"/>
      <c r="C1567" s="54"/>
      <c r="D1567" s="54"/>
      <c r="F1567" s="98" t="s">
        <v>1268</v>
      </c>
      <c r="G1567" s="98" t="s">
        <v>1269</v>
      </c>
      <c r="H1567" s="98" t="s">
        <v>1270</v>
      </c>
      <c r="I1567" s="335"/>
      <c r="L1567" s="315"/>
    </row>
    <row r="1568" spans="1:12" s="313" customFormat="1" ht="18.75">
      <c r="A1568" s="312"/>
      <c r="B1568" s="105"/>
      <c r="C1568" s="54"/>
      <c r="D1568" s="54"/>
      <c r="E1568" s="318" t="s">
        <v>1271</v>
      </c>
      <c r="F1568" s="98">
        <v>48</v>
      </c>
      <c r="G1568" s="336">
        <v>3.5000000000000003E-2</v>
      </c>
      <c r="H1568" s="98">
        <v>1.6800000000000002</v>
      </c>
      <c r="I1568" s="337"/>
      <c r="L1568" s="315"/>
    </row>
    <row r="1569" spans="1:12" s="313" customFormat="1" ht="18.75">
      <c r="A1569" s="312"/>
      <c r="B1569" s="105"/>
      <c r="C1569" s="54"/>
      <c r="D1569" s="54"/>
      <c r="E1569" s="318" t="s">
        <v>1272</v>
      </c>
      <c r="F1569" s="98">
        <v>18</v>
      </c>
      <c r="G1569" s="336">
        <v>3.5000000000000003E-2</v>
      </c>
      <c r="H1569" s="98">
        <v>0.63000000000000012</v>
      </c>
      <c r="I1569" s="328"/>
      <c r="L1569" s="315"/>
    </row>
    <row r="1570" spans="1:12" s="313" customFormat="1" ht="18.75">
      <c r="A1570" s="312"/>
      <c r="B1570" s="105"/>
      <c r="C1570" s="54"/>
      <c r="D1570" s="54"/>
      <c r="E1570" s="54"/>
      <c r="F1570" s="409"/>
      <c r="G1570" s="338" t="s">
        <v>1273</v>
      </c>
      <c r="H1570" s="115">
        <v>2.3100000000000005</v>
      </c>
      <c r="I1570" s="328"/>
      <c r="L1570" s="315"/>
    </row>
    <row r="1571" spans="1:12" s="313" customFormat="1" ht="18.75">
      <c r="A1571" s="312"/>
      <c r="B1571" s="105"/>
      <c r="C1571" s="54"/>
      <c r="D1571" s="54"/>
      <c r="E1571" s="54"/>
      <c r="F1571" s="409"/>
      <c r="G1571" s="437"/>
      <c r="H1571" s="409"/>
      <c r="I1571" s="328"/>
      <c r="L1571" s="315"/>
    </row>
    <row r="1572" spans="1:12" s="313" customFormat="1" ht="18.75">
      <c r="A1572" s="312"/>
      <c r="B1572" s="105"/>
      <c r="C1572" s="54"/>
      <c r="D1572" s="54"/>
      <c r="F1572" s="98" t="s">
        <v>1274</v>
      </c>
      <c r="G1572" s="98" t="s">
        <v>1269</v>
      </c>
      <c r="H1572" s="98" t="s">
        <v>580</v>
      </c>
      <c r="I1572" s="339" t="s">
        <v>1270</v>
      </c>
      <c r="L1572" s="315"/>
    </row>
    <row r="1573" spans="1:12" s="313" customFormat="1" ht="18.75">
      <c r="A1573" s="312"/>
      <c r="B1573" s="105"/>
      <c r="C1573" s="54"/>
      <c r="D1573" s="54"/>
      <c r="E1573" s="318" t="s">
        <v>1275</v>
      </c>
      <c r="F1573" s="98">
        <v>0.15</v>
      </c>
      <c r="G1573" s="336">
        <v>0.71699999999999997</v>
      </c>
      <c r="H1573" s="98">
        <v>2</v>
      </c>
      <c r="I1573" s="339">
        <v>0.21509999999999999</v>
      </c>
      <c r="L1573" s="315"/>
    </row>
    <row r="1574" spans="1:12" s="313" customFormat="1" ht="18.75">
      <c r="A1574" s="312"/>
      <c r="B1574" s="105"/>
      <c r="C1574" s="54"/>
      <c r="D1574" s="54"/>
      <c r="E1574" s="318" t="s">
        <v>1276</v>
      </c>
      <c r="F1574" s="98">
        <v>0.1</v>
      </c>
      <c r="G1574" s="336">
        <v>0.71699999999999997</v>
      </c>
      <c r="H1574" s="98">
        <v>1</v>
      </c>
      <c r="I1574" s="339">
        <v>7.17E-2</v>
      </c>
      <c r="L1574" s="315"/>
    </row>
    <row r="1575" spans="1:12" s="313" customFormat="1" ht="18.75">
      <c r="A1575" s="312"/>
      <c r="B1575" s="105"/>
      <c r="C1575" s="54"/>
      <c r="D1575" s="54"/>
      <c r="E1575" s="54"/>
      <c r="F1575" s="409"/>
      <c r="G1575" s="437"/>
      <c r="H1575" s="98" t="s">
        <v>1277</v>
      </c>
      <c r="I1575" s="339">
        <v>0.28999999999999998</v>
      </c>
      <c r="L1575" s="315"/>
    </row>
    <row r="1576" spans="1:12" s="313" customFormat="1" ht="18.75">
      <c r="A1576" s="312"/>
      <c r="B1576" s="105"/>
      <c r="C1576" s="54"/>
      <c r="D1576" s="54"/>
      <c r="E1576" s="425"/>
      <c r="F1576" s="385"/>
      <c r="G1576" s="436"/>
      <c r="H1576" s="409"/>
      <c r="I1576" s="317"/>
      <c r="L1576" s="315"/>
    </row>
    <row r="1577" spans="1:12" s="313" customFormat="1" ht="18.75">
      <c r="A1577" s="312"/>
      <c r="B1577" s="105"/>
      <c r="C1577" s="54"/>
      <c r="D1577" s="54"/>
      <c r="E1577" s="127" t="s">
        <v>55</v>
      </c>
      <c r="F1577" s="98">
        <v>2.6000000000000005</v>
      </c>
      <c r="G1577" s="436"/>
      <c r="H1577" s="409"/>
      <c r="I1577" s="317"/>
      <c r="L1577" s="315"/>
    </row>
    <row r="1578" spans="1:12" s="313" customFormat="1" ht="18.75">
      <c r="A1578" s="312"/>
      <c r="B1578" s="319"/>
      <c r="C1578" s="54"/>
      <c r="D1578" s="54"/>
      <c r="E1578" s="425"/>
      <c r="F1578" s="385"/>
      <c r="G1578" s="436"/>
      <c r="H1578" s="409"/>
      <c r="I1578" s="317"/>
      <c r="L1578" s="315"/>
    </row>
    <row r="1579" spans="1:12" s="313" customFormat="1" ht="18.75">
      <c r="A1579" s="312"/>
      <c r="B1579" s="78" t="s">
        <v>1095</v>
      </c>
      <c r="C1579" s="71" t="s">
        <v>925</v>
      </c>
      <c r="D1579" s="56" t="s">
        <v>339</v>
      </c>
      <c r="E1579" s="93" t="s">
        <v>340</v>
      </c>
      <c r="F1579" s="34" t="s">
        <v>27</v>
      </c>
      <c r="G1579" s="35"/>
      <c r="H1579" s="36"/>
      <c r="I1579" s="37">
        <v>145</v>
      </c>
      <c r="L1579" s="315"/>
    </row>
    <row r="1580" spans="1:12" s="313" customFormat="1" ht="18.75">
      <c r="A1580" s="312"/>
      <c r="B1580" s="316"/>
      <c r="C1580" s="54"/>
      <c r="D1580" s="54"/>
      <c r="E1580" s="54"/>
      <c r="F1580" s="415"/>
      <c r="G1580" s="436"/>
      <c r="H1580" s="54"/>
      <c r="I1580" s="317"/>
      <c r="L1580" s="315"/>
    </row>
    <row r="1581" spans="1:12" s="313" customFormat="1" ht="18.75">
      <c r="A1581" s="312"/>
      <c r="B1581" s="105"/>
      <c r="C1581" s="54"/>
      <c r="D1581" s="54"/>
      <c r="E1581" s="54"/>
      <c r="F1581" s="415" t="s">
        <v>1278</v>
      </c>
      <c r="G1581" s="436"/>
      <c r="H1581" s="54"/>
      <c r="I1581" s="317"/>
      <c r="L1581" s="315"/>
    </row>
    <row r="1582" spans="1:12" s="313" customFormat="1" ht="18.75">
      <c r="A1582" s="312"/>
      <c r="B1582" s="105"/>
      <c r="C1582" s="54"/>
      <c r="D1582" s="54"/>
      <c r="E1582" s="318" t="s">
        <v>1265</v>
      </c>
      <c r="F1582" s="98">
        <v>3</v>
      </c>
      <c r="G1582" s="98">
        <v>11</v>
      </c>
      <c r="H1582" s="98">
        <v>33</v>
      </c>
      <c r="I1582" s="317"/>
      <c r="L1582" s="315"/>
    </row>
    <row r="1583" spans="1:12" s="313" customFormat="1" ht="18.75">
      <c r="A1583" s="312"/>
      <c r="B1583" s="105"/>
      <c r="C1583" s="54"/>
      <c r="D1583" s="54"/>
      <c r="E1583" s="318" t="s">
        <v>1266</v>
      </c>
      <c r="F1583" s="98">
        <v>2</v>
      </c>
      <c r="G1583" s="98">
        <v>16</v>
      </c>
      <c r="H1583" s="98">
        <v>32</v>
      </c>
      <c r="I1583" s="317"/>
      <c r="L1583" s="315"/>
    </row>
    <row r="1584" spans="1:12" s="313" customFormat="1" ht="18.75">
      <c r="A1584" s="312"/>
      <c r="B1584" s="105"/>
      <c r="C1584" s="54"/>
      <c r="D1584" s="54"/>
      <c r="E1584" s="318" t="s">
        <v>1266</v>
      </c>
      <c r="F1584" s="98">
        <v>3</v>
      </c>
      <c r="G1584" s="98">
        <v>8</v>
      </c>
      <c r="H1584" s="98">
        <v>24</v>
      </c>
      <c r="I1584" s="317"/>
      <c r="L1584" s="315"/>
    </row>
    <row r="1585" spans="1:12" s="313" customFormat="1" ht="19.5" customHeight="1">
      <c r="A1585" s="312"/>
      <c r="B1585" s="105"/>
      <c r="C1585" s="54"/>
      <c r="D1585" s="54"/>
      <c r="E1585" s="318" t="s">
        <v>1267</v>
      </c>
      <c r="F1585" s="98">
        <v>4</v>
      </c>
      <c r="G1585" s="98">
        <v>14</v>
      </c>
      <c r="H1585" s="98">
        <v>56</v>
      </c>
      <c r="I1585" s="317"/>
      <c r="L1585" s="315"/>
    </row>
    <row r="1586" spans="1:12" s="313" customFormat="1" ht="18.75">
      <c r="A1586" s="312"/>
      <c r="B1586" s="105"/>
      <c r="C1586" s="54"/>
      <c r="D1586" s="54"/>
      <c r="G1586" s="127" t="s">
        <v>55</v>
      </c>
      <c r="H1586" s="98">
        <v>145</v>
      </c>
      <c r="I1586" s="317"/>
      <c r="L1586" s="315"/>
    </row>
    <row r="1587" spans="1:12" s="313" customFormat="1" ht="18.75">
      <c r="A1587" s="312"/>
      <c r="B1587" s="105"/>
      <c r="C1587" s="54"/>
      <c r="D1587" s="54"/>
      <c r="E1587" s="54"/>
      <c r="F1587" s="409"/>
      <c r="G1587" s="436"/>
      <c r="H1587" s="54"/>
      <c r="I1587" s="317"/>
      <c r="L1587" s="315"/>
    </row>
    <row r="1588" spans="1:12" s="313" customFormat="1" ht="18.75">
      <c r="A1588" s="312"/>
      <c r="B1588" s="105"/>
      <c r="C1588" s="54"/>
      <c r="D1588" s="54"/>
      <c r="E1588" s="255" t="s">
        <v>1279</v>
      </c>
      <c r="F1588" s="409"/>
      <c r="G1588" s="436"/>
      <c r="H1588" s="54"/>
      <c r="I1588" s="317"/>
      <c r="L1588" s="315"/>
    </row>
    <row r="1589" spans="1:12" s="313" customFormat="1" ht="18.75">
      <c r="A1589" s="312"/>
      <c r="B1589" s="319"/>
      <c r="C1589" s="54"/>
      <c r="D1589" s="54"/>
      <c r="E1589" s="54"/>
      <c r="F1589" s="409"/>
      <c r="G1589" s="436"/>
      <c r="H1589" s="54"/>
      <c r="I1589" s="317"/>
      <c r="L1589" s="315"/>
    </row>
    <row r="1590" spans="1:12" s="313" customFormat="1" ht="18.75">
      <c r="A1590" s="312"/>
      <c r="B1590" s="78" t="s">
        <v>1096</v>
      </c>
      <c r="C1590" s="71" t="s">
        <v>925</v>
      </c>
      <c r="D1590" s="56" t="s">
        <v>341</v>
      </c>
      <c r="E1590" s="93" t="s">
        <v>342</v>
      </c>
      <c r="F1590" s="34" t="s">
        <v>27</v>
      </c>
      <c r="G1590" s="35"/>
      <c r="H1590" s="36"/>
      <c r="I1590" s="37">
        <v>14</v>
      </c>
      <c r="L1590" s="315"/>
    </row>
    <row r="1591" spans="1:12" s="313" customFormat="1" ht="18.75">
      <c r="A1591" s="312"/>
      <c r="B1591" s="316"/>
      <c r="C1591" s="54"/>
      <c r="D1591" s="54"/>
      <c r="E1591" s="54"/>
      <c r="F1591" s="415"/>
      <c r="G1591" s="436"/>
      <c r="H1591" s="54"/>
      <c r="I1591" s="317"/>
      <c r="L1591" s="315"/>
    </row>
    <row r="1592" spans="1:12" s="313" customFormat="1" ht="18.75">
      <c r="A1592" s="312"/>
      <c r="B1592" s="105"/>
      <c r="C1592" s="54"/>
      <c r="D1592" s="54"/>
      <c r="E1592" s="318" t="s">
        <v>1265</v>
      </c>
      <c r="F1592" s="98">
        <v>4</v>
      </c>
      <c r="G1592" s="436"/>
      <c r="H1592" s="54"/>
      <c r="I1592" s="317"/>
      <c r="L1592" s="315"/>
    </row>
    <row r="1593" spans="1:12" s="313" customFormat="1" ht="18.75">
      <c r="A1593" s="312"/>
      <c r="B1593" s="105"/>
      <c r="C1593" s="54"/>
      <c r="D1593" s="54"/>
      <c r="E1593" s="318" t="s">
        <v>1266</v>
      </c>
      <c r="F1593" s="98">
        <v>10</v>
      </c>
      <c r="G1593" s="436"/>
      <c r="H1593" s="54"/>
      <c r="I1593" s="317"/>
      <c r="L1593" s="315"/>
    </row>
    <row r="1594" spans="1:12" s="313" customFormat="1" ht="18.75">
      <c r="A1594" s="312"/>
      <c r="B1594" s="105"/>
      <c r="C1594" s="54"/>
      <c r="D1594" s="54"/>
      <c r="E1594" s="127" t="s">
        <v>55</v>
      </c>
      <c r="F1594" s="98">
        <v>14</v>
      </c>
      <c r="G1594" s="436"/>
      <c r="H1594" s="409"/>
      <c r="I1594" s="317"/>
      <c r="L1594" s="315"/>
    </row>
    <row r="1595" spans="1:12" s="313" customFormat="1" ht="18.75">
      <c r="A1595" s="312"/>
      <c r="B1595" s="319"/>
      <c r="C1595" s="54"/>
      <c r="D1595" s="54"/>
      <c r="E1595" s="54"/>
      <c r="F1595" s="409"/>
      <c r="G1595" s="436"/>
      <c r="H1595" s="54"/>
      <c r="I1595" s="317"/>
      <c r="L1595" s="315"/>
    </row>
    <row r="1596" spans="1:12" s="313" customFormat="1" ht="18.75">
      <c r="A1596" s="312"/>
      <c r="B1596" s="78" t="s">
        <v>1097</v>
      </c>
      <c r="C1596" s="71" t="s">
        <v>925</v>
      </c>
      <c r="D1596" s="56" t="s">
        <v>343</v>
      </c>
      <c r="E1596" s="93" t="s">
        <v>344</v>
      </c>
      <c r="F1596" s="34" t="s">
        <v>27</v>
      </c>
      <c r="G1596" s="35"/>
      <c r="H1596" s="36"/>
      <c r="I1596" s="37">
        <v>12</v>
      </c>
      <c r="L1596" s="315"/>
    </row>
    <row r="1597" spans="1:12" s="313" customFormat="1" ht="18.75">
      <c r="A1597" s="312"/>
      <c r="B1597" s="316"/>
      <c r="C1597" s="54"/>
      <c r="D1597" s="54"/>
      <c r="E1597" s="54"/>
      <c r="F1597" s="415"/>
      <c r="G1597" s="436"/>
      <c r="H1597" s="54"/>
      <c r="I1597" s="317"/>
      <c r="L1597" s="315"/>
    </row>
    <row r="1598" spans="1:12" s="313" customFormat="1" ht="37.5">
      <c r="A1598" s="312"/>
      <c r="B1598" s="105"/>
      <c r="C1598" s="54"/>
      <c r="D1598" s="54"/>
      <c r="E1598" s="321" t="s">
        <v>1280</v>
      </c>
      <c r="F1598" s="98">
        <v>12</v>
      </c>
      <c r="G1598" s="436"/>
      <c r="H1598" s="54"/>
      <c r="I1598" s="317"/>
      <c r="L1598" s="315"/>
    </row>
    <row r="1599" spans="1:12" s="313" customFormat="1" ht="18.75">
      <c r="A1599" s="312"/>
      <c r="B1599" s="105"/>
      <c r="C1599" s="54"/>
      <c r="D1599" s="54"/>
      <c r="E1599" s="127" t="s">
        <v>55</v>
      </c>
      <c r="F1599" s="98">
        <v>12</v>
      </c>
      <c r="G1599" s="436"/>
      <c r="H1599" s="409"/>
      <c r="I1599" s="317"/>
      <c r="L1599" s="315"/>
    </row>
    <row r="1600" spans="1:12" s="313" customFormat="1" ht="18.75">
      <c r="A1600" s="312"/>
      <c r="B1600" s="319"/>
      <c r="C1600" s="54"/>
      <c r="D1600" s="54"/>
      <c r="E1600" s="54"/>
      <c r="F1600" s="409"/>
      <c r="G1600" s="436"/>
      <c r="H1600" s="54"/>
      <c r="I1600" s="317"/>
      <c r="L1600" s="315"/>
    </row>
    <row r="1601" spans="1:12" s="313" customFormat="1" ht="18.75">
      <c r="A1601" s="312"/>
      <c r="B1601" s="78" t="s">
        <v>1098</v>
      </c>
      <c r="C1601" s="71" t="s">
        <v>925</v>
      </c>
      <c r="D1601" s="56" t="s">
        <v>345</v>
      </c>
      <c r="E1601" s="93" t="s">
        <v>346</v>
      </c>
      <c r="F1601" s="34" t="s">
        <v>27</v>
      </c>
      <c r="G1601" s="35"/>
      <c r="H1601" s="36"/>
      <c r="I1601" s="37">
        <v>15</v>
      </c>
      <c r="L1601" s="315"/>
    </row>
    <row r="1602" spans="1:12" s="313" customFormat="1" ht="18.75">
      <c r="A1602" s="312"/>
      <c r="B1602" s="316"/>
      <c r="C1602" s="54"/>
      <c r="D1602" s="54"/>
      <c r="E1602" s="54"/>
      <c r="F1602" s="415"/>
      <c r="G1602" s="436"/>
      <c r="H1602" s="54"/>
      <c r="I1602" s="317"/>
      <c r="L1602" s="315"/>
    </row>
    <row r="1603" spans="1:12" s="313" customFormat="1" ht="18.75">
      <c r="A1603" s="312"/>
      <c r="B1603" s="105"/>
      <c r="C1603" s="54"/>
      <c r="D1603" s="54"/>
      <c r="E1603" s="318" t="s">
        <v>1281</v>
      </c>
      <c r="F1603" s="98">
        <v>6</v>
      </c>
      <c r="G1603" s="436"/>
      <c r="H1603" s="54"/>
      <c r="I1603" s="317"/>
      <c r="L1603" s="315"/>
    </row>
    <row r="1604" spans="1:12" s="313" customFormat="1" ht="18.75">
      <c r="A1604" s="312"/>
      <c r="B1604" s="105"/>
      <c r="C1604" s="54"/>
      <c r="D1604" s="54"/>
      <c r="E1604" s="318" t="s">
        <v>1282</v>
      </c>
      <c r="F1604" s="98">
        <v>6</v>
      </c>
      <c r="G1604" s="436"/>
      <c r="H1604" s="54"/>
      <c r="I1604" s="317"/>
      <c r="L1604" s="315"/>
    </row>
    <row r="1605" spans="1:12" s="313" customFormat="1" ht="18.75">
      <c r="A1605" s="312"/>
      <c r="B1605" s="105"/>
      <c r="C1605" s="54"/>
      <c r="D1605" s="54"/>
      <c r="E1605" s="318" t="s">
        <v>1283</v>
      </c>
      <c r="F1605" s="98">
        <v>1</v>
      </c>
      <c r="G1605" s="436"/>
      <c r="H1605" s="54"/>
      <c r="I1605" s="317"/>
      <c r="L1605" s="315"/>
    </row>
    <row r="1606" spans="1:12" s="313" customFormat="1" ht="18.75">
      <c r="A1606" s="312"/>
      <c r="B1606" s="105"/>
      <c r="C1606" s="54"/>
      <c r="D1606" s="54"/>
      <c r="E1606" s="318" t="s">
        <v>1284</v>
      </c>
      <c r="F1606" s="98">
        <v>2</v>
      </c>
      <c r="G1606" s="436"/>
      <c r="H1606" s="54"/>
      <c r="I1606" s="317"/>
      <c r="L1606" s="315"/>
    </row>
    <row r="1607" spans="1:12" s="313" customFormat="1" ht="18.75">
      <c r="A1607" s="312"/>
      <c r="B1607" s="105"/>
      <c r="C1607" s="54"/>
      <c r="D1607" s="54"/>
      <c r="E1607" s="127" t="s">
        <v>55</v>
      </c>
      <c r="F1607" s="98">
        <v>15</v>
      </c>
      <c r="G1607" s="436"/>
      <c r="H1607" s="54"/>
      <c r="I1607" s="317"/>
      <c r="L1607" s="315"/>
    </row>
    <row r="1608" spans="1:12" s="313" customFormat="1" ht="18.75">
      <c r="A1608" s="312"/>
      <c r="B1608" s="319"/>
      <c r="C1608" s="54"/>
      <c r="D1608" s="54"/>
      <c r="E1608" s="127"/>
      <c r="F1608" s="98"/>
      <c r="G1608" s="436"/>
      <c r="H1608" s="54"/>
      <c r="I1608" s="317"/>
      <c r="L1608" s="315"/>
    </row>
    <row r="1609" spans="1:12" s="313" customFormat="1" ht="18.75">
      <c r="A1609" s="312"/>
      <c r="B1609" s="78" t="s">
        <v>1099</v>
      </c>
      <c r="C1609" s="71" t="s">
        <v>925</v>
      </c>
      <c r="D1609" s="56" t="s">
        <v>347</v>
      </c>
      <c r="E1609" s="93" t="s">
        <v>348</v>
      </c>
      <c r="F1609" s="34" t="s">
        <v>27</v>
      </c>
      <c r="G1609" s="35"/>
      <c r="H1609" s="36"/>
      <c r="I1609" s="37">
        <v>6</v>
      </c>
      <c r="L1609" s="315"/>
    </row>
    <row r="1610" spans="1:12" s="313" customFormat="1" ht="18.75">
      <c r="A1610" s="312"/>
      <c r="B1610" s="316"/>
      <c r="C1610" s="54"/>
      <c r="D1610" s="54"/>
      <c r="E1610" s="54"/>
      <c r="F1610" s="415"/>
      <c r="G1610" s="436"/>
      <c r="H1610" s="54"/>
      <c r="I1610" s="317"/>
      <c r="L1610" s="315"/>
    </row>
    <row r="1611" spans="1:12" s="313" customFormat="1" ht="18.75">
      <c r="A1611" s="312"/>
      <c r="B1611" s="105"/>
      <c r="C1611" s="54"/>
      <c r="D1611" s="54"/>
      <c r="E1611" s="318" t="s">
        <v>1285</v>
      </c>
      <c r="F1611" s="98">
        <v>6</v>
      </c>
      <c r="G1611" s="436"/>
      <c r="H1611" s="54"/>
      <c r="I1611" s="317"/>
      <c r="L1611" s="315"/>
    </row>
    <row r="1612" spans="1:12" s="313" customFormat="1" ht="18.75">
      <c r="A1612" s="312"/>
      <c r="B1612" s="105"/>
      <c r="C1612" s="54"/>
      <c r="D1612" s="54"/>
      <c r="E1612" s="127" t="s">
        <v>55</v>
      </c>
      <c r="F1612" s="98">
        <v>6</v>
      </c>
      <c r="G1612" s="436"/>
      <c r="H1612" s="54"/>
      <c r="I1612" s="317"/>
      <c r="L1612" s="315"/>
    </row>
    <row r="1613" spans="1:12" s="313" customFormat="1" ht="18.75">
      <c r="A1613" s="312"/>
      <c r="B1613" s="319"/>
      <c r="C1613" s="54"/>
      <c r="D1613" s="54"/>
      <c r="E1613" s="425"/>
      <c r="F1613" s="409"/>
      <c r="G1613" s="436"/>
      <c r="H1613" s="54"/>
      <c r="I1613" s="317"/>
      <c r="L1613" s="315"/>
    </row>
    <row r="1614" spans="1:12" s="313" customFormat="1" ht="18.75">
      <c r="A1614" s="312"/>
      <c r="B1614" s="78" t="s">
        <v>1100</v>
      </c>
      <c r="C1614" s="71" t="s">
        <v>925</v>
      </c>
      <c r="D1614" s="56" t="s">
        <v>276</v>
      </c>
      <c r="E1614" s="93" t="s">
        <v>277</v>
      </c>
      <c r="F1614" s="34" t="s">
        <v>27</v>
      </c>
      <c r="G1614" s="35"/>
      <c r="H1614" s="36"/>
      <c r="I1614" s="37">
        <v>3</v>
      </c>
      <c r="L1614" s="315"/>
    </row>
    <row r="1615" spans="1:12" s="313" customFormat="1" ht="18.75">
      <c r="A1615" s="312"/>
      <c r="B1615" s="66"/>
      <c r="C1615" s="54"/>
      <c r="D1615" s="54"/>
      <c r="E1615" s="54"/>
      <c r="F1615" s="415"/>
      <c r="G1615" s="436"/>
      <c r="H1615" s="54"/>
      <c r="I1615" s="317"/>
      <c r="L1615" s="315"/>
    </row>
    <row r="1616" spans="1:12" s="313" customFormat="1" ht="18.75">
      <c r="A1616" s="312"/>
      <c r="B1616" s="105"/>
      <c r="C1616" s="54"/>
      <c r="D1616" s="54"/>
      <c r="E1616" s="318" t="s">
        <v>1286</v>
      </c>
      <c r="F1616" s="98">
        <v>2</v>
      </c>
      <c r="G1616" s="436"/>
      <c r="H1616" s="54"/>
      <c r="I1616" s="317"/>
      <c r="L1616" s="315"/>
    </row>
    <row r="1617" spans="1:12" s="313" customFormat="1" ht="18.75">
      <c r="A1617" s="312"/>
      <c r="B1617" s="105"/>
      <c r="C1617" s="54"/>
      <c r="D1617" s="54"/>
      <c r="E1617" s="318" t="s">
        <v>1287</v>
      </c>
      <c r="F1617" s="98">
        <v>1</v>
      </c>
      <c r="G1617" s="436"/>
      <c r="H1617" s="54"/>
      <c r="I1617" s="317"/>
      <c r="L1617" s="315"/>
    </row>
    <row r="1618" spans="1:12" s="313" customFormat="1" ht="18.75">
      <c r="A1618" s="312"/>
      <c r="B1618" s="105"/>
      <c r="C1618" s="54"/>
      <c r="D1618" s="54"/>
      <c r="E1618" s="127" t="s">
        <v>55</v>
      </c>
      <c r="F1618" s="98">
        <v>3</v>
      </c>
      <c r="G1618" s="436"/>
      <c r="H1618" s="54"/>
      <c r="I1618" s="317"/>
      <c r="L1618" s="315"/>
    </row>
    <row r="1619" spans="1:12" s="313" customFormat="1" ht="18.75">
      <c r="A1619" s="312"/>
      <c r="B1619" s="319"/>
      <c r="C1619" s="54"/>
      <c r="D1619" s="54"/>
      <c r="E1619" s="425"/>
      <c r="F1619" s="409"/>
      <c r="G1619" s="436"/>
      <c r="H1619" s="54"/>
      <c r="I1619" s="317"/>
      <c r="L1619" s="315"/>
    </row>
    <row r="1620" spans="1:12" s="313" customFormat="1" ht="18.75">
      <c r="A1620" s="312"/>
      <c r="B1620" s="78" t="s">
        <v>1101</v>
      </c>
      <c r="C1620" s="71" t="s">
        <v>925</v>
      </c>
      <c r="D1620" s="56" t="s">
        <v>518</v>
      </c>
      <c r="E1620" s="93" t="s">
        <v>519</v>
      </c>
      <c r="F1620" s="34" t="s">
        <v>28</v>
      </c>
      <c r="G1620" s="35"/>
      <c r="H1620" s="36"/>
      <c r="I1620" s="37">
        <v>4.0000000000000008E-2</v>
      </c>
      <c r="L1620" s="315"/>
    </row>
    <row r="1621" spans="1:12" s="313" customFormat="1" ht="18.75">
      <c r="A1621" s="312"/>
      <c r="B1621" s="316"/>
      <c r="C1621" s="54"/>
      <c r="D1621" s="54"/>
      <c r="E1621" s="54"/>
      <c r="F1621" s="415"/>
      <c r="G1621" s="436"/>
      <c r="H1621" s="54"/>
      <c r="I1621" s="317"/>
      <c r="L1621" s="315"/>
    </row>
    <row r="1622" spans="1:12" s="313" customFormat="1" ht="18.75">
      <c r="A1622" s="312"/>
      <c r="B1622" s="105"/>
      <c r="C1622" s="54"/>
      <c r="D1622" s="54"/>
      <c r="E1622" s="54"/>
      <c r="F1622" s="340" t="s">
        <v>588</v>
      </c>
      <c r="G1622" s="98" t="s">
        <v>569</v>
      </c>
      <c r="H1622" s="255" t="s">
        <v>530</v>
      </c>
      <c r="I1622" s="317"/>
      <c r="L1622" s="315"/>
    </row>
    <row r="1623" spans="1:12" s="313" customFormat="1" ht="18.75">
      <c r="A1623" s="312"/>
      <c r="B1623" s="105"/>
      <c r="C1623" s="54"/>
      <c r="D1623" s="54"/>
      <c r="E1623" s="318" t="s">
        <v>1288</v>
      </c>
      <c r="F1623" s="98">
        <v>0.2</v>
      </c>
      <c r="G1623" s="98">
        <v>0.2</v>
      </c>
      <c r="H1623" s="255">
        <v>4.0000000000000008E-2</v>
      </c>
      <c r="I1623" s="317"/>
      <c r="L1623" s="315"/>
    </row>
    <row r="1624" spans="1:12" s="313" customFormat="1" ht="18.75">
      <c r="A1624" s="312"/>
      <c r="B1624" s="105"/>
      <c r="C1624" s="54"/>
      <c r="D1624" s="54"/>
      <c r="E1624" s="458" t="s">
        <v>55</v>
      </c>
      <c r="F1624" s="458"/>
      <c r="G1624" s="458"/>
      <c r="H1624" s="255">
        <v>4.0000000000000008E-2</v>
      </c>
      <c r="I1624" s="317"/>
      <c r="L1624" s="315"/>
    </row>
    <row r="1625" spans="1:12" s="313" customFormat="1" ht="18.75">
      <c r="A1625" s="312"/>
      <c r="B1625" s="319"/>
      <c r="C1625" s="54"/>
      <c r="D1625" s="54"/>
      <c r="E1625" s="425"/>
      <c r="F1625" s="409"/>
      <c r="G1625" s="436"/>
      <c r="H1625" s="54"/>
      <c r="I1625" s="317"/>
      <c r="L1625" s="315"/>
    </row>
    <row r="1626" spans="1:12" s="313" customFormat="1" ht="18.75">
      <c r="A1626" s="312"/>
      <c r="B1626" s="189" t="s">
        <v>721</v>
      </c>
      <c r="C1626" s="190"/>
      <c r="D1626" s="191"/>
      <c r="E1626" s="192" t="s">
        <v>1289</v>
      </c>
      <c r="F1626" s="193"/>
      <c r="G1626" s="194"/>
      <c r="H1626" s="195"/>
      <c r="I1626" s="196"/>
      <c r="L1626" s="315"/>
    </row>
    <row r="1627" spans="1:12" s="313" customFormat="1" ht="18.75">
      <c r="A1627" s="312"/>
      <c r="B1627" s="78" t="s">
        <v>1102</v>
      </c>
      <c r="C1627" s="71" t="s">
        <v>1597</v>
      </c>
      <c r="D1627" s="56" t="s">
        <v>799</v>
      </c>
      <c r="E1627" s="93" t="s">
        <v>800</v>
      </c>
      <c r="F1627" s="34" t="s">
        <v>27</v>
      </c>
      <c r="G1627" s="35"/>
      <c r="H1627" s="36"/>
      <c r="I1627" s="37">
        <v>1</v>
      </c>
      <c r="L1627" s="315"/>
    </row>
    <row r="1628" spans="1:12" s="313" customFormat="1" ht="18.75">
      <c r="A1628" s="312"/>
      <c r="B1628" s="105"/>
      <c r="C1628" s="435"/>
      <c r="D1628" s="54"/>
      <c r="E1628" s="54"/>
      <c r="F1628" s="415"/>
      <c r="G1628" s="436"/>
      <c r="H1628" s="54"/>
      <c r="I1628" s="317"/>
      <c r="L1628" s="315"/>
    </row>
    <row r="1629" spans="1:12" s="313" customFormat="1" ht="18.75">
      <c r="A1629" s="312"/>
      <c r="B1629" s="105"/>
      <c r="C1629" s="54"/>
      <c r="D1629" s="54"/>
      <c r="E1629" s="318" t="s">
        <v>1290</v>
      </c>
      <c r="F1629" s="98">
        <v>1</v>
      </c>
      <c r="G1629" s="436"/>
      <c r="H1629" s="54"/>
      <c r="I1629" s="317"/>
      <c r="L1629" s="315"/>
    </row>
    <row r="1630" spans="1:12" s="313" customFormat="1" ht="18.75">
      <c r="A1630" s="312"/>
      <c r="B1630" s="105"/>
      <c r="C1630" s="54"/>
      <c r="D1630" s="54"/>
      <c r="E1630" s="127" t="s">
        <v>55</v>
      </c>
      <c r="F1630" s="98">
        <v>1</v>
      </c>
      <c r="G1630" s="436"/>
      <c r="H1630" s="54"/>
      <c r="I1630" s="317"/>
      <c r="L1630" s="315"/>
    </row>
    <row r="1631" spans="1:12" s="313" customFormat="1" ht="18.75">
      <c r="A1631" s="312"/>
      <c r="B1631" s="105"/>
      <c r="C1631" s="106"/>
      <c r="D1631" s="54"/>
      <c r="E1631" s="54"/>
      <c r="F1631" s="409"/>
      <c r="G1631" s="436"/>
      <c r="H1631" s="54"/>
      <c r="I1631" s="317"/>
      <c r="L1631" s="315"/>
    </row>
    <row r="1632" spans="1:12" s="313" customFormat="1" ht="18.75">
      <c r="A1632" s="312"/>
      <c r="B1632" s="78" t="s">
        <v>1103</v>
      </c>
      <c r="C1632" s="71" t="s">
        <v>925</v>
      </c>
      <c r="D1632" s="56" t="s">
        <v>267</v>
      </c>
      <c r="E1632" s="93" t="s">
        <v>268</v>
      </c>
      <c r="F1632" s="34" t="s">
        <v>27</v>
      </c>
      <c r="G1632" s="35"/>
      <c r="H1632" s="36"/>
      <c r="I1632" s="37">
        <v>2</v>
      </c>
      <c r="L1632" s="315"/>
    </row>
    <row r="1633" spans="1:12" s="313" customFormat="1" ht="18.75">
      <c r="A1633" s="312"/>
      <c r="B1633" s="105"/>
      <c r="C1633" s="435"/>
      <c r="D1633" s="54"/>
      <c r="E1633" s="54"/>
      <c r="F1633" s="415"/>
      <c r="G1633" s="436"/>
      <c r="H1633" s="54"/>
      <c r="I1633" s="317"/>
      <c r="L1633" s="315"/>
    </row>
    <row r="1634" spans="1:12" s="313" customFormat="1" ht="18.75">
      <c r="A1634" s="312"/>
      <c r="B1634" s="105"/>
      <c r="C1634" s="54"/>
      <c r="D1634" s="54"/>
      <c r="E1634" s="318" t="s">
        <v>1291</v>
      </c>
      <c r="F1634" s="98">
        <v>1</v>
      </c>
      <c r="G1634" s="436"/>
      <c r="H1634" s="54"/>
      <c r="I1634" s="317"/>
      <c r="L1634" s="315"/>
    </row>
    <row r="1635" spans="1:12" s="313" customFormat="1" ht="18.75">
      <c r="A1635" s="312"/>
      <c r="B1635" s="105"/>
      <c r="C1635" s="54"/>
      <c r="D1635" s="54"/>
      <c r="E1635" s="318" t="s">
        <v>1292</v>
      </c>
      <c r="F1635" s="98">
        <v>1</v>
      </c>
      <c r="G1635" s="436"/>
      <c r="H1635" s="54"/>
      <c r="I1635" s="317"/>
      <c r="L1635" s="315"/>
    </row>
    <row r="1636" spans="1:12" s="313" customFormat="1" ht="18.75">
      <c r="A1636" s="312"/>
      <c r="B1636" s="105"/>
      <c r="C1636" s="54"/>
      <c r="D1636" s="54"/>
      <c r="E1636" s="127" t="s">
        <v>55</v>
      </c>
      <c r="F1636" s="98">
        <v>2</v>
      </c>
      <c r="G1636" s="436"/>
      <c r="H1636" s="54"/>
      <c r="I1636" s="317"/>
      <c r="L1636" s="315"/>
    </row>
    <row r="1637" spans="1:12" s="313" customFormat="1" ht="18.75">
      <c r="A1637" s="312"/>
      <c r="B1637" s="105"/>
      <c r="C1637" s="106"/>
      <c r="D1637" s="54"/>
      <c r="E1637" s="54"/>
      <c r="F1637" s="409"/>
      <c r="G1637" s="436"/>
      <c r="H1637" s="54"/>
      <c r="I1637" s="317"/>
      <c r="L1637" s="315"/>
    </row>
    <row r="1638" spans="1:12" s="313" customFormat="1" ht="18.75">
      <c r="A1638" s="312"/>
      <c r="B1638" s="78" t="s">
        <v>1104</v>
      </c>
      <c r="C1638" s="71" t="s">
        <v>925</v>
      </c>
      <c r="D1638" s="56" t="s">
        <v>269</v>
      </c>
      <c r="E1638" s="93" t="s">
        <v>270</v>
      </c>
      <c r="F1638" s="34" t="s">
        <v>27</v>
      </c>
      <c r="G1638" s="35"/>
      <c r="H1638" s="36"/>
      <c r="I1638" s="37">
        <v>1</v>
      </c>
      <c r="L1638" s="315"/>
    </row>
    <row r="1639" spans="1:12" s="313" customFormat="1" ht="18.75">
      <c r="A1639" s="312"/>
      <c r="B1639" s="105"/>
      <c r="C1639" s="435"/>
      <c r="D1639" s="54"/>
      <c r="E1639" s="54"/>
      <c r="F1639" s="415"/>
      <c r="G1639" s="436"/>
      <c r="H1639" s="54"/>
      <c r="I1639" s="317"/>
      <c r="L1639" s="315"/>
    </row>
    <row r="1640" spans="1:12" s="313" customFormat="1" ht="18.75">
      <c r="A1640" s="312"/>
      <c r="B1640" s="105"/>
      <c r="C1640" s="54"/>
      <c r="D1640" s="54"/>
      <c r="E1640" s="318" t="s">
        <v>1293</v>
      </c>
      <c r="F1640" s="98">
        <v>1</v>
      </c>
      <c r="G1640" s="436"/>
      <c r="H1640" s="54"/>
      <c r="I1640" s="317"/>
      <c r="L1640" s="315"/>
    </row>
    <row r="1641" spans="1:12" s="313" customFormat="1" ht="18.75">
      <c r="A1641" s="312"/>
      <c r="B1641" s="105"/>
      <c r="C1641" s="54"/>
      <c r="D1641" s="54"/>
      <c r="E1641" s="127" t="s">
        <v>55</v>
      </c>
      <c r="F1641" s="98">
        <v>1</v>
      </c>
      <c r="G1641" s="436"/>
      <c r="H1641" s="54"/>
      <c r="I1641" s="317"/>
      <c r="L1641" s="315"/>
    </row>
    <row r="1642" spans="1:12" s="313" customFormat="1" ht="18.75">
      <c r="A1642" s="312"/>
      <c r="B1642" s="105"/>
      <c r="C1642" s="106"/>
      <c r="D1642" s="54"/>
      <c r="E1642" s="425"/>
      <c r="F1642" s="409"/>
      <c r="G1642" s="436"/>
      <c r="H1642" s="54"/>
      <c r="I1642" s="317"/>
      <c r="L1642" s="315"/>
    </row>
    <row r="1643" spans="1:12" s="313" customFormat="1" ht="18.75">
      <c r="A1643" s="312"/>
      <c r="B1643" s="78" t="s">
        <v>1105</v>
      </c>
      <c r="C1643" s="71" t="s">
        <v>925</v>
      </c>
      <c r="D1643" s="56" t="s">
        <v>271</v>
      </c>
      <c r="E1643" s="93" t="s">
        <v>272</v>
      </c>
      <c r="F1643" s="34" t="s">
        <v>27</v>
      </c>
      <c r="G1643" s="35"/>
      <c r="H1643" s="36"/>
      <c r="I1643" s="37">
        <v>2</v>
      </c>
      <c r="L1643" s="315"/>
    </row>
    <row r="1644" spans="1:12" s="313" customFormat="1" ht="18.75">
      <c r="A1644" s="312"/>
      <c r="B1644" s="105"/>
      <c r="C1644" s="435"/>
      <c r="D1644" s="54"/>
      <c r="E1644" s="54"/>
      <c r="F1644" s="415"/>
      <c r="G1644" s="436"/>
      <c r="H1644" s="54"/>
      <c r="I1644" s="317"/>
      <c r="L1644" s="315"/>
    </row>
    <row r="1645" spans="1:12" s="313" customFormat="1" ht="18.75">
      <c r="A1645" s="312"/>
      <c r="B1645" s="105"/>
      <c r="C1645" s="54"/>
      <c r="D1645" s="54"/>
      <c r="E1645" s="318" t="s">
        <v>1294</v>
      </c>
      <c r="F1645" s="98">
        <v>2</v>
      </c>
      <c r="G1645" s="436"/>
      <c r="H1645" s="54"/>
      <c r="I1645" s="317"/>
      <c r="L1645" s="315"/>
    </row>
    <row r="1646" spans="1:12" s="313" customFormat="1" ht="18.75">
      <c r="A1646" s="312"/>
      <c r="B1646" s="105"/>
      <c r="C1646" s="54"/>
      <c r="D1646" s="54"/>
      <c r="E1646" s="127" t="s">
        <v>55</v>
      </c>
      <c r="F1646" s="98">
        <v>2</v>
      </c>
      <c r="G1646" s="436"/>
      <c r="H1646" s="54"/>
      <c r="I1646" s="317"/>
      <c r="L1646" s="315"/>
    </row>
    <row r="1647" spans="1:12" s="313" customFormat="1" ht="18.75">
      <c r="A1647" s="312"/>
      <c r="B1647" s="105"/>
      <c r="C1647" s="106"/>
      <c r="D1647" s="54"/>
      <c r="E1647" s="425"/>
      <c r="F1647" s="409"/>
      <c r="G1647" s="436"/>
      <c r="H1647" s="54"/>
      <c r="I1647" s="317"/>
      <c r="L1647" s="315"/>
    </row>
    <row r="1648" spans="1:12" s="313" customFormat="1" ht="18.75">
      <c r="A1648" s="312"/>
      <c r="B1648" s="78" t="s">
        <v>1106</v>
      </c>
      <c r="C1648" s="71" t="s">
        <v>925</v>
      </c>
      <c r="D1648" s="56" t="s">
        <v>43</v>
      </c>
      <c r="E1648" s="93" t="s">
        <v>266</v>
      </c>
      <c r="F1648" s="34" t="s">
        <v>27</v>
      </c>
      <c r="G1648" s="35"/>
      <c r="H1648" s="36"/>
      <c r="I1648" s="37">
        <v>19</v>
      </c>
      <c r="L1648" s="315"/>
    </row>
    <row r="1649" spans="1:12" s="313" customFormat="1" ht="18.75">
      <c r="A1649" s="312"/>
      <c r="B1649" s="316"/>
      <c r="C1649" s="435"/>
      <c r="D1649" s="54"/>
      <c r="E1649" s="54"/>
      <c r="F1649" s="415"/>
      <c r="G1649" s="436"/>
      <c r="H1649" s="54"/>
      <c r="I1649" s="317"/>
      <c r="L1649" s="315"/>
    </row>
    <row r="1650" spans="1:12" s="313" customFormat="1" ht="18.75">
      <c r="A1650" s="312"/>
      <c r="B1650" s="105"/>
      <c r="C1650" s="54"/>
      <c r="D1650" s="54"/>
      <c r="E1650" s="318" t="s">
        <v>1295</v>
      </c>
      <c r="F1650" s="98">
        <v>11</v>
      </c>
      <c r="G1650" s="436"/>
      <c r="H1650" s="54"/>
      <c r="I1650" s="317"/>
      <c r="L1650" s="315"/>
    </row>
    <row r="1651" spans="1:12" s="313" customFormat="1" ht="18.75">
      <c r="A1651" s="312"/>
      <c r="B1651" s="105"/>
      <c r="C1651" s="54"/>
      <c r="D1651" s="54"/>
      <c r="E1651" s="318" t="s">
        <v>1296</v>
      </c>
      <c r="F1651" s="98">
        <v>8</v>
      </c>
      <c r="G1651" s="436"/>
      <c r="H1651" s="54"/>
      <c r="I1651" s="317"/>
      <c r="L1651" s="315"/>
    </row>
    <row r="1652" spans="1:12" s="313" customFormat="1" ht="18.75">
      <c r="A1652" s="312"/>
      <c r="B1652" s="105"/>
      <c r="C1652" s="54"/>
      <c r="D1652" s="54"/>
      <c r="E1652" s="127" t="s">
        <v>55</v>
      </c>
      <c r="F1652" s="98">
        <v>19</v>
      </c>
      <c r="G1652" s="436"/>
      <c r="H1652" s="54"/>
      <c r="I1652" s="317"/>
      <c r="L1652" s="315"/>
    </row>
    <row r="1653" spans="1:12" s="313" customFormat="1" ht="18.75">
      <c r="A1653" s="312"/>
      <c r="B1653" s="319"/>
      <c r="C1653" s="54"/>
      <c r="D1653" s="54"/>
      <c r="E1653" s="425"/>
      <c r="F1653" s="409"/>
      <c r="G1653" s="436"/>
      <c r="H1653" s="54"/>
      <c r="I1653" s="317"/>
      <c r="L1653" s="315"/>
    </row>
    <row r="1654" spans="1:12" s="313" customFormat="1" ht="18.75">
      <c r="A1654" s="312"/>
      <c r="B1654" s="78" t="s">
        <v>1107</v>
      </c>
      <c r="C1654" s="71" t="s">
        <v>925</v>
      </c>
      <c r="D1654" s="56" t="s">
        <v>264</v>
      </c>
      <c r="E1654" s="93" t="s">
        <v>265</v>
      </c>
      <c r="F1654" s="34" t="s">
        <v>27</v>
      </c>
      <c r="G1654" s="35"/>
      <c r="H1654" s="36"/>
      <c r="I1654" s="37">
        <v>12</v>
      </c>
      <c r="L1654" s="315"/>
    </row>
    <row r="1655" spans="1:12" s="313" customFormat="1" ht="18.75">
      <c r="A1655" s="312"/>
      <c r="B1655" s="316"/>
      <c r="C1655" s="54"/>
      <c r="D1655" s="54"/>
      <c r="E1655" s="54"/>
      <c r="F1655" s="415"/>
      <c r="G1655" s="436"/>
      <c r="H1655" s="54"/>
      <c r="I1655" s="317"/>
      <c r="L1655" s="315"/>
    </row>
    <row r="1656" spans="1:12" s="313" customFormat="1" ht="18.75">
      <c r="A1656" s="312"/>
      <c r="B1656" s="105"/>
      <c r="C1656" s="54"/>
      <c r="D1656" s="54"/>
      <c r="E1656" s="318" t="s">
        <v>1297</v>
      </c>
      <c r="F1656" s="98">
        <v>12</v>
      </c>
      <c r="G1656" s="436"/>
      <c r="H1656" s="54"/>
      <c r="I1656" s="317"/>
      <c r="L1656" s="315"/>
    </row>
    <row r="1657" spans="1:12" s="313" customFormat="1" ht="18.75">
      <c r="A1657" s="312"/>
      <c r="B1657" s="105"/>
      <c r="C1657" s="54"/>
      <c r="D1657" s="54"/>
      <c r="E1657" s="127" t="s">
        <v>55</v>
      </c>
      <c r="F1657" s="98">
        <v>12</v>
      </c>
      <c r="G1657" s="436"/>
      <c r="H1657" s="54"/>
      <c r="I1657" s="317"/>
      <c r="L1657" s="315"/>
    </row>
    <row r="1658" spans="1:12" s="313" customFormat="1" ht="18.75">
      <c r="A1658" s="312"/>
      <c r="B1658" s="319"/>
      <c r="C1658" s="54"/>
      <c r="D1658" s="54"/>
      <c r="E1658" s="425"/>
      <c r="F1658" s="409"/>
      <c r="G1658" s="436"/>
      <c r="H1658" s="54"/>
      <c r="I1658" s="317"/>
      <c r="L1658" s="315"/>
    </row>
    <row r="1659" spans="1:12" s="313" customFormat="1" ht="18.75">
      <c r="A1659" s="312"/>
      <c r="B1659" s="78" t="s">
        <v>1108</v>
      </c>
      <c r="C1659" s="71" t="s">
        <v>925</v>
      </c>
      <c r="D1659" s="56" t="s">
        <v>278</v>
      </c>
      <c r="E1659" s="93" t="s">
        <v>279</v>
      </c>
      <c r="F1659" s="34" t="s">
        <v>27</v>
      </c>
      <c r="G1659" s="35"/>
      <c r="H1659" s="36"/>
      <c r="I1659" s="37">
        <v>3</v>
      </c>
      <c r="L1659" s="315"/>
    </row>
    <row r="1660" spans="1:12" s="313" customFormat="1" ht="18.75">
      <c r="A1660" s="312"/>
      <c r="B1660" s="316"/>
      <c r="C1660" s="54"/>
      <c r="D1660" s="54"/>
      <c r="E1660" s="54"/>
      <c r="F1660" s="415"/>
      <c r="G1660" s="436"/>
      <c r="H1660" s="54"/>
      <c r="I1660" s="317"/>
      <c r="L1660" s="315"/>
    </row>
    <row r="1661" spans="1:12" s="313" customFormat="1" ht="18.75">
      <c r="A1661" s="312"/>
      <c r="B1661" s="105"/>
      <c r="C1661" s="54"/>
      <c r="D1661" s="54"/>
      <c r="E1661" s="318" t="s">
        <v>1298</v>
      </c>
      <c r="F1661" s="98">
        <v>3</v>
      </c>
      <c r="G1661" s="436"/>
      <c r="H1661" s="54"/>
      <c r="I1661" s="317"/>
      <c r="L1661" s="315"/>
    </row>
    <row r="1662" spans="1:12" s="313" customFormat="1" ht="18.75">
      <c r="A1662" s="312"/>
      <c r="B1662" s="105"/>
      <c r="C1662" s="54"/>
      <c r="D1662" s="54"/>
      <c r="E1662" s="127" t="s">
        <v>55</v>
      </c>
      <c r="F1662" s="98">
        <v>3</v>
      </c>
      <c r="G1662" s="436"/>
      <c r="H1662" s="54"/>
      <c r="I1662" s="317"/>
      <c r="L1662" s="315"/>
    </row>
    <row r="1663" spans="1:12" s="313" customFormat="1" ht="18.75">
      <c r="A1663" s="312"/>
      <c r="B1663" s="319"/>
      <c r="C1663" s="54"/>
      <c r="D1663" s="54"/>
      <c r="E1663" s="425"/>
      <c r="F1663" s="409"/>
      <c r="G1663" s="436"/>
      <c r="H1663" s="54"/>
      <c r="I1663" s="317"/>
      <c r="L1663" s="315"/>
    </row>
    <row r="1664" spans="1:12" s="313" customFormat="1" ht="18.75">
      <c r="A1664" s="312"/>
      <c r="B1664" s="78" t="s">
        <v>1109</v>
      </c>
      <c r="C1664" s="71" t="s">
        <v>925</v>
      </c>
      <c r="D1664" s="56" t="s">
        <v>273</v>
      </c>
      <c r="E1664" s="93" t="s">
        <v>274</v>
      </c>
      <c r="F1664" s="34" t="s">
        <v>27</v>
      </c>
      <c r="G1664" s="35"/>
      <c r="H1664" s="36"/>
      <c r="I1664" s="37">
        <v>22</v>
      </c>
      <c r="L1664" s="315"/>
    </row>
    <row r="1665" spans="1:12" s="313" customFormat="1" ht="18.75">
      <c r="A1665" s="312"/>
      <c r="B1665" s="316"/>
      <c r="C1665" s="54"/>
      <c r="D1665" s="54"/>
      <c r="E1665" s="54"/>
      <c r="F1665" s="415"/>
      <c r="G1665" s="436"/>
      <c r="H1665" s="54"/>
      <c r="I1665" s="317"/>
      <c r="L1665" s="315"/>
    </row>
    <row r="1666" spans="1:12" s="313" customFormat="1" ht="18.75">
      <c r="A1666" s="312"/>
      <c r="B1666" s="105"/>
      <c r="C1666" s="54"/>
      <c r="D1666" s="54"/>
      <c r="E1666" s="318" t="s">
        <v>1265</v>
      </c>
      <c r="F1666" s="98">
        <v>14</v>
      </c>
      <c r="G1666" s="436"/>
      <c r="H1666" s="54"/>
      <c r="I1666" s="317"/>
      <c r="L1666" s="315"/>
    </row>
    <row r="1667" spans="1:12" s="313" customFormat="1" ht="18.75">
      <c r="A1667" s="312"/>
      <c r="B1667" s="105"/>
      <c r="C1667" s="54"/>
      <c r="D1667" s="54"/>
      <c r="E1667" s="318" t="s">
        <v>1266</v>
      </c>
      <c r="F1667" s="98">
        <v>8</v>
      </c>
      <c r="G1667" s="436"/>
      <c r="H1667" s="54"/>
      <c r="I1667" s="317"/>
      <c r="L1667" s="315"/>
    </row>
    <row r="1668" spans="1:12" s="313" customFormat="1" ht="18.75">
      <c r="A1668" s="312"/>
      <c r="B1668" s="105"/>
      <c r="C1668" s="54"/>
      <c r="D1668" s="54"/>
      <c r="E1668" s="127" t="s">
        <v>55</v>
      </c>
      <c r="F1668" s="98">
        <v>22</v>
      </c>
      <c r="G1668" s="436"/>
      <c r="H1668" s="54"/>
      <c r="I1668" s="317"/>
      <c r="L1668" s="315"/>
    </row>
    <row r="1669" spans="1:12" s="313" customFormat="1" ht="18.75">
      <c r="A1669" s="312"/>
      <c r="B1669" s="319"/>
      <c r="C1669" s="54"/>
      <c r="D1669" s="54"/>
      <c r="E1669" s="425"/>
      <c r="F1669" s="409"/>
      <c r="G1669" s="436"/>
      <c r="H1669" s="54"/>
      <c r="I1669" s="317"/>
      <c r="L1669" s="315"/>
    </row>
    <row r="1670" spans="1:12" s="313" customFormat="1" ht="18.75">
      <c r="A1670" s="312"/>
      <c r="B1670" s="189" t="s">
        <v>722</v>
      </c>
      <c r="C1670" s="190"/>
      <c r="D1670" s="191"/>
      <c r="E1670" s="192" t="s">
        <v>1299</v>
      </c>
      <c r="F1670" s="193"/>
      <c r="G1670" s="194"/>
      <c r="H1670" s="195"/>
      <c r="I1670" s="196"/>
      <c r="L1670" s="315"/>
    </row>
    <row r="1671" spans="1:12" s="313" customFormat="1" ht="18.75">
      <c r="A1671" s="312"/>
      <c r="B1671" s="78" t="s">
        <v>1110</v>
      </c>
      <c r="C1671" s="71" t="s">
        <v>925</v>
      </c>
      <c r="D1671" s="56" t="s">
        <v>276</v>
      </c>
      <c r="E1671" s="93" t="s">
        <v>277</v>
      </c>
      <c r="F1671" s="34" t="s">
        <v>27</v>
      </c>
      <c r="G1671" s="35"/>
      <c r="H1671" s="36"/>
      <c r="I1671" s="37">
        <v>1</v>
      </c>
      <c r="L1671" s="315"/>
    </row>
    <row r="1672" spans="1:12" s="313" customFormat="1" ht="18.75">
      <c r="A1672" s="312"/>
      <c r="B1672" s="316"/>
      <c r="C1672" s="54"/>
      <c r="D1672" s="54"/>
      <c r="E1672" s="54"/>
      <c r="F1672" s="415"/>
      <c r="G1672" s="436"/>
      <c r="H1672" s="54"/>
      <c r="I1672" s="317"/>
      <c r="L1672" s="315"/>
    </row>
    <row r="1673" spans="1:12" s="313" customFormat="1" ht="18.75">
      <c r="A1673" s="312"/>
      <c r="B1673" s="105"/>
      <c r="C1673" s="54"/>
      <c r="D1673" s="54"/>
      <c r="E1673" s="318" t="s">
        <v>1287</v>
      </c>
      <c r="F1673" s="98">
        <v>1</v>
      </c>
      <c r="G1673" s="436"/>
      <c r="H1673" s="54"/>
      <c r="I1673" s="317"/>
      <c r="L1673" s="315"/>
    </row>
    <row r="1674" spans="1:12" s="313" customFormat="1" ht="18.75">
      <c r="A1674" s="312"/>
      <c r="B1674" s="105"/>
      <c r="C1674" s="54"/>
      <c r="D1674" s="54"/>
      <c r="E1674" s="127" t="s">
        <v>55</v>
      </c>
      <c r="F1674" s="98">
        <v>1</v>
      </c>
      <c r="G1674" s="436"/>
      <c r="H1674" s="54"/>
      <c r="I1674" s="317"/>
      <c r="L1674" s="315"/>
    </row>
    <row r="1675" spans="1:12" s="313" customFormat="1" ht="18.75">
      <c r="A1675" s="312"/>
      <c r="B1675" s="319"/>
      <c r="C1675" s="54"/>
      <c r="D1675" s="54"/>
      <c r="E1675" s="425"/>
      <c r="F1675" s="409"/>
      <c r="G1675" s="436"/>
      <c r="H1675" s="54"/>
      <c r="I1675" s="317"/>
      <c r="L1675" s="315"/>
    </row>
    <row r="1676" spans="1:12" s="313" customFormat="1" ht="18.75">
      <c r="A1676" s="312"/>
      <c r="B1676" s="78" t="s">
        <v>1111</v>
      </c>
      <c r="C1676" s="71" t="s">
        <v>925</v>
      </c>
      <c r="D1676" s="56" t="s">
        <v>275</v>
      </c>
      <c r="E1676" s="93" t="s">
        <v>535</v>
      </c>
      <c r="F1676" s="34" t="s">
        <v>27</v>
      </c>
      <c r="G1676" s="35"/>
      <c r="H1676" s="36"/>
      <c r="I1676" s="37">
        <v>3</v>
      </c>
      <c r="L1676" s="315"/>
    </row>
    <row r="1677" spans="1:12" s="313" customFormat="1" ht="18.75">
      <c r="A1677" s="312"/>
      <c r="B1677" s="316"/>
      <c r="C1677" s="54"/>
      <c r="D1677" s="54"/>
      <c r="E1677" s="54"/>
      <c r="F1677" s="415"/>
      <c r="G1677" s="436"/>
      <c r="H1677" s="54"/>
      <c r="I1677" s="317"/>
      <c r="L1677" s="315"/>
    </row>
    <row r="1678" spans="1:12" s="313" customFormat="1" ht="18.75">
      <c r="A1678" s="312"/>
      <c r="B1678" s="105"/>
      <c r="C1678" s="54"/>
      <c r="D1678" s="54"/>
      <c r="E1678" s="318" t="s">
        <v>1300</v>
      </c>
      <c r="F1678" s="98">
        <v>3</v>
      </c>
      <c r="G1678" s="436"/>
      <c r="H1678" s="54"/>
      <c r="I1678" s="317"/>
      <c r="L1678" s="315"/>
    </row>
    <row r="1679" spans="1:12" s="313" customFormat="1" ht="18.75">
      <c r="A1679" s="312"/>
      <c r="B1679" s="105"/>
      <c r="C1679" s="54"/>
      <c r="D1679" s="54"/>
      <c r="E1679" s="127" t="s">
        <v>55</v>
      </c>
      <c r="F1679" s="98">
        <v>3</v>
      </c>
      <c r="G1679" s="436"/>
      <c r="H1679" s="54"/>
      <c r="I1679" s="317"/>
      <c r="L1679" s="315"/>
    </row>
    <row r="1680" spans="1:12" s="313" customFormat="1" ht="18.75">
      <c r="A1680" s="312"/>
      <c r="B1680" s="319"/>
      <c r="C1680" s="54"/>
      <c r="D1680" s="54"/>
      <c r="E1680" s="425"/>
      <c r="F1680" s="409"/>
      <c r="G1680" s="436"/>
      <c r="H1680" s="54"/>
      <c r="I1680" s="317"/>
      <c r="L1680" s="315"/>
    </row>
    <row r="1681" spans="1:12" s="313" customFormat="1" ht="18.75">
      <c r="A1681" s="312"/>
      <c r="B1681" s="78" t="s">
        <v>1112</v>
      </c>
      <c r="C1681" s="71" t="s">
        <v>925</v>
      </c>
      <c r="D1681" s="56" t="s">
        <v>389</v>
      </c>
      <c r="E1681" s="93" t="s">
        <v>390</v>
      </c>
      <c r="F1681" s="34" t="s">
        <v>27</v>
      </c>
      <c r="G1681" s="35"/>
      <c r="H1681" s="36"/>
      <c r="I1681" s="37">
        <v>6</v>
      </c>
      <c r="L1681" s="315"/>
    </row>
    <row r="1682" spans="1:12" s="313" customFormat="1" ht="18.75">
      <c r="A1682" s="312"/>
      <c r="B1682" s="316"/>
      <c r="C1682" s="54"/>
      <c r="D1682" s="54"/>
      <c r="E1682" s="54"/>
      <c r="F1682" s="415"/>
      <c r="G1682" s="436"/>
      <c r="H1682" s="54"/>
      <c r="I1682" s="317"/>
      <c r="L1682" s="315"/>
    </row>
    <row r="1683" spans="1:12" s="313" customFormat="1" ht="18.75">
      <c r="A1683" s="312"/>
      <c r="B1683" s="105"/>
      <c r="C1683" s="54"/>
      <c r="D1683" s="54"/>
      <c r="E1683" s="318" t="s">
        <v>1301</v>
      </c>
      <c r="F1683" s="98">
        <v>6</v>
      </c>
      <c r="G1683" s="436"/>
      <c r="H1683" s="54"/>
      <c r="I1683" s="317"/>
      <c r="L1683" s="315"/>
    </row>
    <row r="1684" spans="1:12" s="313" customFormat="1" ht="18.75">
      <c r="A1684" s="312"/>
      <c r="B1684" s="105"/>
      <c r="C1684" s="54"/>
      <c r="D1684" s="54"/>
      <c r="E1684" s="127" t="s">
        <v>55</v>
      </c>
      <c r="F1684" s="98">
        <v>6</v>
      </c>
      <c r="G1684" s="436"/>
      <c r="H1684" s="54"/>
      <c r="I1684" s="317"/>
      <c r="L1684" s="315"/>
    </row>
    <row r="1685" spans="1:12" s="313" customFormat="1" ht="18.75">
      <c r="A1685" s="312"/>
      <c r="B1685" s="319"/>
      <c r="C1685" s="54"/>
      <c r="D1685" s="54"/>
      <c r="E1685" s="425"/>
      <c r="F1685" s="409"/>
      <c r="G1685" s="436"/>
      <c r="H1685" s="54"/>
      <c r="I1685" s="317"/>
      <c r="L1685" s="315"/>
    </row>
    <row r="1686" spans="1:12" s="313" customFormat="1" ht="18.75">
      <c r="A1686" s="312"/>
      <c r="B1686" s="78" t="s">
        <v>1113</v>
      </c>
      <c r="C1686" s="71" t="s">
        <v>925</v>
      </c>
      <c r="D1686" s="56" t="s">
        <v>391</v>
      </c>
      <c r="E1686" s="93" t="s">
        <v>392</v>
      </c>
      <c r="F1686" s="34" t="s">
        <v>27</v>
      </c>
      <c r="G1686" s="35"/>
      <c r="H1686" s="36"/>
      <c r="I1686" s="37">
        <v>1</v>
      </c>
      <c r="L1686" s="315"/>
    </row>
    <row r="1687" spans="1:12" s="313" customFormat="1" ht="18.75">
      <c r="A1687" s="312"/>
      <c r="B1687" s="316"/>
      <c r="C1687" s="54"/>
      <c r="D1687" s="54"/>
      <c r="E1687" s="54"/>
      <c r="F1687" s="415"/>
      <c r="G1687" s="436"/>
      <c r="H1687" s="54"/>
      <c r="I1687" s="317"/>
      <c r="L1687" s="315"/>
    </row>
    <row r="1688" spans="1:12" s="313" customFormat="1" ht="18.75">
      <c r="A1688" s="312"/>
      <c r="B1688" s="105"/>
      <c r="C1688" s="54"/>
      <c r="D1688" s="54"/>
      <c r="E1688" s="318" t="s">
        <v>1302</v>
      </c>
      <c r="F1688" s="98">
        <v>1</v>
      </c>
      <c r="G1688" s="436"/>
      <c r="H1688" s="54"/>
      <c r="I1688" s="317"/>
      <c r="L1688" s="315"/>
    </row>
    <row r="1689" spans="1:12" s="313" customFormat="1" ht="18.75">
      <c r="A1689" s="312"/>
      <c r="B1689" s="105"/>
      <c r="C1689" s="54"/>
      <c r="D1689" s="54"/>
      <c r="E1689" s="127" t="s">
        <v>55</v>
      </c>
      <c r="F1689" s="98">
        <v>1</v>
      </c>
      <c r="G1689" s="436"/>
      <c r="H1689" s="54"/>
      <c r="I1689" s="317"/>
      <c r="L1689" s="315"/>
    </row>
    <row r="1690" spans="1:12" s="313" customFormat="1" ht="18.75">
      <c r="A1690" s="312"/>
      <c r="B1690" s="319"/>
      <c r="C1690" s="54"/>
      <c r="D1690" s="54"/>
      <c r="E1690" s="425"/>
      <c r="F1690" s="409"/>
      <c r="G1690" s="436"/>
      <c r="H1690" s="54"/>
      <c r="I1690" s="317"/>
      <c r="L1690" s="315"/>
    </row>
    <row r="1691" spans="1:12" s="313" customFormat="1" ht="18.75">
      <c r="A1691" s="312"/>
      <c r="B1691" s="78" t="s">
        <v>1114</v>
      </c>
      <c r="C1691" s="71" t="s">
        <v>925</v>
      </c>
      <c r="D1691" s="56" t="s">
        <v>376</v>
      </c>
      <c r="E1691" s="93" t="s">
        <v>377</v>
      </c>
      <c r="F1691" s="34" t="s">
        <v>85</v>
      </c>
      <c r="G1691" s="35"/>
      <c r="H1691" s="36"/>
      <c r="I1691" s="37">
        <v>6</v>
      </c>
      <c r="L1691" s="315"/>
    </row>
    <row r="1692" spans="1:12" s="313" customFormat="1" ht="18.75">
      <c r="A1692" s="312"/>
      <c r="B1692" s="316"/>
      <c r="C1692" s="54"/>
      <c r="D1692" s="54"/>
      <c r="E1692" s="54"/>
      <c r="F1692" s="415"/>
      <c r="G1692" s="436"/>
      <c r="H1692" s="54"/>
      <c r="I1692" s="317"/>
      <c r="L1692" s="315"/>
    </row>
    <row r="1693" spans="1:12" s="313" customFormat="1" ht="18.75">
      <c r="A1693" s="312"/>
      <c r="B1693" s="105"/>
      <c r="C1693" s="54"/>
      <c r="D1693" s="54"/>
      <c r="E1693" s="318" t="s">
        <v>1303</v>
      </c>
      <c r="F1693" s="98">
        <v>6</v>
      </c>
      <c r="G1693" s="436"/>
      <c r="H1693" s="54"/>
      <c r="I1693" s="317"/>
      <c r="L1693" s="315"/>
    </row>
    <row r="1694" spans="1:12" s="313" customFormat="1" ht="18.75">
      <c r="A1694" s="312"/>
      <c r="B1694" s="105"/>
      <c r="C1694" s="54"/>
      <c r="D1694" s="54"/>
      <c r="E1694" s="127" t="s">
        <v>55</v>
      </c>
      <c r="F1694" s="98">
        <v>6</v>
      </c>
      <c r="G1694" s="436"/>
      <c r="H1694" s="54"/>
      <c r="I1694" s="317"/>
      <c r="L1694" s="315"/>
    </row>
    <row r="1695" spans="1:12" s="313" customFormat="1" ht="18.75">
      <c r="A1695" s="312"/>
      <c r="B1695" s="319"/>
      <c r="C1695" s="54"/>
      <c r="D1695" s="54"/>
      <c r="E1695" s="425"/>
      <c r="F1695" s="409"/>
      <c r="G1695" s="436"/>
      <c r="H1695" s="54"/>
      <c r="I1695" s="317"/>
      <c r="L1695" s="315"/>
    </row>
    <row r="1696" spans="1:12" s="313" customFormat="1" ht="18.75">
      <c r="A1696" s="312"/>
      <c r="B1696" s="78" t="s">
        <v>1115</v>
      </c>
      <c r="C1696" s="71" t="s">
        <v>925</v>
      </c>
      <c r="D1696" s="56" t="s">
        <v>518</v>
      </c>
      <c r="E1696" s="93" t="s">
        <v>519</v>
      </c>
      <c r="F1696" s="34" t="s">
        <v>28</v>
      </c>
      <c r="G1696" s="35"/>
      <c r="H1696" s="36"/>
      <c r="I1696" s="37">
        <v>4.0000000000000008E-2</v>
      </c>
      <c r="L1696" s="315"/>
    </row>
    <row r="1697" spans="1:12" s="313" customFormat="1" ht="18.75">
      <c r="A1697" s="312"/>
      <c r="B1697" s="316"/>
      <c r="C1697" s="54"/>
      <c r="D1697" s="54"/>
      <c r="E1697" s="54"/>
      <c r="F1697" s="415"/>
      <c r="G1697" s="436"/>
      <c r="H1697" s="54"/>
      <c r="I1697" s="317"/>
      <c r="L1697" s="315"/>
    </row>
    <row r="1698" spans="1:12" s="313" customFormat="1" ht="18.75">
      <c r="A1698" s="312"/>
      <c r="B1698" s="105"/>
      <c r="C1698" s="54"/>
      <c r="D1698" s="54"/>
      <c r="E1698" s="54"/>
      <c r="F1698" s="340" t="s">
        <v>588</v>
      </c>
      <c r="G1698" s="98" t="s">
        <v>569</v>
      </c>
      <c r="H1698" s="255" t="s">
        <v>530</v>
      </c>
      <c r="I1698" s="317"/>
      <c r="L1698" s="315"/>
    </row>
    <row r="1699" spans="1:12" s="313" customFormat="1" ht="18.75">
      <c r="A1699" s="312"/>
      <c r="B1699" s="105"/>
      <c r="C1699" s="54"/>
      <c r="D1699" s="54"/>
      <c r="E1699" s="318" t="s">
        <v>1288</v>
      </c>
      <c r="F1699" s="98">
        <v>0.2</v>
      </c>
      <c r="G1699" s="98">
        <v>0.2</v>
      </c>
      <c r="H1699" s="255">
        <v>4.0000000000000008E-2</v>
      </c>
      <c r="I1699" s="317"/>
      <c r="L1699" s="315"/>
    </row>
    <row r="1700" spans="1:12" s="313" customFormat="1" ht="18.75">
      <c r="A1700" s="312"/>
      <c r="B1700" s="105"/>
      <c r="C1700" s="54"/>
      <c r="D1700" s="54"/>
      <c r="E1700" s="458" t="s">
        <v>55</v>
      </c>
      <c r="F1700" s="458"/>
      <c r="G1700" s="458"/>
      <c r="H1700" s="255">
        <v>4.0000000000000008E-2</v>
      </c>
      <c r="I1700" s="317"/>
      <c r="L1700" s="315"/>
    </row>
    <row r="1701" spans="1:12" s="313" customFormat="1" ht="18.75">
      <c r="A1701" s="312"/>
      <c r="B1701" s="319"/>
      <c r="C1701" s="54"/>
      <c r="D1701" s="54"/>
      <c r="E1701" s="425"/>
      <c r="F1701" s="409"/>
      <c r="G1701" s="436"/>
      <c r="H1701" s="54"/>
      <c r="I1701" s="317"/>
      <c r="L1701" s="315"/>
    </row>
    <row r="1702" spans="1:12" s="313" customFormat="1" ht="18.75">
      <c r="A1702" s="312"/>
      <c r="B1702" s="179" t="s">
        <v>739</v>
      </c>
      <c r="C1702" s="180"/>
      <c r="D1702" s="181"/>
      <c r="E1702" s="182" t="s">
        <v>712</v>
      </c>
      <c r="F1702" s="183"/>
      <c r="G1702" s="184"/>
      <c r="H1702" s="185"/>
      <c r="I1702" s="186"/>
      <c r="L1702" s="315"/>
    </row>
    <row r="1703" spans="1:12" s="313" customFormat="1" ht="18.75">
      <c r="A1703" s="312"/>
      <c r="B1703" s="78" t="s">
        <v>743</v>
      </c>
      <c r="C1703" s="71" t="s">
        <v>925</v>
      </c>
      <c r="D1703" s="56" t="s">
        <v>420</v>
      </c>
      <c r="E1703" s="93" t="s">
        <v>539</v>
      </c>
      <c r="F1703" s="34" t="s">
        <v>27</v>
      </c>
      <c r="G1703" s="35"/>
      <c r="H1703" s="36"/>
      <c r="I1703" s="37">
        <v>7</v>
      </c>
      <c r="L1703" s="315"/>
    </row>
    <row r="1704" spans="1:12" s="313" customFormat="1" ht="18.75">
      <c r="A1704" s="312"/>
      <c r="B1704" s="316"/>
      <c r="C1704" s="54"/>
      <c r="D1704" s="54"/>
      <c r="E1704" s="425"/>
      <c r="F1704" s="409"/>
      <c r="G1704" s="436"/>
      <c r="H1704" s="54"/>
      <c r="I1704" s="317"/>
      <c r="L1704" s="315"/>
    </row>
    <row r="1705" spans="1:12" s="313" customFormat="1" ht="18.75">
      <c r="A1705" s="312"/>
      <c r="B1705" s="105"/>
      <c r="C1705" s="54"/>
      <c r="D1705" s="54"/>
      <c r="E1705" s="318" t="s">
        <v>1304</v>
      </c>
      <c r="F1705" s="98">
        <v>3</v>
      </c>
      <c r="G1705" s="436"/>
      <c r="H1705" s="54"/>
      <c r="I1705" s="317"/>
      <c r="L1705" s="315"/>
    </row>
    <row r="1706" spans="1:12" s="313" customFormat="1" ht="18.75">
      <c r="A1706" s="312"/>
      <c r="B1706" s="105"/>
      <c r="C1706" s="54"/>
      <c r="D1706" s="54"/>
      <c r="E1706" s="318" t="s">
        <v>1305</v>
      </c>
      <c r="F1706" s="98">
        <v>4</v>
      </c>
      <c r="G1706" s="436"/>
      <c r="H1706" s="54"/>
      <c r="I1706" s="317"/>
      <c r="L1706" s="315"/>
    </row>
    <row r="1707" spans="1:12" s="313" customFormat="1" ht="18.75">
      <c r="A1707" s="312"/>
      <c r="B1707" s="105"/>
      <c r="C1707" s="54"/>
      <c r="D1707" s="54"/>
      <c r="E1707" s="127" t="s">
        <v>55</v>
      </c>
      <c r="F1707" s="98">
        <v>7</v>
      </c>
      <c r="G1707" s="436"/>
      <c r="H1707" s="54"/>
      <c r="I1707" s="317"/>
      <c r="L1707" s="315"/>
    </row>
    <row r="1708" spans="1:12" s="313" customFormat="1" ht="18.75">
      <c r="A1708" s="312"/>
      <c r="B1708" s="319"/>
      <c r="C1708" s="54"/>
      <c r="D1708" s="54"/>
      <c r="E1708" s="425"/>
      <c r="F1708" s="409"/>
      <c r="G1708" s="436"/>
      <c r="H1708" s="54"/>
      <c r="I1708" s="317"/>
      <c r="L1708" s="315"/>
    </row>
    <row r="1709" spans="1:12" s="313" customFormat="1" ht="18.75">
      <c r="A1709" s="312"/>
      <c r="B1709" s="78" t="s">
        <v>744</v>
      </c>
      <c r="C1709" s="71" t="s">
        <v>925</v>
      </c>
      <c r="D1709" s="56" t="s">
        <v>425</v>
      </c>
      <c r="E1709" s="93" t="s">
        <v>426</v>
      </c>
      <c r="F1709" s="34" t="s">
        <v>27</v>
      </c>
      <c r="G1709" s="35"/>
      <c r="H1709" s="36"/>
      <c r="I1709" s="37">
        <v>3</v>
      </c>
      <c r="L1709" s="315"/>
    </row>
    <row r="1710" spans="1:12" s="313" customFormat="1" ht="18.75">
      <c r="A1710" s="312"/>
      <c r="B1710" s="105"/>
      <c r="C1710" s="435"/>
      <c r="D1710" s="54"/>
      <c r="E1710" s="425"/>
      <c r="F1710" s="409"/>
      <c r="G1710" s="436"/>
      <c r="H1710" s="54"/>
      <c r="I1710" s="317"/>
      <c r="L1710" s="315"/>
    </row>
    <row r="1711" spans="1:12" s="313" customFormat="1" ht="18.75">
      <c r="A1711" s="312"/>
      <c r="B1711" s="105"/>
      <c r="C1711" s="54"/>
      <c r="D1711" s="54"/>
      <c r="E1711" s="318" t="s">
        <v>1304</v>
      </c>
      <c r="F1711" s="98">
        <v>3</v>
      </c>
      <c r="G1711" s="436"/>
      <c r="H1711" s="54"/>
      <c r="I1711" s="317"/>
      <c r="L1711" s="315"/>
    </row>
    <row r="1712" spans="1:12" s="313" customFormat="1" ht="18.75">
      <c r="A1712" s="312"/>
      <c r="B1712" s="105"/>
      <c r="C1712" s="54"/>
      <c r="D1712" s="54"/>
      <c r="E1712" s="127" t="s">
        <v>55</v>
      </c>
      <c r="F1712" s="98">
        <v>3</v>
      </c>
      <c r="G1712" s="436"/>
      <c r="H1712" s="54"/>
      <c r="I1712" s="317"/>
      <c r="L1712" s="315"/>
    </row>
    <row r="1713" spans="1:12" s="313" customFormat="1" ht="18.75">
      <c r="A1713" s="312"/>
      <c r="B1713" s="319"/>
      <c r="C1713" s="54"/>
      <c r="D1713" s="54"/>
      <c r="E1713" s="425"/>
      <c r="F1713" s="409"/>
      <c r="G1713" s="436"/>
      <c r="H1713" s="54"/>
      <c r="I1713" s="317"/>
      <c r="L1713" s="315"/>
    </row>
    <row r="1714" spans="1:12" s="313" customFormat="1" ht="18.75">
      <c r="A1714" s="312"/>
      <c r="B1714" s="78" t="s">
        <v>745</v>
      </c>
      <c r="C1714" s="71" t="s">
        <v>925</v>
      </c>
      <c r="D1714" s="56" t="s">
        <v>427</v>
      </c>
      <c r="E1714" s="93" t="s">
        <v>428</v>
      </c>
      <c r="F1714" s="34" t="s">
        <v>27</v>
      </c>
      <c r="G1714" s="35"/>
      <c r="H1714" s="36"/>
      <c r="I1714" s="37">
        <v>3</v>
      </c>
      <c r="L1714" s="315"/>
    </row>
    <row r="1715" spans="1:12" s="313" customFormat="1" ht="18.75">
      <c r="A1715" s="312"/>
      <c r="B1715" s="316"/>
      <c r="C1715" s="54"/>
      <c r="D1715" s="54"/>
      <c r="E1715" s="425"/>
      <c r="F1715" s="409"/>
      <c r="G1715" s="436"/>
      <c r="H1715" s="54"/>
      <c r="I1715" s="317"/>
      <c r="L1715" s="315"/>
    </row>
    <row r="1716" spans="1:12" s="313" customFormat="1" ht="18.75">
      <c r="A1716" s="312"/>
      <c r="B1716" s="105"/>
      <c r="C1716" s="54"/>
      <c r="D1716" s="54"/>
      <c r="E1716" s="318" t="s">
        <v>1304</v>
      </c>
      <c r="F1716" s="98">
        <v>3</v>
      </c>
      <c r="G1716" s="436"/>
      <c r="H1716" s="54"/>
      <c r="I1716" s="317"/>
      <c r="L1716" s="315"/>
    </row>
    <row r="1717" spans="1:12" s="313" customFormat="1" ht="18.75">
      <c r="A1717" s="312"/>
      <c r="B1717" s="105"/>
      <c r="C1717" s="54"/>
      <c r="D1717" s="54"/>
      <c r="E1717" s="127" t="s">
        <v>55</v>
      </c>
      <c r="F1717" s="98">
        <v>3</v>
      </c>
      <c r="G1717" s="436"/>
      <c r="H1717" s="54"/>
      <c r="I1717" s="317"/>
      <c r="L1717" s="315"/>
    </row>
    <row r="1718" spans="1:12" s="313" customFormat="1" ht="18.75">
      <c r="A1718" s="312"/>
      <c r="B1718" s="319"/>
      <c r="C1718" s="54"/>
      <c r="D1718" s="54"/>
      <c r="E1718" s="425"/>
      <c r="F1718" s="409"/>
      <c r="G1718" s="436"/>
      <c r="H1718" s="54"/>
      <c r="I1718" s="317"/>
      <c r="L1718" s="315"/>
    </row>
    <row r="1719" spans="1:12" s="313" customFormat="1" ht="18.75">
      <c r="A1719" s="312"/>
      <c r="B1719" s="78" t="s">
        <v>746</v>
      </c>
      <c r="C1719" s="71" t="s">
        <v>925</v>
      </c>
      <c r="D1719" s="56" t="s">
        <v>418</v>
      </c>
      <c r="E1719" s="93" t="s">
        <v>419</v>
      </c>
      <c r="F1719" s="34" t="s">
        <v>27</v>
      </c>
      <c r="G1719" s="35"/>
      <c r="H1719" s="36"/>
      <c r="I1719" s="37">
        <v>5</v>
      </c>
      <c r="L1719" s="315"/>
    </row>
    <row r="1720" spans="1:12" s="313" customFormat="1" ht="18.75">
      <c r="A1720" s="312"/>
      <c r="B1720" s="316"/>
      <c r="C1720" s="54"/>
      <c r="D1720" s="54"/>
      <c r="E1720" s="425"/>
      <c r="F1720" s="409"/>
      <c r="G1720" s="436"/>
      <c r="H1720" s="54"/>
      <c r="I1720" s="317"/>
      <c r="L1720" s="315"/>
    </row>
    <row r="1721" spans="1:12" s="313" customFormat="1" ht="18.75">
      <c r="A1721" s="312"/>
      <c r="B1721" s="105"/>
      <c r="C1721" s="54"/>
      <c r="D1721" s="54"/>
      <c r="E1721" s="318" t="s">
        <v>1306</v>
      </c>
      <c r="F1721" s="98">
        <v>5</v>
      </c>
      <c r="G1721" s="436"/>
      <c r="H1721" s="54"/>
      <c r="I1721" s="317"/>
      <c r="L1721" s="315"/>
    </row>
    <row r="1722" spans="1:12" s="313" customFormat="1" ht="18.75">
      <c r="A1722" s="312"/>
      <c r="B1722" s="105"/>
      <c r="C1722" s="54"/>
      <c r="D1722" s="54"/>
      <c r="E1722" s="127" t="s">
        <v>55</v>
      </c>
      <c r="F1722" s="98">
        <v>5</v>
      </c>
      <c r="G1722" s="436"/>
      <c r="H1722" s="54"/>
      <c r="I1722" s="317"/>
      <c r="L1722" s="315"/>
    </row>
    <row r="1723" spans="1:12" s="313" customFormat="1" ht="18.75">
      <c r="A1723" s="312"/>
      <c r="B1723" s="319"/>
      <c r="C1723" s="54"/>
      <c r="D1723" s="54"/>
      <c r="E1723" s="425"/>
      <c r="F1723" s="409"/>
      <c r="G1723" s="436"/>
      <c r="H1723" s="54"/>
      <c r="I1723" s="317"/>
      <c r="L1723" s="315"/>
    </row>
    <row r="1724" spans="1:12" s="313" customFormat="1" ht="18.75">
      <c r="A1724" s="312"/>
      <c r="B1724" s="78" t="s">
        <v>1116</v>
      </c>
      <c r="C1724" s="71" t="s">
        <v>925</v>
      </c>
      <c r="D1724" s="56" t="s">
        <v>423</v>
      </c>
      <c r="E1724" s="93" t="s">
        <v>424</v>
      </c>
      <c r="F1724" s="34" t="s">
        <v>27</v>
      </c>
      <c r="G1724" s="35"/>
      <c r="H1724" s="36"/>
      <c r="I1724" s="37">
        <v>3</v>
      </c>
      <c r="L1724" s="315"/>
    </row>
    <row r="1725" spans="1:12" s="313" customFormat="1" ht="18.75">
      <c r="A1725" s="312"/>
      <c r="B1725" s="316"/>
      <c r="C1725" s="54"/>
      <c r="D1725" s="54"/>
      <c r="E1725" s="425"/>
      <c r="F1725" s="409"/>
      <c r="G1725" s="436"/>
      <c r="H1725" s="54"/>
      <c r="I1725" s="317"/>
      <c r="L1725" s="315"/>
    </row>
    <row r="1726" spans="1:12" s="313" customFormat="1" ht="18.75">
      <c r="A1726" s="312"/>
      <c r="B1726" s="105"/>
      <c r="C1726" s="54"/>
      <c r="D1726" s="54"/>
      <c r="E1726" s="318" t="s">
        <v>1304</v>
      </c>
      <c r="F1726" s="98">
        <v>3</v>
      </c>
      <c r="G1726" s="436"/>
      <c r="H1726" s="54"/>
      <c r="I1726" s="317"/>
      <c r="L1726" s="315"/>
    </row>
    <row r="1727" spans="1:12" s="313" customFormat="1" ht="18.75">
      <c r="A1727" s="312"/>
      <c r="B1727" s="105"/>
      <c r="C1727" s="54"/>
      <c r="D1727" s="54"/>
      <c r="E1727" s="127" t="s">
        <v>55</v>
      </c>
      <c r="F1727" s="98">
        <v>3</v>
      </c>
      <c r="G1727" s="436"/>
      <c r="H1727" s="54"/>
      <c r="I1727" s="317"/>
      <c r="L1727" s="315"/>
    </row>
    <row r="1728" spans="1:12" s="313" customFormat="1" ht="18.75">
      <c r="A1728" s="312"/>
      <c r="B1728" s="319"/>
      <c r="C1728" s="54"/>
      <c r="D1728" s="54"/>
      <c r="E1728" s="425"/>
      <c r="F1728" s="409"/>
      <c r="G1728" s="436"/>
      <c r="H1728" s="54"/>
      <c r="I1728" s="317"/>
      <c r="L1728" s="315"/>
    </row>
    <row r="1729" spans="1:12" s="313" customFormat="1" ht="18.75">
      <c r="A1729" s="312"/>
      <c r="B1729" s="78" t="s">
        <v>1117</v>
      </c>
      <c r="C1729" s="71" t="s">
        <v>925</v>
      </c>
      <c r="D1729" s="56" t="s">
        <v>335</v>
      </c>
      <c r="E1729" s="93" t="s">
        <v>336</v>
      </c>
      <c r="F1729" s="34" t="s">
        <v>81</v>
      </c>
      <c r="G1729" s="35"/>
      <c r="H1729" s="36"/>
      <c r="I1729" s="37">
        <v>7</v>
      </c>
      <c r="L1729" s="315"/>
    </row>
    <row r="1730" spans="1:12" s="313" customFormat="1" ht="18.75">
      <c r="A1730" s="312"/>
      <c r="B1730" s="316"/>
      <c r="C1730" s="54"/>
      <c r="D1730" s="54"/>
      <c r="E1730" s="425"/>
      <c r="F1730" s="409"/>
      <c r="G1730" s="436"/>
      <c r="H1730" s="54"/>
      <c r="I1730" s="317"/>
      <c r="L1730" s="315"/>
    </row>
    <row r="1731" spans="1:12" s="313" customFormat="1" ht="18.75">
      <c r="A1731" s="312"/>
      <c r="B1731" s="105"/>
      <c r="C1731" s="54"/>
      <c r="D1731" s="54"/>
      <c r="E1731" s="318" t="s">
        <v>1307</v>
      </c>
      <c r="F1731" s="98">
        <v>7</v>
      </c>
      <c r="G1731" s="436"/>
      <c r="H1731" s="54"/>
      <c r="I1731" s="317"/>
      <c r="L1731" s="315"/>
    </row>
    <row r="1732" spans="1:12" s="313" customFormat="1" ht="18.75">
      <c r="A1732" s="312"/>
      <c r="B1732" s="105"/>
      <c r="C1732" s="54"/>
      <c r="D1732" s="54"/>
      <c r="E1732" s="127" t="s">
        <v>55</v>
      </c>
      <c r="F1732" s="98">
        <v>7</v>
      </c>
      <c r="G1732" s="436"/>
      <c r="H1732" s="54"/>
      <c r="I1732" s="317"/>
      <c r="L1732" s="315"/>
    </row>
    <row r="1733" spans="1:12" s="313" customFormat="1" ht="18.75">
      <c r="A1733" s="312"/>
      <c r="B1733" s="319"/>
      <c r="C1733" s="54"/>
      <c r="D1733" s="54"/>
      <c r="E1733" s="425"/>
      <c r="F1733" s="409"/>
      <c r="G1733" s="436"/>
      <c r="H1733" s="54"/>
      <c r="I1733" s="317"/>
      <c r="L1733" s="315"/>
    </row>
    <row r="1734" spans="1:12" s="313" customFormat="1" ht="18.75">
      <c r="A1734" s="312"/>
      <c r="B1734" s="78" t="s">
        <v>1118</v>
      </c>
      <c r="C1734" s="71" t="s">
        <v>925</v>
      </c>
      <c r="D1734" s="56" t="s">
        <v>356</v>
      </c>
      <c r="E1734" s="93" t="s">
        <v>357</v>
      </c>
      <c r="F1734" s="34" t="s">
        <v>81</v>
      </c>
      <c r="G1734" s="35"/>
      <c r="H1734" s="36"/>
      <c r="I1734" s="37">
        <v>11.6</v>
      </c>
      <c r="L1734" s="315"/>
    </row>
    <row r="1735" spans="1:12" s="313" customFormat="1" ht="18.75">
      <c r="A1735" s="312"/>
      <c r="B1735" s="316"/>
      <c r="C1735" s="54"/>
      <c r="D1735" s="54"/>
      <c r="E1735" s="425"/>
      <c r="F1735" s="409"/>
      <c r="G1735" s="436"/>
      <c r="H1735" s="54"/>
      <c r="I1735" s="317"/>
      <c r="L1735" s="315"/>
    </row>
    <row r="1736" spans="1:12" s="313" customFormat="1" ht="18.75">
      <c r="A1736" s="312"/>
      <c r="B1736" s="105"/>
      <c r="C1736" s="54"/>
      <c r="D1736" s="54"/>
      <c r="E1736" s="318" t="s">
        <v>1308</v>
      </c>
      <c r="F1736" s="98">
        <v>11.6</v>
      </c>
      <c r="G1736" s="436"/>
      <c r="H1736" s="54"/>
      <c r="I1736" s="317"/>
      <c r="L1736" s="315"/>
    </row>
    <row r="1737" spans="1:12" s="313" customFormat="1" ht="18.75">
      <c r="A1737" s="312"/>
      <c r="B1737" s="105"/>
      <c r="C1737" s="54"/>
      <c r="D1737" s="54"/>
      <c r="E1737" s="127" t="s">
        <v>55</v>
      </c>
      <c r="F1737" s="98">
        <v>11.6</v>
      </c>
      <c r="G1737" s="436"/>
      <c r="H1737" s="54"/>
      <c r="I1737" s="317"/>
      <c r="L1737" s="315"/>
    </row>
    <row r="1738" spans="1:12" s="313" customFormat="1" ht="18.75">
      <c r="A1738" s="312"/>
      <c r="B1738" s="319"/>
      <c r="C1738" s="54"/>
      <c r="D1738" s="54"/>
      <c r="E1738" s="425"/>
      <c r="F1738" s="409"/>
      <c r="G1738" s="436"/>
      <c r="H1738" s="54"/>
      <c r="I1738" s="317"/>
      <c r="L1738" s="315"/>
    </row>
    <row r="1739" spans="1:12" s="313" customFormat="1" ht="18.75">
      <c r="A1739" s="312"/>
      <c r="B1739" s="78" t="s">
        <v>1119</v>
      </c>
      <c r="C1739" s="71" t="s">
        <v>925</v>
      </c>
      <c r="D1739" s="56" t="s">
        <v>37</v>
      </c>
      <c r="E1739" s="93" t="s">
        <v>102</v>
      </c>
      <c r="F1739" s="34" t="s">
        <v>84</v>
      </c>
      <c r="G1739" s="35"/>
      <c r="H1739" s="36"/>
      <c r="I1739" s="37">
        <v>0.72</v>
      </c>
      <c r="L1739" s="315"/>
    </row>
    <row r="1740" spans="1:12" s="313" customFormat="1" ht="18.75">
      <c r="A1740" s="312"/>
      <c r="B1740" s="316"/>
      <c r="C1740" s="54"/>
      <c r="D1740" s="54"/>
      <c r="E1740" s="425"/>
      <c r="F1740" s="409"/>
      <c r="G1740" s="436"/>
      <c r="H1740" s="54"/>
      <c r="I1740" s="317"/>
      <c r="L1740" s="315"/>
    </row>
    <row r="1741" spans="1:12" s="313" customFormat="1" ht="18.75">
      <c r="A1741" s="312"/>
      <c r="B1741" s="105"/>
      <c r="C1741" s="54"/>
      <c r="D1741" s="54"/>
      <c r="E1741" s="425"/>
      <c r="F1741" s="98" t="s">
        <v>588</v>
      </c>
      <c r="G1741" s="98" t="s">
        <v>1309</v>
      </c>
      <c r="H1741" s="255" t="s">
        <v>1274</v>
      </c>
      <c r="I1741" s="438" t="s">
        <v>881</v>
      </c>
      <c r="L1741" s="315"/>
    </row>
    <row r="1742" spans="1:12" s="313" customFormat="1" ht="18.75">
      <c r="A1742" s="312"/>
      <c r="B1742" s="105"/>
      <c r="C1742" s="54"/>
      <c r="D1742" s="54"/>
      <c r="E1742" s="318" t="s">
        <v>1307</v>
      </c>
      <c r="F1742" s="98">
        <v>0.3</v>
      </c>
      <c r="G1742" s="98">
        <v>0.5</v>
      </c>
      <c r="H1742" s="98">
        <v>4.8</v>
      </c>
      <c r="I1742" s="438">
        <v>0.72</v>
      </c>
      <c r="L1742" s="315"/>
    </row>
    <row r="1743" spans="1:12" s="313" customFormat="1" ht="18.75">
      <c r="A1743" s="312"/>
      <c r="B1743" s="105"/>
      <c r="C1743" s="54"/>
      <c r="D1743" s="54"/>
      <c r="E1743" s="439"/>
      <c r="F1743" s="440"/>
      <c r="G1743" s="440"/>
      <c r="H1743" s="441" t="s">
        <v>55</v>
      </c>
      <c r="I1743" s="300">
        <v>0.72</v>
      </c>
      <c r="L1743" s="315"/>
    </row>
    <row r="1744" spans="1:12" s="313" customFormat="1" ht="18.75">
      <c r="A1744" s="312"/>
      <c r="B1744" s="319"/>
      <c r="C1744" s="54"/>
      <c r="D1744" s="54"/>
      <c r="E1744" s="425"/>
      <c r="F1744" s="409"/>
      <c r="G1744" s="436"/>
      <c r="H1744" s="54"/>
      <c r="I1744" s="317"/>
      <c r="L1744" s="315"/>
    </row>
    <row r="1745" spans="1:12" s="313" customFormat="1" ht="18.75">
      <c r="A1745" s="312"/>
      <c r="B1745" s="78" t="s">
        <v>1120</v>
      </c>
      <c r="C1745" s="71" t="s">
        <v>925</v>
      </c>
      <c r="D1745" s="56" t="s">
        <v>38</v>
      </c>
      <c r="E1745" s="93" t="s">
        <v>103</v>
      </c>
      <c r="F1745" s="34" t="s">
        <v>84</v>
      </c>
      <c r="G1745" s="35"/>
      <c r="H1745" s="36"/>
      <c r="I1745" s="37">
        <v>0.72</v>
      </c>
      <c r="L1745" s="315"/>
    </row>
    <row r="1746" spans="1:12" s="313" customFormat="1" ht="18.75">
      <c r="A1746" s="312"/>
      <c r="B1746" s="43"/>
      <c r="C1746" s="442"/>
      <c r="D1746" s="323"/>
      <c r="E1746" s="145"/>
      <c r="F1746" s="249"/>
      <c r="G1746" s="443"/>
      <c r="H1746" s="249"/>
      <c r="I1746" s="47"/>
      <c r="L1746" s="315"/>
    </row>
    <row r="1747" spans="1:12" s="313" customFormat="1" ht="18.75">
      <c r="A1747" s="312"/>
      <c r="B1747" s="105"/>
      <c r="C1747" s="54"/>
      <c r="D1747" s="54"/>
      <c r="E1747" s="425"/>
      <c r="F1747" s="98" t="s">
        <v>588</v>
      </c>
      <c r="G1747" s="98" t="s">
        <v>1309</v>
      </c>
      <c r="H1747" s="255" t="s">
        <v>1274</v>
      </c>
      <c r="I1747" s="341" t="s">
        <v>881</v>
      </c>
      <c r="L1747" s="315"/>
    </row>
    <row r="1748" spans="1:12" s="313" customFormat="1" ht="18.75">
      <c r="A1748" s="312"/>
      <c r="B1748" s="105"/>
      <c r="C1748" s="54"/>
      <c r="D1748" s="54"/>
      <c r="E1748" s="318" t="s">
        <v>1307</v>
      </c>
      <c r="F1748" s="98">
        <v>0.3</v>
      </c>
      <c r="G1748" s="98">
        <v>0.5</v>
      </c>
      <c r="H1748" s="98">
        <v>4.8</v>
      </c>
      <c r="I1748" s="341">
        <v>0.72</v>
      </c>
      <c r="L1748" s="315"/>
    </row>
    <row r="1749" spans="1:12" s="313" customFormat="1" ht="18.75">
      <c r="A1749" s="312"/>
      <c r="B1749" s="105"/>
      <c r="C1749" s="54"/>
      <c r="D1749" s="54"/>
      <c r="E1749" s="439"/>
      <c r="F1749" s="440"/>
      <c r="G1749" s="440"/>
      <c r="H1749" s="441" t="s">
        <v>55</v>
      </c>
      <c r="I1749" s="300">
        <v>0.72</v>
      </c>
      <c r="L1749" s="315"/>
    </row>
    <row r="1750" spans="1:12" s="313" customFormat="1" ht="18.75">
      <c r="A1750" s="312"/>
      <c r="B1750" s="319"/>
      <c r="C1750" s="54"/>
      <c r="D1750" s="106"/>
      <c r="E1750" s="342"/>
      <c r="F1750" s="343"/>
      <c r="G1750" s="344"/>
      <c r="H1750" s="106"/>
      <c r="I1750" s="317"/>
      <c r="L1750" s="315"/>
    </row>
    <row r="1751" spans="1:12" s="313" customFormat="1" ht="18.75">
      <c r="A1751" s="312"/>
      <c r="B1751" s="179" t="s">
        <v>740</v>
      </c>
      <c r="C1751" s="180"/>
      <c r="D1751" s="181"/>
      <c r="E1751" s="182" t="s">
        <v>713</v>
      </c>
      <c r="F1751" s="183"/>
      <c r="G1751" s="184"/>
      <c r="H1751" s="185"/>
      <c r="I1751" s="186"/>
      <c r="L1751" s="315"/>
    </row>
    <row r="1752" spans="1:12" s="313" customFormat="1" ht="18.75">
      <c r="A1752" s="312"/>
      <c r="B1752" s="78" t="s">
        <v>747</v>
      </c>
      <c r="C1752" s="71" t="s">
        <v>925</v>
      </c>
      <c r="D1752" s="56" t="s">
        <v>305</v>
      </c>
      <c r="E1752" s="93" t="s">
        <v>306</v>
      </c>
      <c r="F1752" s="34" t="s">
        <v>81</v>
      </c>
      <c r="G1752" s="35"/>
      <c r="H1752" s="36"/>
      <c r="I1752" s="37">
        <v>170.4</v>
      </c>
      <c r="L1752" s="315"/>
    </row>
    <row r="1753" spans="1:12" s="313" customFormat="1" ht="18.75">
      <c r="A1753" s="312"/>
      <c r="B1753" s="316"/>
      <c r="C1753" s="54"/>
      <c r="D1753" s="54"/>
      <c r="E1753" s="425"/>
      <c r="F1753" s="409"/>
      <c r="G1753" s="436"/>
      <c r="H1753" s="54"/>
      <c r="I1753" s="317"/>
      <c r="L1753" s="315"/>
    </row>
    <row r="1754" spans="1:12" s="313" customFormat="1" ht="18.75">
      <c r="A1754" s="312"/>
      <c r="B1754" s="105"/>
      <c r="C1754" s="54"/>
      <c r="D1754" s="54"/>
      <c r="E1754" s="425"/>
      <c r="F1754" s="98" t="s">
        <v>1274</v>
      </c>
      <c r="G1754" s="98" t="s">
        <v>1278</v>
      </c>
      <c r="H1754" s="255" t="s">
        <v>1310</v>
      </c>
      <c r="I1754" s="317"/>
      <c r="L1754" s="315"/>
    </row>
    <row r="1755" spans="1:12" s="313" customFormat="1" ht="18.75">
      <c r="A1755" s="312"/>
      <c r="B1755" s="105"/>
      <c r="C1755" s="54"/>
      <c r="D1755" s="54"/>
      <c r="E1755" s="345" t="s">
        <v>1598</v>
      </c>
      <c r="F1755" s="98">
        <v>65.650000000000006</v>
      </c>
      <c r="G1755" s="98">
        <v>1</v>
      </c>
      <c r="H1755" s="98">
        <v>65.650000000000006</v>
      </c>
      <c r="I1755" s="317"/>
      <c r="L1755" s="315"/>
    </row>
    <row r="1756" spans="1:12" s="313" customFormat="1" ht="18.75">
      <c r="A1756" s="312"/>
      <c r="B1756" s="105"/>
      <c r="C1756" s="54"/>
      <c r="D1756" s="54"/>
      <c r="E1756" s="345" t="s">
        <v>1599</v>
      </c>
      <c r="F1756" s="98">
        <v>56.9</v>
      </c>
      <c r="G1756" s="98">
        <v>1</v>
      </c>
      <c r="H1756" s="98">
        <v>56.9</v>
      </c>
      <c r="I1756" s="317"/>
      <c r="L1756" s="315"/>
    </row>
    <row r="1757" spans="1:12" s="313" customFormat="1" ht="18.75">
      <c r="A1757" s="312"/>
      <c r="B1757" s="105"/>
      <c r="C1757" s="54"/>
      <c r="D1757" s="54"/>
      <c r="E1757" s="345" t="s">
        <v>1600</v>
      </c>
      <c r="F1757" s="98">
        <v>31.5</v>
      </c>
      <c r="G1757" s="98">
        <v>1</v>
      </c>
      <c r="H1757" s="98">
        <v>31.5</v>
      </c>
      <c r="I1757" s="317"/>
      <c r="L1757" s="315"/>
    </row>
    <row r="1758" spans="1:12" s="313" customFormat="1" ht="18.75">
      <c r="A1758" s="312"/>
      <c r="B1758" s="105"/>
      <c r="C1758" s="54"/>
      <c r="D1758" s="54"/>
      <c r="E1758" s="345" t="s">
        <v>1613</v>
      </c>
      <c r="F1758" s="98">
        <v>16.350000000000001</v>
      </c>
      <c r="G1758" s="98">
        <v>1</v>
      </c>
      <c r="H1758" s="98">
        <v>16.350000000000001</v>
      </c>
      <c r="I1758" s="317"/>
      <c r="L1758" s="315"/>
    </row>
    <row r="1759" spans="1:12" s="313" customFormat="1" ht="18.75">
      <c r="A1759" s="312"/>
      <c r="B1759" s="105"/>
      <c r="C1759" s="54"/>
      <c r="D1759" s="54"/>
      <c r="E1759" s="439"/>
      <c r="F1759" s="444"/>
      <c r="G1759" s="127" t="s">
        <v>55</v>
      </c>
      <c r="H1759" s="98">
        <v>170.4</v>
      </c>
      <c r="I1759" s="317"/>
      <c r="L1759" s="315"/>
    </row>
    <row r="1760" spans="1:12" s="313" customFormat="1" ht="18.75">
      <c r="A1760" s="312"/>
      <c r="B1760" s="319"/>
      <c r="C1760" s="54"/>
      <c r="D1760" s="54"/>
      <c r="E1760" s="342"/>
      <c r="F1760" s="343"/>
      <c r="G1760" s="436"/>
      <c r="H1760" s="54"/>
      <c r="I1760" s="317"/>
      <c r="L1760" s="315"/>
    </row>
    <row r="1761" spans="1:12" s="313" customFormat="1" ht="18.75">
      <c r="A1761" s="312"/>
      <c r="B1761" s="78" t="s">
        <v>748</v>
      </c>
      <c r="C1761" s="71" t="s">
        <v>925</v>
      </c>
      <c r="D1761" s="56" t="s">
        <v>307</v>
      </c>
      <c r="E1761" s="93" t="s">
        <v>308</v>
      </c>
      <c r="F1761" s="34" t="s">
        <v>81</v>
      </c>
      <c r="G1761" s="35"/>
      <c r="H1761" s="36"/>
      <c r="I1761" s="37">
        <v>25.6</v>
      </c>
      <c r="L1761" s="315"/>
    </row>
    <row r="1762" spans="1:12" s="313" customFormat="1" ht="18.75">
      <c r="A1762" s="312"/>
      <c r="B1762" s="316"/>
      <c r="C1762" s="54"/>
      <c r="D1762" s="54"/>
      <c r="E1762" s="425"/>
      <c r="F1762" s="409"/>
      <c r="G1762" s="436"/>
      <c r="H1762" s="54"/>
      <c r="I1762" s="317"/>
      <c r="L1762" s="315"/>
    </row>
    <row r="1763" spans="1:12" s="313" customFormat="1" ht="18.75">
      <c r="A1763" s="312"/>
      <c r="B1763" s="105"/>
      <c r="C1763" s="54"/>
      <c r="D1763" s="54"/>
      <c r="E1763" s="425"/>
      <c r="F1763" s="98" t="s">
        <v>1274</v>
      </c>
      <c r="G1763" s="98" t="s">
        <v>1278</v>
      </c>
      <c r="H1763" s="255" t="s">
        <v>1310</v>
      </c>
      <c r="I1763" s="317"/>
      <c r="L1763" s="315"/>
    </row>
    <row r="1764" spans="1:12" s="313" customFormat="1" ht="18.75">
      <c r="A1764" s="312"/>
      <c r="B1764" s="105"/>
      <c r="C1764" s="54"/>
      <c r="D1764" s="54"/>
      <c r="E1764" s="345" t="s">
        <v>1614</v>
      </c>
      <c r="F1764" s="98">
        <v>9.4</v>
      </c>
      <c r="G1764" s="98">
        <v>1</v>
      </c>
      <c r="H1764" s="98">
        <v>9.4</v>
      </c>
      <c r="I1764" s="317"/>
      <c r="L1764" s="315"/>
    </row>
    <row r="1765" spans="1:12" s="313" customFormat="1" ht="18.75">
      <c r="A1765" s="312"/>
      <c r="B1765" s="105"/>
      <c r="C1765" s="54"/>
      <c r="D1765" s="54"/>
      <c r="E1765" s="345" t="s">
        <v>1615</v>
      </c>
      <c r="F1765" s="98">
        <v>12.85</v>
      </c>
      <c r="G1765" s="98">
        <v>1</v>
      </c>
      <c r="H1765" s="98">
        <v>12.85</v>
      </c>
      <c r="I1765" s="317"/>
      <c r="L1765" s="315"/>
    </row>
    <row r="1766" spans="1:12" s="313" customFormat="1" ht="18.75">
      <c r="A1766" s="312"/>
      <c r="B1766" s="105"/>
      <c r="C1766" s="54"/>
      <c r="D1766" s="54"/>
      <c r="E1766" s="345"/>
      <c r="F1766" s="98">
        <v>3.35</v>
      </c>
      <c r="G1766" s="98">
        <v>1</v>
      </c>
      <c r="H1766" s="98">
        <v>3.35</v>
      </c>
      <c r="I1766" s="317"/>
      <c r="L1766" s="315"/>
    </row>
    <row r="1767" spans="1:12" s="313" customFormat="1" ht="18.75">
      <c r="A1767" s="312"/>
      <c r="B1767" s="105"/>
      <c r="C1767" s="54"/>
      <c r="D1767" s="54"/>
      <c r="E1767" s="439" t="s">
        <v>1312</v>
      </c>
      <c r="F1767" s="444"/>
      <c r="G1767" s="127" t="s">
        <v>55</v>
      </c>
      <c r="H1767" s="98">
        <v>25.6</v>
      </c>
      <c r="I1767" s="317"/>
      <c r="L1767" s="315"/>
    </row>
    <row r="1768" spans="1:12" s="313" customFormat="1" ht="18.75">
      <c r="A1768" s="312"/>
      <c r="B1768" s="319"/>
      <c r="C1768" s="54"/>
      <c r="D1768" s="54"/>
      <c r="E1768" s="342"/>
      <c r="F1768" s="343"/>
      <c r="G1768" s="436"/>
      <c r="H1768" s="54"/>
      <c r="I1768" s="317"/>
      <c r="L1768" s="315"/>
    </row>
    <row r="1769" spans="1:12" s="313" customFormat="1" ht="18.75">
      <c r="A1769" s="312"/>
      <c r="B1769" s="78" t="s">
        <v>1313</v>
      </c>
      <c r="C1769" s="71" t="s">
        <v>925</v>
      </c>
      <c r="D1769" s="56" t="s">
        <v>39</v>
      </c>
      <c r="E1769" s="93" t="s">
        <v>309</v>
      </c>
      <c r="F1769" s="34" t="s">
        <v>81</v>
      </c>
      <c r="G1769" s="35"/>
      <c r="H1769" s="36"/>
      <c r="I1769" s="37">
        <v>11.8</v>
      </c>
      <c r="L1769" s="315"/>
    </row>
    <row r="1770" spans="1:12" s="313" customFormat="1" ht="18.75">
      <c r="A1770" s="312"/>
      <c r="B1770" s="316"/>
      <c r="C1770" s="54"/>
      <c r="D1770" s="54"/>
      <c r="E1770" s="425"/>
      <c r="F1770" s="409"/>
      <c r="G1770" s="436"/>
      <c r="H1770" s="54"/>
      <c r="I1770" s="317"/>
      <c r="L1770" s="315"/>
    </row>
    <row r="1771" spans="1:12" s="313" customFormat="1" ht="18.75">
      <c r="A1771" s="312"/>
      <c r="B1771" s="105"/>
      <c r="C1771" s="54"/>
      <c r="D1771" s="54"/>
      <c r="E1771" s="425"/>
      <c r="F1771" s="98" t="s">
        <v>1274</v>
      </c>
      <c r="G1771" s="98" t="s">
        <v>1278</v>
      </c>
      <c r="H1771" s="255" t="s">
        <v>1310</v>
      </c>
      <c r="I1771" s="317"/>
      <c r="L1771" s="315"/>
    </row>
    <row r="1772" spans="1:12" s="313" customFormat="1" ht="18.75">
      <c r="A1772" s="312"/>
      <c r="B1772" s="105"/>
      <c r="C1772" s="54"/>
      <c r="D1772" s="54"/>
      <c r="E1772" s="345" t="s">
        <v>768</v>
      </c>
      <c r="F1772" s="98">
        <v>11.8</v>
      </c>
      <c r="G1772" s="98">
        <v>1</v>
      </c>
      <c r="H1772" s="98">
        <v>11.8</v>
      </c>
      <c r="I1772" s="317"/>
      <c r="L1772" s="315"/>
    </row>
    <row r="1773" spans="1:12" s="313" customFormat="1" ht="18.75">
      <c r="A1773" s="312"/>
      <c r="B1773" s="105"/>
      <c r="C1773" s="54"/>
      <c r="D1773" s="54"/>
      <c r="E1773" s="439" t="s">
        <v>1312</v>
      </c>
      <c r="F1773" s="444"/>
      <c r="G1773" s="127" t="s">
        <v>55</v>
      </c>
      <c r="H1773" s="98">
        <v>11.8</v>
      </c>
      <c r="I1773" s="317"/>
      <c r="L1773" s="315"/>
    </row>
    <row r="1774" spans="1:12" s="313" customFormat="1" ht="18.75">
      <c r="A1774" s="312"/>
      <c r="B1774" s="319"/>
      <c r="C1774" s="54"/>
      <c r="D1774" s="54"/>
      <c r="E1774" s="342"/>
      <c r="F1774" s="343"/>
      <c r="G1774" s="436"/>
      <c r="H1774" s="54"/>
      <c r="I1774" s="317"/>
      <c r="L1774" s="315"/>
    </row>
    <row r="1775" spans="1:12" s="313" customFormat="1" ht="18.75">
      <c r="A1775" s="312"/>
      <c r="B1775" s="78" t="s">
        <v>1314</v>
      </c>
      <c r="C1775" s="71" t="s">
        <v>925</v>
      </c>
      <c r="D1775" s="56" t="s">
        <v>310</v>
      </c>
      <c r="E1775" s="93" t="s">
        <v>311</v>
      </c>
      <c r="F1775" s="34" t="s">
        <v>81</v>
      </c>
      <c r="G1775" s="35"/>
      <c r="H1775" s="36"/>
      <c r="I1775" s="37">
        <v>94.100000000000009</v>
      </c>
      <c r="L1775" s="315"/>
    </row>
    <row r="1776" spans="1:12" s="313" customFormat="1" ht="18.75">
      <c r="A1776" s="312"/>
      <c r="B1776" s="105"/>
      <c r="C1776" s="435"/>
      <c r="D1776" s="54"/>
      <c r="E1776" s="425"/>
      <c r="F1776" s="409"/>
      <c r="G1776" s="436"/>
      <c r="H1776" s="54"/>
      <c r="I1776" s="317"/>
      <c r="L1776" s="315"/>
    </row>
    <row r="1777" spans="1:12" s="313" customFormat="1" ht="18.75">
      <c r="A1777" s="312"/>
      <c r="B1777" s="105"/>
      <c r="C1777" s="54"/>
      <c r="D1777" s="54"/>
      <c r="E1777" s="425"/>
      <c r="F1777" s="98" t="s">
        <v>1274</v>
      </c>
      <c r="G1777" s="98" t="s">
        <v>1278</v>
      </c>
      <c r="H1777" s="255" t="s">
        <v>1310</v>
      </c>
      <c r="I1777" s="317"/>
      <c r="L1777" s="315"/>
    </row>
    <row r="1778" spans="1:12" s="313" customFormat="1" ht="18.75">
      <c r="A1778" s="312"/>
      <c r="B1778" s="105"/>
      <c r="C1778" s="54"/>
      <c r="D1778" s="54"/>
      <c r="E1778" s="345" t="s">
        <v>768</v>
      </c>
      <c r="F1778" s="98">
        <v>84.7</v>
      </c>
      <c r="G1778" s="98">
        <v>1</v>
      </c>
      <c r="H1778" s="98">
        <v>84.7</v>
      </c>
      <c r="I1778" s="317"/>
      <c r="L1778" s="315"/>
    </row>
    <row r="1779" spans="1:12" s="313" customFormat="1" ht="18.75">
      <c r="A1779" s="312"/>
      <c r="B1779" s="105"/>
      <c r="C1779" s="54"/>
      <c r="D1779" s="54"/>
      <c r="E1779" s="345" t="s">
        <v>1616</v>
      </c>
      <c r="F1779" s="98">
        <v>9.4</v>
      </c>
      <c r="G1779" s="98">
        <v>1</v>
      </c>
      <c r="H1779" s="98">
        <v>9.4</v>
      </c>
      <c r="I1779" s="317"/>
      <c r="L1779" s="315"/>
    </row>
    <row r="1780" spans="1:12" s="313" customFormat="1" ht="18.75">
      <c r="A1780" s="312"/>
      <c r="B1780" s="105"/>
      <c r="C1780" s="54"/>
      <c r="D1780" s="54"/>
      <c r="E1780" s="439" t="s">
        <v>1312</v>
      </c>
      <c r="F1780" s="444"/>
      <c r="G1780" s="127" t="s">
        <v>55</v>
      </c>
      <c r="H1780" s="98">
        <v>94.100000000000009</v>
      </c>
      <c r="I1780" s="317"/>
      <c r="L1780" s="315"/>
    </row>
    <row r="1781" spans="1:12" s="313" customFormat="1" ht="18.75">
      <c r="A1781" s="312"/>
      <c r="B1781" s="319"/>
      <c r="C1781" s="54"/>
      <c r="D1781" s="54"/>
      <c r="E1781" s="342"/>
      <c r="F1781" s="343"/>
      <c r="G1781" s="436"/>
      <c r="H1781" s="54"/>
      <c r="I1781" s="317"/>
      <c r="L1781" s="315"/>
    </row>
    <row r="1782" spans="1:12" s="313" customFormat="1" ht="18.75">
      <c r="A1782" s="312"/>
      <c r="B1782" s="78" t="s">
        <v>1330</v>
      </c>
      <c r="C1782" s="71" t="s">
        <v>925</v>
      </c>
      <c r="D1782" s="56" t="s">
        <v>312</v>
      </c>
      <c r="E1782" s="93" t="s">
        <v>313</v>
      </c>
      <c r="F1782" s="34" t="s">
        <v>81</v>
      </c>
      <c r="G1782" s="35"/>
      <c r="H1782" s="36"/>
      <c r="I1782" s="37">
        <v>149.99999999999997</v>
      </c>
      <c r="L1782" s="315"/>
    </row>
    <row r="1783" spans="1:12" s="313" customFormat="1" ht="18.75">
      <c r="A1783" s="312"/>
      <c r="B1783" s="316"/>
      <c r="C1783" s="54"/>
      <c r="D1783" s="54"/>
      <c r="E1783" s="425"/>
      <c r="F1783" s="409"/>
      <c r="G1783" s="436"/>
      <c r="H1783" s="54"/>
      <c r="I1783" s="317"/>
      <c r="L1783" s="315"/>
    </row>
    <row r="1784" spans="1:12" s="313" customFormat="1" ht="18.75">
      <c r="A1784" s="312"/>
      <c r="B1784" s="105"/>
      <c r="C1784" s="54"/>
      <c r="D1784" s="54">
        <v>1</v>
      </c>
      <c r="E1784" s="318" t="s">
        <v>1315</v>
      </c>
      <c r="F1784" s="98">
        <v>21.8</v>
      </c>
      <c r="G1784" s="436"/>
      <c r="H1784" s="54"/>
      <c r="I1784" s="317"/>
      <c r="L1784" s="315"/>
    </row>
    <row r="1785" spans="1:12" s="313" customFormat="1" ht="18.75">
      <c r="A1785" s="312"/>
      <c r="B1785" s="105"/>
      <c r="C1785" s="54"/>
      <c r="D1785" s="54">
        <v>2</v>
      </c>
      <c r="E1785" s="318" t="s">
        <v>1316</v>
      </c>
      <c r="F1785" s="98">
        <v>8.1</v>
      </c>
      <c r="G1785" s="436"/>
      <c r="H1785" s="54"/>
      <c r="I1785" s="317"/>
      <c r="L1785" s="315"/>
    </row>
    <row r="1786" spans="1:12" s="313" customFormat="1" ht="18.75">
      <c r="A1786" s="312"/>
      <c r="B1786" s="105"/>
      <c r="C1786" s="54"/>
      <c r="D1786" s="54">
        <v>3</v>
      </c>
      <c r="E1786" s="318" t="s">
        <v>1317</v>
      </c>
      <c r="F1786" s="98">
        <v>2.9</v>
      </c>
      <c r="G1786" s="436"/>
      <c r="H1786" s="54"/>
      <c r="I1786" s="317"/>
      <c r="L1786" s="315"/>
    </row>
    <row r="1787" spans="1:12" s="313" customFormat="1" ht="18.75">
      <c r="A1787" s="312"/>
      <c r="B1787" s="105"/>
      <c r="C1787" s="54"/>
      <c r="D1787" s="54">
        <v>4</v>
      </c>
      <c r="E1787" s="318" t="s">
        <v>1318</v>
      </c>
      <c r="F1787" s="98">
        <v>2.4</v>
      </c>
      <c r="G1787" s="436"/>
      <c r="H1787" s="54"/>
      <c r="I1787" s="317"/>
      <c r="L1787" s="315"/>
    </row>
    <row r="1788" spans="1:12" s="313" customFormat="1" ht="18.75">
      <c r="A1788" s="312"/>
      <c r="B1788" s="105"/>
      <c r="C1788" s="54"/>
      <c r="D1788" s="54">
        <v>5</v>
      </c>
      <c r="E1788" s="318" t="s">
        <v>1319</v>
      </c>
      <c r="F1788" s="98">
        <v>9.4</v>
      </c>
      <c r="G1788" s="436"/>
      <c r="H1788" s="54"/>
      <c r="I1788" s="317"/>
      <c r="L1788" s="315"/>
    </row>
    <row r="1789" spans="1:12" s="313" customFormat="1" ht="18.75">
      <c r="A1789" s="312"/>
      <c r="B1789" s="105"/>
      <c r="C1789" s="54"/>
      <c r="D1789" s="54">
        <v>6</v>
      </c>
      <c r="E1789" s="318" t="s">
        <v>1320</v>
      </c>
      <c r="F1789" s="98">
        <v>15.75</v>
      </c>
      <c r="G1789" s="436"/>
      <c r="H1789" s="54"/>
      <c r="I1789" s="317"/>
      <c r="L1789" s="315"/>
    </row>
    <row r="1790" spans="1:12" s="313" customFormat="1" ht="18.75">
      <c r="A1790" s="312"/>
      <c r="B1790" s="105"/>
      <c r="C1790" s="54"/>
      <c r="D1790" s="54">
        <v>7</v>
      </c>
      <c r="E1790" s="318" t="s">
        <v>1321</v>
      </c>
      <c r="F1790" s="98">
        <v>10.850000000000001</v>
      </c>
      <c r="G1790" s="436"/>
      <c r="H1790" s="54"/>
      <c r="I1790" s="317"/>
      <c r="L1790" s="315"/>
    </row>
    <row r="1791" spans="1:12" s="313" customFormat="1" ht="18.75">
      <c r="A1791" s="312"/>
      <c r="B1791" s="105"/>
      <c r="C1791" s="54"/>
      <c r="D1791" s="54">
        <v>8</v>
      </c>
      <c r="E1791" s="318" t="s">
        <v>1317</v>
      </c>
      <c r="F1791" s="98">
        <v>2.9</v>
      </c>
      <c r="G1791" s="436"/>
      <c r="H1791" s="54"/>
      <c r="I1791" s="317"/>
      <c r="L1791" s="315"/>
    </row>
    <row r="1792" spans="1:12" s="313" customFormat="1" ht="18.75">
      <c r="A1792" s="312"/>
      <c r="B1792" s="105"/>
      <c r="C1792" s="54"/>
      <c r="D1792" s="54">
        <v>9</v>
      </c>
      <c r="E1792" s="318" t="s">
        <v>1322</v>
      </c>
      <c r="F1792" s="98">
        <v>2.5499999999999998</v>
      </c>
      <c r="G1792" s="436"/>
      <c r="H1792" s="54"/>
      <c r="I1792" s="317"/>
      <c r="L1792" s="315"/>
    </row>
    <row r="1793" spans="1:12" s="313" customFormat="1" ht="18.75">
      <c r="A1793" s="312"/>
      <c r="B1793" s="105"/>
      <c r="C1793" s="54"/>
      <c r="D1793" s="54">
        <v>10</v>
      </c>
      <c r="E1793" s="318" t="s">
        <v>1323</v>
      </c>
      <c r="F1793" s="98">
        <v>8.1000000000000014</v>
      </c>
      <c r="G1793" s="436"/>
      <c r="H1793" s="54"/>
      <c r="I1793" s="317"/>
      <c r="L1793" s="315"/>
    </row>
    <row r="1794" spans="1:12" s="313" customFormat="1" ht="18.75">
      <c r="A1794" s="312"/>
      <c r="B1794" s="105"/>
      <c r="C1794" s="54"/>
      <c r="D1794" s="54">
        <v>11</v>
      </c>
      <c r="E1794" s="318" t="s">
        <v>1324</v>
      </c>
      <c r="F1794" s="98">
        <v>12</v>
      </c>
      <c r="G1794" s="436"/>
      <c r="H1794" s="54"/>
      <c r="I1794" s="317"/>
      <c r="L1794" s="315"/>
    </row>
    <row r="1795" spans="1:12" s="313" customFormat="1" ht="18.75">
      <c r="A1795" s="312"/>
      <c r="B1795" s="105"/>
      <c r="C1795" s="54"/>
      <c r="D1795" s="54">
        <v>12</v>
      </c>
      <c r="E1795" s="318" t="s">
        <v>1325</v>
      </c>
      <c r="F1795" s="98">
        <v>7.2500000000000009</v>
      </c>
      <c r="G1795" s="436"/>
      <c r="H1795" s="54"/>
      <c r="I1795" s="317"/>
      <c r="L1795" s="315"/>
    </row>
    <row r="1796" spans="1:12" s="313" customFormat="1" ht="18.75">
      <c r="A1796" s="312"/>
      <c r="B1796" s="105"/>
      <c r="C1796" s="54"/>
      <c r="D1796" s="54">
        <v>13</v>
      </c>
      <c r="E1796" s="318" t="s">
        <v>1326</v>
      </c>
      <c r="F1796" s="98">
        <v>10.600000000000001</v>
      </c>
      <c r="G1796" s="436"/>
      <c r="H1796" s="54"/>
      <c r="I1796" s="317"/>
      <c r="L1796" s="315"/>
    </row>
    <row r="1797" spans="1:12" s="313" customFormat="1" ht="18.75">
      <c r="A1797" s="312"/>
      <c r="B1797" s="105"/>
      <c r="C1797" s="54"/>
      <c r="D1797" s="54">
        <v>14</v>
      </c>
      <c r="E1797" s="318" t="s">
        <v>1327</v>
      </c>
      <c r="F1797" s="98">
        <v>10.3</v>
      </c>
      <c r="G1797" s="436"/>
      <c r="H1797" s="54"/>
      <c r="I1797" s="317"/>
      <c r="L1797" s="315"/>
    </row>
    <row r="1798" spans="1:12" s="313" customFormat="1" ht="18.75">
      <c r="A1798" s="312"/>
      <c r="B1798" s="105"/>
      <c r="C1798" s="54"/>
      <c r="D1798" s="54">
        <v>15</v>
      </c>
      <c r="E1798" s="318" t="s">
        <v>1328</v>
      </c>
      <c r="F1798" s="98">
        <v>14.899999999999999</v>
      </c>
      <c r="G1798" s="436"/>
      <c r="H1798" s="54"/>
      <c r="I1798" s="317"/>
      <c r="L1798" s="315"/>
    </row>
    <row r="1799" spans="1:12" s="313" customFormat="1" ht="18.75">
      <c r="A1799" s="312"/>
      <c r="B1799" s="105"/>
      <c r="C1799" s="54"/>
      <c r="D1799" s="54">
        <v>16</v>
      </c>
      <c r="E1799" s="318" t="s">
        <v>1032</v>
      </c>
      <c r="F1799" s="98">
        <v>10.200000000000001</v>
      </c>
      <c r="G1799" s="436"/>
      <c r="H1799" s="54"/>
      <c r="I1799" s="317"/>
      <c r="L1799" s="315"/>
    </row>
    <row r="1800" spans="1:12" s="313" customFormat="1" ht="18.75">
      <c r="A1800" s="312"/>
      <c r="B1800" s="105"/>
      <c r="C1800" s="54"/>
      <c r="D1800" s="54"/>
      <c r="E1800" s="127" t="s">
        <v>55</v>
      </c>
      <c r="F1800" s="98">
        <v>149.99999999999997</v>
      </c>
      <c r="G1800" s="436"/>
      <c r="H1800" s="54"/>
      <c r="I1800" s="317"/>
      <c r="L1800" s="315"/>
    </row>
    <row r="1801" spans="1:12" s="313" customFormat="1" ht="18.75">
      <c r="A1801" s="312"/>
      <c r="B1801" s="105"/>
      <c r="C1801" s="54"/>
      <c r="D1801" s="54"/>
      <c r="E1801" s="425"/>
      <c r="F1801" s="409"/>
      <c r="G1801" s="436"/>
      <c r="H1801" s="54"/>
      <c r="I1801" s="317"/>
      <c r="L1801" s="315"/>
    </row>
    <row r="1802" spans="1:12" s="313" customFormat="1" ht="56.25">
      <c r="A1802" s="312"/>
      <c r="B1802" s="105"/>
      <c r="C1802" s="54"/>
      <c r="D1802" s="54"/>
      <c r="E1802" s="346" t="s">
        <v>1329</v>
      </c>
      <c r="F1802" s="409"/>
      <c r="G1802" s="436"/>
      <c r="H1802" s="54"/>
      <c r="I1802" s="317"/>
      <c r="L1802" s="315"/>
    </row>
    <row r="1803" spans="1:12" s="313" customFormat="1" ht="18.75">
      <c r="A1803" s="312"/>
      <c r="B1803" s="319"/>
      <c r="C1803" s="54"/>
      <c r="D1803" s="54"/>
      <c r="E1803" s="425"/>
      <c r="F1803" s="409"/>
      <c r="G1803" s="436"/>
      <c r="H1803" s="54"/>
      <c r="I1803" s="317"/>
      <c r="L1803" s="315"/>
    </row>
    <row r="1804" spans="1:12" s="313" customFormat="1" ht="18.75">
      <c r="A1804" s="312"/>
      <c r="B1804" s="78" t="s">
        <v>1332</v>
      </c>
      <c r="C1804" s="71" t="s">
        <v>925</v>
      </c>
      <c r="D1804" s="56" t="s">
        <v>314</v>
      </c>
      <c r="E1804" s="93" t="s">
        <v>315</v>
      </c>
      <c r="F1804" s="34" t="s">
        <v>81</v>
      </c>
      <c r="G1804" s="35"/>
      <c r="H1804" s="36"/>
      <c r="I1804" s="37">
        <v>81.399999999999991</v>
      </c>
      <c r="L1804" s="315"/>
    </row>
    <row r="1805" spans="1:12" s="313" customFormat="1" ht="18.75">
      <c r="A1805" s="312"/>
      <c r="B1805" s="316"/>
      <c r="C1805" s="54"/>
      <c r="D1805" s="54"/>
      <c r="E1805" s="425"/>
      <c r="F1805" s="409"/>
      <c r="G1805" s="436"/>
      <c r="H1805" s="54"/>
      <c r="I1805" s="317"/>
      <c r="L1805" s="315"/>
    </row>
    <row r="1806" spans="1:12" s="313" customFormat="1" ht="18.75">
      <c r="A1806" s="312"/>
      <c r="B1806" s="105"/>
      <c r="C1806" s="54"/>
      <c r="D1806" s="54"/>
      <c r="E1806" s="318" t="s">
        <v>1326</v>
      </c>
      <c r="F1806" s="98">
        <v>1.7000000000000002</v>
      </c>
      <c r="G1806" s="436"/>
      <c r="H1806" s="54"/>
      <c r="I1806" s="317"/>
      <c r="L1806" s="315"/>
    </row>
    <row r="1807" spans="1:12" s="313" customFormat="1" ht="18.75">
      <c r="A1807" s="312"/>
      <c r="B1807" s="105"/>
      <c r="C1807" s="54"/>
      <c r="D1807" s="54"/>
      <c r="E1807" s="318" t="s">
        <v>1327</v>
      </c>
      <c r="F1807" s="98">
        <v>1.5</v>
      </c>
      <c r="G1807" s="436"/>
      <c r="H1807" s="54"/>
      <c r="I1807" s="317"/>
      <c r="L1807" s="315"/>
    </row>
    <row r="1808" spans="1:12" s="313" customFormat="1" ht="18.75">
      <c r="A1808" s="312"/>
      <c r="B1808" s="105"/>
      <c r="C1808" s="54"/>
      <c r="D1808" s="54"/>
      <c r="E1808" s="96" t="s">
        <v>1604</v>
      </c>
      <c r="F1808" s="98">
        <v>35.699999999999996</v>
      </c>
      <c r="G1808" s="436"/>
      <c r="H1808" s="54"/>
      <c r="I1808" s="317"/>
      <c r="L1808" s="315"/>
    </row>
    <row r="1809" spans="1:12" s="313" customFormat="1" ht="18.75">
      <c r="A1809" s="312"/>
      <c r="B1809" s="105"/>
      <c r="C1809" s="54"/>
      <c r="D1809" s="54"/>
      <c r="E1809" s="96" t="s">
        <v>1605</v>
      </c>
      <c r="F1809" s="98">
        <v>27.2</v>
      </c>
      <c r="G1809" s="436"/>
      <c r="H1809" s="54"/>
      <c r="I1809" s="317"/>
      <c r="L1809" s="315"/>
    </row>
    <row r="1810" spans="1:12" s="313" customFormat="1" ht="18.75">
      <c r="A1810" s="312"/>
      <c r="B1810" s="105"/>
      <c r="C1810" s="54"/>
      <c r="D1810" s="54"/>
      <c r="E1810" s="96" t="s">
        <v>1606</v>
      </c>
      <c r="F1810" s="98">
        <v>15.299999999999999</v>
      </c>
      <c r="G1810" s="436"/>
      <c r="H1810" s="54"/>
      <c r="I1810" s="317"/>
      <c r="L1810" s="315"/>
    </row>
    <row r="1811" spans="1:12" s="313" customFormat="1" ht="18.75">
      <c r="A1811" s="312"/>
      <c r="B1811" s="105"/>
      <c r="C1811" s="54"/>
      <c r="D1811" s="54"/>
      <c r="E1811" s="127" t="s">
        <v>55</v>
      </c>
      <c r="F1811" s="98">
        <v>81.399999999999991</v>
      </c>
      <c r="G1811" s="436"/>
      <c r="H1811" s="54"/>
      <c r="I1811" s="317"/>
      <c r="L1811" s="315"/>
    </row>
    <row r="1812" spans="1:12" s="313" customFormat="1" ht="18.75">
      <c r="A1812" s="312"/>
      <c r="B1812" s="105"/>
      <c r="C1812" s="54"/>
      <c r="D1812" s="54"/>
      <c r="E1812" s="425"/>
      <c r="F1812" s="409"/>
      <c r="G1812" s="436"/>
      <c r="H1812" s="54"/>
      <c r="I1812" s="317"/>
      <c r="L1812" s="315"/>
    </row>
    <row r="1813" spans="1:12" s="313" customFormat="1" ht="37.5">
      <c r="A1813" s="312"/>
      <c r="B1813" s="105"/>
      <c r="C1813" s="54"/>
      <c r="D1813" s="54"/>
      <c r="E1813" s="346" t="s">
        <v>1331</v>
      </c>
      <c r="F1813" s="409"/>
      <c r="G1813" s="436"/>
      <c r="H1813" s="54"/>
      <c r="I1813" s="317"/>
      <c r="L1813" s="315"/>
    </row>
    <row r="1814" spans="1:12" s="313" customFormat="1" ht="18.75">
      <c r="A1814" s="312"/>
      <c r="B1814" s="319"/>
      <c r="C1814" s="54"/>
      <c r="D1814" s="54"/>
      <c r="E1814" s="425"/>
      <c r="F1814" s="409"/>
      <c r="G1814" s="436"/>
      <c r="H1814" s="54"/>
      <c r="I1814" s="317"/>
      <c r="L1814" s="315"/>
    </row>
    <row r="1815" spans="1:12" s="313" customFormat="1" ht="18.75">
      <c r="A1815" s="312"/>
      <c r="B1815" s="78" t="s">
        <v>1333</v>
      </c>
      <c r="C1815" s="71" t="s">
        <v>925</v>
      </c>
      <c r="D1815" s="56" t="s">
        <v>383</v>
      </c>
      <c r="E1815" s="93" t="s">
        <v>384</v>
      </c>
      <c r="F1815" s="34" t="s">
        <v>27</v>
      </c>
      <c r="G1815" s="35"/>
      <c r="H1815" s="36"/>
      <c r="I1815" s="37">
        <v>113</v>
      </c>
      <c r="L1815" s="315"/>
    </row>
    <row r="1816" spans="1:12" s="313" customFormat="1" ht="18.75">
      <c r="A1816" s="312"/>
      <c r="B1816" s="105"/>
      <c r="C1816" s="435"/>
      <c r="D1816" s="54"/>
      <c r="E1816" s="425"/>
      <c r="F1816" s="409"/>
      <c r="G1816" s="436"/>
      <c r="H1816" s="54"/>
      <c r="I1816" s="317"/>
      <c r="L1816" s="315"/>
    </row>
    <row r="1817" spans="1:12" s="313" customFormat="1" ht="18.75">
      <c r="A1817" s="312"/>
      <c r="B1817" s="105"/>
      <c r="C1817" s="54"/>
      <c r="D1817" s="54">
        <v>1</v>
      </c>
      <c r="E1817" s="318" t="s">
        <v>1315</v>
      </c>
      <c r="F1817" s="98">
        <v>10</v>
      </c>
      <c r="G1817" s="436"/>
      <c r="H1817" s="54"/>
      <c r="I1817" s="317"/>
      <c r="L1817" s="315"/>
    </row>
    <row r="1818" spans="1:12" s="313" customFormat="1" ht="18.75">
      <c r="A1818" s="312"/>
      <c r="B1818" s="105"/>
      <c r="C1818" s="54"/>
      <c r="D1818" s="54">
        <v>2</v>
      </c>
      <c r="E1818" s="318" t="s">
        <v>1316</v>
      </c>
      <c r="F1818" s="98">
        <v>5</v>
      </c>
      <c r="G1818" s="436"/>
      <c r="H1818" s="54"/>
      <c r="I1818" s="317"/>
      <c r="L1818" s="315"/>
    </row>
    <row r="1819" spans="1:12" s="313" customFormat="1" ht="18.75">
      <c r="A1819" s="312"/>
      <c r="B1819" s="105"/>
      <c r="C1819" s="54"/>
      <c r="D1819" s="54">
        <v>3</v>
      </c>
      <c r="E1819" s="318" t="s">
        <v>1317</v>
      </c>
      <c r="F1819" s="98">
        <v>2</v>
      </c>
      <c r="G1819" s="436"/>
      <c r="H1819" s="54"/>
      <c r="I1819" s="317"/>
      <c r="L1819" s="315"/>
    </row>
    <row r="1820" spans="1:12" s="313" customFormat="1" ht="18.75">
      <c r="A1820" s="312"/>
      <c r="B1820" s="105"/>
      <c r="C1820" s="54"/>
      <c r="D1820" s="54">
        <v>4</v>
      </c>
      <c r="E1820" s="318" t="s">
        <v>1318</v>
      </c>
      <c r="F1820" s="98">
        <v>2</v>
      </c>
      <c r="G1820" s="436"/>
      <c r="H1820" s="54"/>
      <c r="I1820" s="317"/>
      <c r="L1820" s="315"/>
    </row>
    <row r="1821" spans="1:12" s="313" customFormat="1" ht="18.75">
      <c r="A1821" s="312"/>
      <c r="B1821" s="105"/>
      <c r="C1821" s="54"/>
      <c r="D1821" s="54">
        <v>5</v>
      </c>
      <c r="E1821" s="318" t="s">
        <v>1319</v>
      </c>
      <c r="F1821" s="98">
        <v>5</v>
      </c>
      <c r="G1821" s="436"/>
      <c r="H1821" s="54"/>
      <c r="I1821" s="317"/>
      <c r="L1821" s="315"/>
    </row>
    <row r="1822" spans="1:12" s="313" customFormat="1" ht="18.75">
      <c r="A1822" s="312"/>
      <c r="B1822" s="105"/>
      <c r="C1822" s="54"/>
      <c r="D1822" s="54">
        <v>6</v>
      </c>
      <c r="E1822" s="318" t="s">
        <v>1320</v>
      </c>
      <c r="F1822" s="98">
        <v>16</v>
      </c>
      <c r="G1822" s="436"/>
      <c r="H1822" s="54"/>
      <c r="I1822" s="317"/>
      <c r="L1822" s="315"/>
    </row>
    <row r="1823" spans="1:12" s="313" customFormat="1" ht="18.75">
      <c r="A1823" s="312"/>
      <c r="B1823" s="105"/>
      <c r="C1823" s="54"/>
      <c r="D1823" s="54">
        <v>7</v>
      </c>
      <c r="E1823" s="318" t="s">
        <v>1321</v>
      </c>
      <c r="F1823" s="98">
        <v>5</v>
      </c>
      <c r="G1823" s="436"/>
      <c r="H1823" s="54"/>
      <c r="I1823" s="317"/>
      <c r="L1823" s="315"/>
    </row>
    <row r="1824" spans="1:12" s="313" customFormat="1" ht="18.75">
      <c r="A1824" s="312"/>
      <c r="B1824" s="105"/>
      <c r="C1824" s="54"/>
      <c r="D1824" s="54">
        <v>8</v>
      </c>
      <c r="E1824" s="318" t="s">
        <v>1317</v>
      </c>
      <c r="F1824" s="98">
        <v>2</v>
      </c>
      <c r="G1824" s="436"/>
      <c r="H1824" s="54"/>
      <c r="I1824" s="317"/>
      <c r="L1824" s="315"/>
    </row>
    <row r="1825" spans="1:12" s="313" customFormat="1" ht="18.75">
      <c r="A1825" s="312"/>
      <c r="B1825" s="105"/>
      <c r="C1825" s="54"/>
      <c r="D1825" s="54">
        <v>9</v>
      </c>
      <c r="E1825" s="318" t="s">
        <v>1322</v>
      </c>
      <c r="F1825" s="98">
        <v>2</v>
      </c>
      <c r="G1825" s="436"/>
      <c r="H1825" s="54"/>
      <c r="I1825" s="317"/>
      <c r="L1825" s="315"/>
    </row>
    <row r="1826" spans="1:12" s="313" customFormat="1" ht="18.75">
      <c r="A1826" s="312"/>
      <c r="B1826" s="105"/>
      <c r="C1826" s="54"/>
      <c r="D1826" s="54">
        <v>10</v>
      </c>
      <c r="E1826" s="318" t="s">
        <v>1323</v>
      </c>
      <c r="F1826" s="98">
        <v>5</v>
      </c>
      <c r="G1826" s="436"/>
      <c r="H1826" s="54"/>
      <c r="I1826" s="317"/>
      <c r="L1826" s="315"/>
    </row>
    <row r="1827" spans="1:12" s="313" customFormat="1" ht="18.75">
      <c r="A1827" s="312"/>
      <c r="B1827" s="105"/>
      <c r="C1827" s="54"/>
      <c r="D1827" s="54">
        <v>11</v>
      </c>
      <c r="E1827" s="318" t="s">
        <v>1324</v>
      </c>
      <c r="F1827" s="98">
        <v>10</v>
      </c>
      <c r="G1827" s="436"/>
      <c r="H1827" s="54"/>
      <c r="I1827" s="317"/>
      <c r="L1827" s="315"/>
    </row>
    <row r="1828" spans="1:12" s="313" customFormat="1" ht="18.75">
      <c r="A1828" s="312"/>
      <c r="B1828" s="105"/>
      <c r="C1828" s="54"/>
      <c r="D1828" s="54">
        <v>12</v>
      </c>
      <c r="E1828" s="318" t="s">
        <v>1325</v>
      </c>
      <c r="F1828" s="98">
        <v>4</v>
      </c>
      <c r="G1828" s="436"/>
      <c r="H1828" s="54"/>
      <c r="I1828" s="317"/>
      <c r="L1828" s="315"/>
    </row>
    <row r="1829" spans="1:12" s="313" customFormat="1" ht="18.75">
      <c r="A1829" s="312"/>
      <c r="B1829" s="105"/>
      <c r="C1829" s="54"/>
      <c r="D1829" s="54">
        <v>13</v>
      </c>
      <c r="E1829" s="318" t="s">
        <v>1326</v>
      </c>
      <c r="F1829" s="98">
        <v>3</v>
      </c>
      <c r="G1829" s="436"/>
      <c r="H1829" s="54"/>
      <c r="I1829" s="317"/>
      <c r="L1829" s="315"/>
    </row>
    <row r="1830" spans="1:12" s="313" customFormat="1" ht="18.75">
      <c r="A1830" s="312"/>
      <c r="B1830" s="105"/>
      <c r="C1830" s="54"/>
      <c r="D1830" s="54">
        <v>14</v>
      </c>
      <c r="E1830" s="318" t="s">
        <v>1327</v>
      </c>
      <c r="F1830" s="98">
        <v>3</v>
      </c>
      <c r="G1830" s="436"/>
      <c r="H1830" s="54"/>
      <c r="I1830" s="317"/>
      <c r="L1830" s="315"/>
    </row>
    <row r="1831" spans="1:12" s="313" customFormat="1" ht="18.75">
      <c r="A1831" s="312"/>
      <c r="B1831" s="105"/>
      <c r="C1831" s="54"/>
      <c r="D1831" s="54">
        <v>15</v>
      </c>
      <c r="E1831" s="318" t="s">
        <v>1328</v>
      </c>
      <c r="F1831" s="98">
        <v>7</v>
      </c>
      <c r="G1831" s="436"/>
      <c r="H1831" s="54"/>
      <c r="I1831" s="317"/>
      <c r="L1831" s="315"/>
    </row>
    <row r="1832" spans="1:12" s="313" customFormat="1" ht="18.75">
      <c r="A1832" s="312"/>
      <c r="B1832" s="105"/>
      <c r="C1832" s="54"/>
      <c r="D1832" s="54">
        <v>16</v>
      </c>
      <c r="E1832" s="96" t="s">
        <v>1032</v>
      </c>
      <c r="F1832" s="98">
        <v>7</v>
      </c>
      <c r="G1832" s="436"/>
      <c r="H1832" s="54"/>
      <c r="I1832" s="317"/>
      <c r="L1832" s="315"/>
    </row>
    <row r="1833" spans="1:12" s="313" customFormat="1" ht="18.75">
      <c r="A1833" s="312"/>
      <c r="B1833" s="105"/>
      <c r="C1833" s="54"/>
      <c r="D1833" s="54">
        <v>17</v>
      </c>
      <c r="E1833" s="96" t="s">
        <v>1604</v>
      </c>
      <c r="F1833" s="98">
        <v>11</v>
      </c>
      <c r="G1833" s="436"/>
      <c r="H1833" s="54"/>
      <c r="I1833" s="317"/>
      <c r="L1833" s="315"/>
    </row>
    <row r="1834" spans="1:12" s="313" customFormat="1" ht="18.75">
      <c r="A1834" s="312"/>
      <c r="B1834" s="105"/>
      <c r="C1834" s="54"/>
      <c r="D1834" s="54">
        <v>18</v>
      </c>
      <c r="E1834" s="96" t="s">
        <v>1605</v>
      </c>
      <c r="F1834" s="98">
        <v>9</v>
      </c>
      <c r="G1834" s="436"/>
      <c r="H1834" s="54"/>
      <c r="I1834" s="317"/>
      <c r="L1834" s="315"/>
    </row>
    <row r="1835" spans="1:12" s="313" customFormat="1" ht="18.75">
      <c r="A1835" s="312"/>
      <c r="B1835" s="105"/>
      <c r="C1835" s="54"/>
      <c r="D1835" s="54">
        <v>19</v>
      </c>
      <c r="E1835" s="96" t="s">
        <v>1606</v>
      </c>
      <c r="F1835" s="98">
        <v>5</v>
      </c>
      <c r="G1835" s="436"/>
      <c r="H1835" s="54"/>
      <c r="I1835" s="317"/>
      <c r="L1835" s="315"/>
    </row>
    <row r="1836" spans="1:12" s="313" customFormat="1" ht="18.75">
      <c r="A1836" s="312"/>
      <c r="B1836" s="105"/>
      <c r="C1836" s="54"/>
      <c r="D1836" s="54"/>
      <c r="E1836" s="127" t="s">
        <v>55</v>
      </c>
      <c r="F1836" s="98">
        <v>113</v>
      </c>
      <c r="G1836" s="436"/>
      <c r="H1836" s="54"/>
      <c r="I1836" s="317"/>
      <c r="L1836" s="315"/>
    </row>
    <row r="1837" spans="1:12" s="313" customFormat="1" ht="18.75">
      <c r="A1837" s="312"/>
      <c r="B1837" s="319"/>
      <c r="C1837" s="54"/>
      <c r="D1837" s="54"/>
      <c r="E1837" s="425"/>
      <c r="F1837" s="409"/>
      <c r="G1837" s="436"/>
      <c r="H1837" s="54"/>
      <c r="I1837" s="317"/>
      <c r="L1837" s="315"/>
    </row>
    <row r="1838" spans="1:12" s="313" customFormat="1" ht="18.75">
      <c r="A1838" s="312"/>
      <c r="B1838" s="78" t="s">
        <v>1335</v>
      </c>
      <c r="C1838" s="71" t="s">
        <v>925</v>
      </c>
      <c r="D1838" s="56" t="s">
        <v>385</v>
      </c>
      <c r="E1838" s="93" t="s">
        <v>386</v>
      </c>
      <c r="F1838" s="34" t="s">
        <v>27</v>
      </c>
      <c r="G1838" s="35"/>
      <c r="H1838" s="36"/>
      <c r="I1838" s="37">
        <v>1</v>
      </c>
      <c r="L1838" s="315"/>
    </row>
    <row r="1839" spans="1:12" s="313" customFormat="1" ht="18.75">
      <c r="A1839" s="312"/>
      <c r="B1839" s="316"/>
      <c r="C1839" s="54"/>
      <c r="D1839" s="54"/>
      <c r="E1839" s="425"/>
      <c r="F1839" s="409"/>
      <c r="G1839" s="436"/>
      <c r="H1839" s="54"/>
      <c r="I1839" s="317"/>
      <c r="L1839" s="315"/>
    </row>
    <row r="1840" spans="1:12" s="313" customFormat="1" ht="18.75">
      <c r="A1840" s="312"/>
      <c r="B1840" s="105"/>
      <c r="C1840" s="54"/>
      <c r="D1840" s="54"/>
      <c r="E1840" s="318" t="s">
        <v>1334</v>
      </c>
      <c r="F1840" s="98">
        <v>1</v>
      </c>
      <c r="G1840" s="436"/>
      <c r="H1840" s="54"/>
      <c r="I1840" s="317"/>
      <c r="L1840" s="315"/>
    </row>
    <row r="1841" spans="1:12" s="313" customFormat="1" ht="18.75">
      <c r="A1841" s="312"/>
      <c r="B1841" s="105"/>
      <c r="C1841" s="54"/>
      <c r="D1841" s="54"/>
      <c r="E1841" s="127" t="s">
        <v>55</v>
      </c>
      <c r="F1841" s="98">
        <v>1</v>
      </c>
      <c r="G1841" s="436"/>
      <c r="H1841" s="54"/>
      <c r="I1841" s="317"/>
      <c r="L1841" s="315"/>
    </row>
    <row r="1842" spans="1:12" s="313" customFormat="1" ht="18.75">
      <c r="A1842" s="312"/>
      <c r="B1842" s="319"/>
      <c r="C1842" s="54"/>
      <c r="D1842" s="54"/>
      <c r="E1842" s="425"/>
      <c r="F1842" s="409"/>
      <c r="G1842" s="436"/>
      <c r="H1842" s="54"/>
      <c r="I1842" s="317"/>
      <c r="L1842" s="315"/>
    </row>
    <row r="1843" spans="1:12" s="313" customFormat="1" ht="18.75">
      <c r="A1843" s="312"/>
      <c r="B1843" s="78" t="s">
        <v>1336</v>
      </c>
      <c r="C1843" s="71" t="s">
        <v>925</v>
      </c>
      <c r="D1843" s="56" t="s">
        <v>387</v>
      </c>
      <c r="E1843" s="93" t="s">
        <v>388</v>
      </c>
      <c r="F1843" s="34" t="s">
        <v>27</v>
      </c>
      <c r="G1843" s="35"/>
      <c r="H1843" s="36"/>
      <c r="I1843" s="37">
        <v>2</v>
      </c>
      <c r="L1843" s="315"/>
    </row>
    <row r="1844" spans="1:12" s="313" customFormat="1" ht="18.75">
      <c r="A1844" s="312"/>
      <c r="B1844" s="316"/>
      <c r="C1844" s="54"/>
      <c r="D1844" s="54"/>
      <c r="E1844" s="425"/>
      <c r="F1844" s="409"/>
      <c r="G1844" s="436"/>
      <c r="H1844" s="54"/>
      <c r="I1844" s="317"/>
      <c r="L1844" s="315"/>
    </row>
    <row r="1845" spans="1:12" s="313" customFormat="1" ht="18.75">
      <c r="A1845" s="312"/>
      <c r="B1845" s="105"/>
      <c r="C1845" s="54"/>
      <c r="D1845" s="54"/>
      <c r="E1845" s="318" t="s">
        <v>1326</v>
      </c>
      <c r="F1845" s="98">
        <v>1</v>
      </c>
      <c r="G1845" s="436"/>
      <c r="H1845" s="54"/>
      <c r="I1845" s="317"/>
      <c r="L1845" s="315"/>
    </row>
    <row r="1846" spans="1:12" s="313" customFormat="1" ht="18.75">
      <c r="A1846" s="312"/>
      <c r="B1846" s="105"/>
      <c r="C1846" s="54"/>
      <c r="D1846" s="54"/>
      <c r="E1846" s="318" t="s">
        <v>1327</v>
      </c>
      <c r="F1846" s="98">
        <v>1</v>
      </c>
      <c r="G1846" s="436"/>
      <c r="H1846" s="54"/>
      <c r="I1846" s="317"/>
      <c r="L1846" s="315"/>
    </row>
    <row r="1847" spans="1:12" s="313" customFormat="1" ht="18.75">
      <c r="A1847" s="312"/>
      <c r="B1847" s="105"/>
      <c r="C1847" s="54"/>
      <c r="D1847" s="54"/>
      <c r="E1847" s="127" t="s">
        <v>55</v>
      </c>
      <c r="F1847" s="98">
        <v>2</v>
      </c>
      <c r="G1847" s="436"/>
      <c r="H1847" s="54"/>
      <c r="I1847" s="317"/>
      <c r="L1847" s="315"/>
    </row>
    <row r="1848" spans="1:12" s="313" customFormat="1" ht="18.75">
      <c r="A1848" s="312"/>
      <c r="B1848" s="319"/>
      <c r="C1848" s="54"/>
      <c r="D1848" s="54"/>
      <c r="E1848" s="425"/>
      <c r="F1848" s="409"/>
      <c r="G1848" s="436"/>
      <c r="H1848" s="54"/>
      <c r="I1848" s="317"/>
      <c r="L1848" s="315"/>
    </row>
    <row r="1849" spans="1:12" s="313" customFormat="1" ht="18.75">
      <c r="A1849" s="312"/>
      <c r="B1849" s="78" t="s">
        <v>1337</v>
      </c>
      <c r="C1849" s="71" t="s">
        <v>1597</v>
      </c>
      <c r="D1849" s="56" t="s">
        <v>801</v>
      </c>
      <c r="E1849" s="93" t="s">
        <v>802</v>
      </c>
      <c r="F1849" s="34" t="s">
        <v>27</v>
      </c>
      <c r="G1849" s="35"/>
      <c r="H1849" s="36"/>
      <c r="I1849" s="37">
        <v>14</v>
      </c>
      <c r="L1849" s="315"/>
    </row>
    <row r="1850" spans="1:12" s="313" customFormat="1" ht="18.75">
      <c r="A1850" s="312"/>
      <c r="B1850" s="316"/>
      <c r="C1850" s="54"/>
      <c r="D1850" s="54"/>
      <c r="E1850" s="425"/>
      <c r="F1850" s="409"/>
      <c r="G1850" s="436"/>
      <c r="H1850" s="54"/>
      <c r="I1850" s="317"/>
      <c r="L1850" s="315"/>
    </row>
    <row r="1851" spans="1:12" s="313" customFormat="1" ht="18.75">
      <c r="A1851" s="312"/>
      <c r="B1851" s="105"/>
      <c r="C1851" s="54"/>
      <c r="D1851" s="54"/>
      <c r="E1851" s="318" t="s">
        <v>1316</v>
      </c>
      <c r="F1851" s="98">
        <v>1</v>
      </c>
      <c r="G1851" s="436"/>
      <c r="H1851" s="54"/>
      <c r="I1851" s="317"/>
      <c r="L1851" s="315"/>
    </row>
    <row r="1852" spans="1:12" s="313" customFormat="1" ht="18.75">
      <c r="A1852" s="312"/>
      <c r="B1852" s="105"/>
      <c r="C1852" s="54"/>
      <c r="D1852" s="54"/>
      <c r="E1852" s="318" t="s">
        <v>1317</v>
      </c>
      <c r="F1852" s="98">
        <v>1</v>
      </c>
      <c r="G1852" s="436"/>
      <c r="H1852" s="54"/>
      <c r="I1852" s="317"/>
      <c r="L1852" s="315"/>
    </row>
    <row r="1853" spans="1:12" s="313" customFormat="1" ht="18.75">
      <c r="A1853" s="312"/>
      <c r="B1853" s="105"/>
      <c r="C1853" s="54"/>
      <c r="D1853" s="54"/>
      <c r="E1853" s="318" t="s">
        <v>1319</v>
      </c>
      <c r="F1853" s="98">
        <v>1</v>
      </c>
      <c r="G1853" s="436"/>
      <c r="H1853" s="54"/>
      <c r="I1853" s="317"/>
      <c r="L1853" s="315"/>
    </row>
    <row r="1854" spans="1:12" s="313" customFormat="1" ht="18.75">
      <c r="A1854" s="312"/>
      <c r="B1854" s="105"/>
      <c r="C1854" s="54"/>
      <c r="D1854" s="54"/>
      <c r="E1854" s="318" t="s">
        <v>1321</v>
      </c>
      <c r="F1854" s="98">
        <v>1</v>
      </c>
      <c r="G1854" s="436"/>
      <c r="H1854" s="54"/>
      <c r="I1854" s="317"/>
      <c r="L1854" s="315"/>
    </row>
    <row r="1855" spans="1:12" s="313" customFormat="1" ht="18.75">
      <c r="A1855" s="312"/>
      <c r="B1855" s="105"/>
      <c r="C1855" s="54"/>
      <c r="D1855" s="54"/>
      <c r="E1855" s="318" t="s">
        <v>1317</v>
      </c>
      <c r="F1855" s="98">
        <v>1</v>
      </c>
      <c r="G1855" s="436"/>
      <c r="H1855" s="54"/>
      <c r="I1855" s="317"/>
      <c r="L1855" s="315"/>
    </row>
    <row r="1856" spans="1:12" s="313" customFormat="1" ht="18.75">
      <c r="A1856" s="312"/>
      <c r="B1856" s="105"/>
      <c r="C1856" s="54"/>
      <c r="D1856" s="54"/>
      <c r="E1856" s="318" t="s">
        <v>1323</v>
      </c>
      <c r="F1856" s="98">
        <v>1</v>
      </c>
      <c r="G1856" s="436"/>
      <c r="H1856" s="54"/>
      <c r="I1856" s="317"/>
      <c r="L1856" s="315"/>
    </row>
    <row r="1857" spans="1:12" s="313" customFormat="1" ht="18.75">
      <c r="A1857" s="312"/>
      <c r="B1857" s="105"/>
      <c r="C1857" s="54"/>
      <c r="D1857" s="54"/>
      <c r="E1857" s="318" t="s">
        <v>1324</v>
      </c>
      <c r="F1857" s="98">
        <v>2</v>
      </c>
      <c r="G1857" s="436"/>
      <c r="H1857" s="54"/>
      <c r="I1857" s="317"/>
      <c r="L1857" s="315"/>
    </row>
    <row r="1858" spans="1:12" s="313" customFormat="1" ht="18.75">
      <c r="A1858" s="312"/>
      <c r="B1858" s="105"/>
      <c r="C1858" s="54"/>
      <c r="D1858" s="54"/>
      <c r="E1858" s="318" t="s">
        <v>1325</v>
      </c>
      <c r="F1858" s="98">
        <v>1</v>
      </c>
      <c r="G1858" s="436"/>
      <c r="H1858" s="54"/>
      <c r="I1858" s="317"/>
      <c r="L1858" s="315"/>
    </row>
    <row r="1859" spans="1:12" s="313" customFormat="1" ht="18.75">
      <c r="A1859" s="312"/>
      <c r="B1859" s="105"/>
      <c r="C1859" s="54"/>
      <c r="D1859" s="54"/>
      <c r="E1859" s="318" t="s">
        <v>1326</v>
      </c>
      <c r="F1859" s="98">
        <v>1</v>
      </c>
      <c r="G1859" s="436"/>
      <c r="H1859" s="54"/>
      <c r="I1859" s="317"/>
      <c r="L1859" s="315"/>
    </row>
    <row r="1860" spans="1:12" s="313" customFormat="1" ht="18.75">
      <c r="A1860" s="312"/>
      <c r="B1860" s="105"/>
      <c r="C1860" s="54"/>
      <c r="D1860" s="54"/>
      <c r="E1860" s="318" t="s">
        <v>1327</v>
      </c>
      <c r="F1860" s="98">
        <v>0</v>
      </c>
      <c r="G1860" s="436"/>
      <c r="H1860" s="54"/>
      <c r="I1860" s="317"/>
      <c r="L1860" s="315"/>
    </row>
    <row r="1861" spans="1:12" s="313" customFormat="1" ht="18.75">
      <c r="A1861" s="312"/>
      <c r="B1861" s="105"/>
      <c r="C1861" s="54"/>
      <c r="D1861" s="54"/>
      <c r="E1861" s="318" t="s">
        <v>1328</v>
      </c>
      <c r="F1861" s="98">
        <v>1</v>
      </c>
      <c r="G1861" s="436"/>
      <c r="H1861" s="54"/>
      <c r="I1861" s="317"/>
      <c r="L1861" s="315"/>
    </row>
    <row r="1862" spans="1:12" s="313" customFormat="1" ht="18.75">
      <c r="A1862" s="312"/>
      <c r="B1862" s="105"/>
      <c r="C1862" s="54"/>
      <c r="D1862" s="54"/>
      <c r="E1862" s="318" t="s">
        <v>768</v>
      </c>
      <c r="F1862" s="98">
        <v>3</v>
      </c>
      <c r="G1862" s="436"/>
      <c r="H1862" s="54"/>
      <c r="I1862" s="317"/>
      <c r="L1862" s="315"/>
    </row>
    <row r="1863" spans="1:12" s="313" customFormat="1" ht="18.75">
      <c r="A1863" s="312"/>
      <c r="B1863" s="105"/>
      <c r="C1863" s="54"/>
      <c r="D1863" s="54"/>
      <c r="E1863" s="127" t="s">
        <v>55</v>
      </c>
      <c r="F1863" s="98">
        <v>14</v>
      </c>
      <c r="G1863" s="436"/>
      <c r="H1863" s="54"/>
      <c r="I1863" s="317"/>
      <c r="L1863" s="315"/>
    </row>
    <row r="1864" spans="1:12" s="313" customFormat="1" ht="18.75">
      <c r="A1864" s="312"/>
      <c r="B1864" s="319"/>
      <c r="C1864" s="54"/>
      <c r="D1864" s="54"/>
      <c r="E1864" s="425"/>
      <c r="F1864" s="409"/>
      <c r="G1864" s="436"/>
      <c r="H1864" s="54"/>
      <c r="I1864" s="317"/>
      <c r="L1864" s="315"/>
    </row>
    <row r="1865" spans="1:12" s="313" customFormat="1" ht="37.5">
      <c r="A1865" s="312"/>
      <c r="B1865" s="78" t="s">
        <v>1339</v>
      </c>
      <c r="C1865" s="71" t="s">
        <v>1034</v>
      </c>
      <c r="D1865" s="56" t="s">
        <v>548</v>
      </c>
      <c r="E1865" s="93" t="s">
        <v>549</v>
      </c>
      <c r="F1865" s="34" t="s">
        <v>27</v>
      </c>
      <c r="G1865" s="35"/>
      <c r="H1865" s="36"/>
      <c r="I1865" s="37">
        <v>4</v>
      </c>
      <c r="L1865" s="315"/>
    </row>
    <row r="1866" spans="1:12" s="313" customFormat="1" ht="18.75">
      <c r="A1866" s="312"/>
      <c r="B1866" s="316"/>
      <c r="C1866" s="54"/>
      <c r="D1866" s="54"/>
      <c r="E1866" s="425"/>
      <c r="F1866" s="409"/>
      <c r="G1866" s="436"/>
      <c r="H1866" s="54"/>
      <c r="I1866" s="317"/>
      <c r="L1866" s="315"/>
    </row>
    <row r="1867" spans="1:12" s="313" customFormat="1" ht="18.75">
      <c r="A1867" s="312"/>
      <c r="B1867" s="105"/>
      <c r="C1867" s="54"/>
      <c r="D1867" s="54"/>
      <c r="E1867" s="318" t="s">
        <v>1602</v>
      </c>
      <c r="F1867" s="98">
        <v>4</v>
      </c>
      <c r="G1867" s="436"/>
      <c r="H1867" s="54"/>
      <c r="I1867" s="317"/>
      <c r="L1867" s="315"/>
    </row>
    <row r="1868" spans="1:12" s="313" customFormat="1" ht="18.75">
      <c r="A1868" s="312"/>
      <c r="B1868" s="105"/>
      <c r="C1868" s="54"/>
      <c r="D1868" s="54"/>
      <c r="E1868" s="127" t="s">
        <v>55</v>
      </c>
      <c r="F1868" s="98">
        <v>4</v>
      </c>
      <c r="G1868" s="436"/>
      <c r="H1868" s="54"/>
      <c r="I1868" s="317"/>
      <c r="L1868" s="315"/>
    </row>
    <row r="1869" spans="1:12" s="313" customFormat="1" ht="18.75">
      <c r="A1869" s="312"/>
      <c r="B1869" s="105"/>
      <c r="C1869" s="54"/>
      <c r="D1869" s="54"/>
      <c r="E1869" s="425"/>
      <c r="F1869" s="409"/>
      <c r="G1869" s="436"/>
      <c r="H1869" s="54"/>
      <c r="I1869" s="317"/>
      <c r="L1869" s="315"/>
    </row>
    <row r="1870" spans="1:12" s="313" customFormat="1" ht="37.5">
      <c r="A1870" s="312"/>
      <c r="B1870" s="78" t="s">
        <v>1340</v>
      </c>
      <c r="C1870" s="71" t="s">
        <v>1034</v>
      </c>
      <c r="D1870" s="56" t="s">
        <v>550</v>
      </c>
      <c r="E1870" s="93" t="s">
        <v>551</v>
      </c>
      <c r="F1870" s="34" t="s">
        <v>27</v>
      </c>
      <c r="G1870" s="35"/>
      <c r="H1870" s="36"/>
      <c r="I1870" s="37">
        <v>3</v>
      </c>
      <c r="L1870" s="315"/>
    </row>
    <row r="1871" spans="1:12" s="313" customFormat="1" ht="18.75">
      <c r="A1871" s="312"/>
      <c r="B1871" s="316"/>
      <c r="C1871" s="54"/>
      <c r="D1871" s="54"/>
      <c r="E1871" s="425"/>
      <c r="F1871" s="409"/>
      <c r="G1871" s="436"/>
      <c r="H1871" s="54"/>
      <c r="I1871" s="317"/>
      <c r="L1871" s="315"/>
    </row>
    <row r="1872" spans="1:12" s="313" customFormat="1" ht="18.75">
      <c r="A1872" s="312"/>
      <c r="B1872" s="105"/>
      <c r="C1872" s="54"/>
      <c r="D1872" s="54"/>
      <c r="E1872" s="318" t="s">
        <v>1338</v>
      </c>
      <c r="F1872" s="98">
        <v>3</v>
      </c>
      <c r="G1872" s="436"/>
      <c r="H1872" s="54"/>
      <c r="I1872" s="317"/>
      <c r="L1872" s="315"/>
    </row>
    <row r="1873" spans="1:12" s="313" customFormat="1" ht="18.75">
      <c r="A1873" s="312"/>
      <c r="B1873" s="105"/>
      <c r="C1873" s="54"/>
      <c r="D1873" s="54"/>
      <c r="E1873" s="127" t="s">
        <v>55</v>
      </c>
      <c r="F1873" s="98">
        <v>3</v>
      </c>
      <c r="G1873" s="436"/>
      <c r="H1873" s="54"/>
      <c r="I1873" s="317"/>
      <c r="L1873" s="315"/>
    </row>
    <row r="1874" spans="1:12" s="313" customFormat="1" ht="18.75">
      <c r="A1874" s="312"/>
      <c r="B1874" s="319"/>
      <c r="C1874" s="54"/>
      <c r="D1874" s="54"/>
      <c r="E1874" s="425"/>
      <c r="F1874" s="409"/>
      <c r="G1874" s="436"/>
      <c r="H1874" s="54"/>
      <c r="I1874" s="317"/>
      <c r="L1874" s="315"/>
    </row>
    <row r="1875" spans="1:12" s="313" customFormat="1" ht="18.75">
      <c r="A1875" s="312"/>
      <c r="B1875" s="78" t="s">
        <v>1345</v>
      </c>
      <c r="C1875" s="71" t="s">
        <v>925</v>
      </c>
      <c r="D1875" s="56" t="s">
        <v>37</v>
      </c>
      <c r="E1875" s="93" t="s">
        <v>102</v>
      </c>
      <c r="F1875" s="34" t="s">
        <v>84</v>
      </c>
      <c r="G1875" s="35"/>
      <c r="H1875" s="36"/>
      <c r="I1875" s="37">
        <v>42.35</v>
      </c>
      <c r="L1875" s="315"/>
    </row>
    <row r="1876" spans="1:12" s="313" customFormat="1" ht="18.75">
      <c r="A1876" s="312"/>
      <c r="B1876" s="316"/>
      <c r="C1876" s="54"/>
      <c r="D1876" s="54"/>
      <c r="E1876" s="425"/>
      <c r="F1876" s="409"/>
      <c r="G1876" s="436"/>
      <c r="H1876" s="54"/>
      <c r="I1876" s="445"/>
      <c r="L1876" s="315"/>
    </row>
    <row r="1877" spans="1:12" s="313" customFormat="1" ht="18.75">
      <c r="A1877" s="312"/>
      <c r="B1877" s="105"/>
      <c r="C1877" s="54"/>
      <c r="D1877" s="54"/>
      <c r="E1877" s="255" t="s">
        <v>1341</v>
      </c>
      <c r="F1877" s="98" t="s">
        <v>588</v>
      </c>
      <c r="G1877" s="98" t="s">
        <v>1309</v>
      </c>
      <c r="H1877" s="255" t="s">
        <v>1274</v>
      </c>
      <c r="I1877" s="300" t="s">
        <v>881</v>
      </c>
      <c r="L1877" s="315"/>
    </row>
    <row r="1878" spans="1:12" s="313" customFormat="1" ht="18.75">
      <c r="A1878" s="312"/>
      <c r="B1878" s="105"/>
      <c r="C1878" s="54"/>
      <c r="D1878" s="54"/>
      <c r="E1878" s="345" t="s">
        <v>1598</v>
      </c>
      <c r="F1878" s="98">
        <v>0.3</v>
      </c>
      <c r="G1878" s="98">
        <v>0.5</v>
      </c>
      <c r="H1878" s="98">
        <v>65.650000000000006</v>
      </c>
      <c r="I1878" s="300">
        <v>9.85</v>
      </c>
      <c r="L1878" s="315"/>
    </row>
    <row r="1879" spans="1:12" s="313" customFormat="1" ht="18.75">
      <c r="A1879" s="312"/>
      <c r="B1879" s="105"/>
      <c r="C1879" s="54"/>
      <c r="D1879" s="54"/>
      <c r="E1879" s="345" t="s">
        <v>1599</v>
      </c>
      <c r="F1879" s="98">
        <v>0.3</v>
      </c>
      <c r="G1879" s="98">
        <v>0.5</v>
      </c>
      <c r="H1879" s="98">
        <v>56.9</v>
      </c>
      <c r="I1879" s="300">
        <v>8.5399999999999991</v>
      </c>
      <c r="L1879" s="315"/>
    </row>
    <row r="1880" spans="1:12" s="313" customFormat="1" ht="18.75">
      <c r="A1880" s="312"/>
      <c r="B1880" s="105"/>
      <c r="C1880" s="54"/>
      <c r="D1880" s="54"/>
      <c r="E1880" s="345" t="s">
        <v>1600</v>
      </c>
      <c r="F1880" s="98">
        <v>0.3</v>
      </c>
      <c r="G1880" s="98">
        <v>0.5</v>
      </c>
      <c r="H1880" s="98">
        <v>31.5</v>
      </c>
      <c r="I1880" s="300">
        <v>4.7300000000000004</v>
      </c>
      <c r="L1880" s="315"/>
    </row>
    <row r="1881" spans="1:12" s="313" customFormat="1" ht="18.75">
      <c r="A1881" s="312"/>
      <c r="B1881" s="105"/>
      <c r="C1881" s="54"/>
      <c r="D1881" s="54"/>
      <c r="E1881" s="439"/>
      <c r="F1881" s="376"/>
      <c r="G1881" s="436"/>
      <c r="H1881" s="347" t="s">
        <v>1273</v>
      </c>
      <c r="I1881" s="348">
        <v>23.12</v>
      </c>
      <c r="L1881" s="315"/>
    </row>
    <row r="1882" spans="1:12" s="313" customFormat="1" ht="18.75">
      <c r="A1882" s="312"/>
      <c r="B1882" s="105"/>
      <c r="C1882" s="54"/>
      <c r="D1882" s="54"/>
      <c r="E1882" s="342"/>
      <c r="F1882" s="409"/>
      <c r="G1882" s="436"/>
      <c r="H1882" s="54"/>
      <c r="I1882" s="317"/>
      <c r="L1882" s="315"/>
    </row>
    <row r="1883" spans="1:12" s="313" customFormat="1" ht="18.75">
      <c r="A1883" s="312"/>
      <c r="B1883" s="105"/>
      <c r="C1883" s="54"/>
      <c r="D1883" s="54"/>
      <c r="E1883" s="255" t="s">
        <v>1342</v>
      </c>
      <c r="F1883" s="98" t="s">
        <v>588</v>
      </c>
      <c r="G1883" s="98" t="s">
        <v>1309</v>
      </c>
      <c r="H1883" s="255" t="s">
        <v>1274</v>
      </c>
      <c r="I1883" s="300" t="s">
        <v>881</v>
      </c>
      <c r="L1883" s="315"/>
    </row>
    <row r="1884" spans="1:12" s="313" customFormat="1" ht="18.75">
      <c r="A1884" s="312"/>
      <c r="B1884" s="105"/>
      <c r="C1884" s="54"/>
      <c r="D1884" s="54"/>
      <c r="E1884" s="345" t="s">
        <v>768</v>
      </c>
      <c r="F1884" s="98">
        <v>0.3</v>
      </c>
      <c r="G1884" s="98">
        <v>0.5</v>
      </c>
      <c r="H1884" s="98">
        <v>9.4</v>
      </c>
      <c r="I1884" s="300">
        <v>1.41</v>
      </c>
      <c r="L1884" s="315"/>
    </row>
    <row r="1885" spans="1:12" s="313" customFormat="1" ht="18.75">
      <c r="A1885" s="312"/>
      <c r="B1885" s="105"/>
      <c r="C1885" s="54"/>
      <c r="D1885" s="54"/>
      <c r="E1885" s="345" t="s">
        <v>1311</v>
      </c>
      <c r="F1885" s="98">
        <v>0.3</v>
      </c>
      <c r="G1885" s="98">
        <v>0.5</v>
      </c>
      <c r="H1885" s="98">
        <v>12.85</v>
      </c>
      <c r="I1885" s="300">
        <v>1.93</v>
      </c>
      <c r="L1885" s="315"/>
    </row>
    <row r="1886" spans="1:12" s="313" customFormat="1" ht="18.75">
      <c r="A1886" s="312"/>
      <c r="B1886" s="105"/>
      <c r="C1886" s="54"/>
      <c r="D1886" s="54"/>
      <c r="E1886" s="439"/>
      <c r="F1886" s="376"/>
      <c r="G1886" s="436"/>
      <c r="H1886" s="347" t="s">
        <v>1277</v>
      </c>
      <c r="I1886" s="348">
        <v>3.34</v>
      </c>
      <c r="L1886" s="315"/>
    </row>
    <row r="1887" spans="1:12" s="313" customFormat="1" ht="18.75">
      <c r="A1887" s="312"/>
      <c r="B1887" s="105"/>
      <c r="C1887" s="54"/>
      <c r="D1887" s="54"/>
      <c r="E1887" s="342"/>
      <c r="F1887" s="409"/>
      <c r="G1887" s="436"/>
      <c r="H1887" s="54"/>
      <c r="I1887" s="317"/>
      <c r="L1887" s="315"/>
    </row>
    <row r="1888" spans="1:12" s="313" customFormat="1" ht="18.75">
      <c r="A1888" s="312"/>
      <c r="B1888" s="105"/>
      <c r="C1888" s="54"/>
      <c r="D1888" s="54"/>
      <c r="E1888" s="255" t="s">
        <v>1481</v>
      </c>
      <c r="F1888" s="98" t="s">
        <v>588</v>
      </c>
      <c r="G1888" s="98" t="s">
        <v>1309</v>
      </c>
      <c r="H1888" s="255" t="s">
        <v>1274</v>
      </c>
      <c r="I1888" s="300" t="s">
        <v>881</v>
      </c>
      <c r="L1888" s="315"/>
    </row>
    <row r="1889" spans="1:12" s="313" customFormat="1" ht="18.75">
      <c r="A1889" s="312"/>
      <c r="B1889" s="105"/>
      <c r="C1889" s="54"/>
      <c r="D1889" s="54"/>
      <c r="E1889" s="345" t="s">
        <v>768</v>
      </c>
      <c r="F1889" s="98">
        <v>0.3</v>
      </c>
      <c r="G1889" s="98">
        <v>0.5</v>
      </c>
      <c r="H1889" s="98">
        <v>11.8</v>
      </c>
      <c r="I1889" s="300">
        <v>1.77</v>
      </c>
      <c r="L1889" s="315"/>
    </row>
    <row r="1890" spans="1:12" s="313" customFormat="1" ht="18.75">
      <c r="A1890" s="312"/>
      <c r="B1890" s="105"/>
      <c r="C1890" s="54"/>
      <c r="D1890" s="54"/>
      <c r="E1890" s="439"/>
      <c r="F1890" s="376"/>
      <c r="G1890" s="436"/>
      <c r="H1890" s="347" t="s">
        <v>1344</v>
      </c>
      <c r="I1890" s="348">
        <v>1.77</v>
      </c>
      <c r="L1890" s="315"/>
    </row>
    <row r="1891" spans="1:12" s="313" customFormat="1" ht="18.75">
      <c r="A1891" s="312"/>
      <c r="B1891" s="105"/>
      <c r="C1891" s="54"/>
      <c r="D1891" s="54"/>
      <c r="E1891" s="342"/>
      <c r="F1891" s="409"/>
      <c r="G1891" s="436"/>
      <c r="H1891" s="54"/>
      <c r="I1891" s="317"/>
      <c r="L1891" s="315"/>
    </row>
    <row r="1892" spans="1:12" s="313" customFormat="1" ht="18.75">
      <c r="A1892" s="312"/>
      <c r="B1892" s="105"/>
      <c r="C1892" s="54"/>
      <c r="D1892" s="54"/>
      <c r="E1892" s="255" t="s">
        <v>1343</v>
      </c>
      <c r="F1892" s="98" t="s">
        <v>588</v>
      </c>
      <c r="G1892" s="98" t="s">
        <v>1309</v>
      </c>
      <c r="H1892" s="255" t="s">
        <v>1274</v>
      </c>
      <c r="I1892" s="300" t="s">
        <v>881</v>
      </c>
      <c r="L1892" s="315"/>
    </row>
    <row r="1893" spans="1:12" s="313" customFormat="1" ht="18.75">
      <c r="A1893" s="312"/>
      <c r="B1893" s="105"/>
      <c r="C1893" s="54"/>
      <c r="D1893" s="54"/>
      <c r="E1893" s="345" t="s">
        <v>768</v>
      </c>
      <c r="F1893" s="98">
        <v>0.3</v>
      </c>
      <c r="G1893" s="98">
        <v>0.5</v>
      </c>
      <c r="H1893" s="98">
        <v>84.7</v>
      </c>
      <c r="I1893" s="300">
        <v>12.71</v>
      </c>
      <c r="L1893" s="315"/>
    </row>
    <row r="1894" spans="1:12" s="313" customFormat="1" ht="18.75">
      <c r="A1894" s="312"/>
      <c r="B1894" s="105"/>
      <c r="C1894" s="54"/>
      <c r="D1894" s="54"/>
      <c r="E1894" s="345" t="s">
        <v>1311</v>
      </c>
      <c r="F1894" s="98">
        <v>0.3</v>
      </c>
      <c r="G1894" s="98">
        <v>0.5</v>
      </c>
      <c r="H1894" s="98">
        <v>9.4</v>
      </c>
      <c r="I1894" s="300">
        <v>1.41</v>
      </c>
      <c r="L1894" s="315"/>
    </row>
    <row r="1895" spans="1:12" s="313" customFormat="1" ht="18.75">
      <c r="A1895" s="312"/>
      <c r="B1895" s="105"/>
      <c r="C1895" s="54"/>
      <c r="D1895" s="54"/>
      <c r="E1895" s="439"/>
      <c r="F1895" s="376"/>
      <c r="G1895" s="436"/>
      <c r="H1895" s="347" t="s">
        <v>1601</v>
      </c>
      <c r="I1895" s="348">
        <v>14.120000000000001</v>
      </c>
      <c r="L1895" s="315"/>
    </row>
    <row r="1896" spans="1:12" s="313" customFormat="1" ht="18.75">
      <c r="A1896" s="312"/>
      <c r="B1896" s="105"/>
      <c r="C1896" s="54"/>
      <c r="D1896" s="54"/>
      <c r="E1896" s="425"/>
      <c r="F1896" s="409"/>
      <c r="G1896" s="436"/>
      <c r="H1896" s="54"/>
      <c r="I1896" s="317"/>
      <c r="L1896" s="315"/>
    </row>
    <row r="1897" spans="1:12" s="313" customFormat="1" ht="18.75">
      <c r="A1897" s="312"/>
      <c r="B1897" s="105"/>
      <c r="C1897" s="54"/>
      <c r="D1897" s="54"/>
      <c r="E1897" s="127" t="s">
        <v>55</v>
      </c>
      <c r="F1897" s="98">
        <v>42.35</v>
      </c>
      <c r="G1897" s="436"/>
      <c r="H1897" s="54"/>
      <c r="I1897" s="317"/>
      <c r="L1897" s="315"/>
    </row>
    <row r="1898" spans="1:12" s="313" customFormat="1" ht="18.75">
      <c r="A1898" s="312"/>
      <c r="B1898" s="105"/>
      <c r="C1898" s="54"/>
      <c r="D1898" s="54"/>
      <c r="E1898" s="342"/>
      <c r="F1898" s="409"/>
      <c r="G1898" s="436"/>
      <c r="H1898" s="54"/>
      <c r="I1898" s="317"/>
      <c r="L1898" s="315"/>
    </row>
    <row r="1899" spans="1:12" s="313" customFormat="1" ht="18.75">
      <c r="A1899" s="312"/>
      <c r="B1899" s="78" t="s">
        <v>1346</v>
      </c>
      <c r="C1899" s="71" t="s">
        <v>925</v>
      </c>
      <c r="D1899" s="56" t="s">
        <v>38</v>
      </c>
      <c r="E1899" s="93" t="s">
        <v>103</v>
      </c>
      <c r="F1899" s="34" t="s">
        <v>84</v>
      </c>
      <c r="G1899" s="35"/>
      <c r="H1899" s="36"/>
      <c r="I1899" s="37">
        <v>42.35</v>
      </c>
      <c r="L1899" s="315"/>
    </row>
    <row r="1900" spans="1:12" s="313" customFormat="1" ht="18.75">
      <c r="A1900" s="312"/>
      <c r="B1900" s="316"/>
      <c r="C1900" s="54"/>
      <c r="D1900" s="54"/>
      <c r="E1900" s="425"/>
      <c r="F1900" s="409"/>
      <c r="G1900" s="436"/>
      <c r="H1900" s="54"/>
      <c r="I1900" s="317"/>
      <c r="L1900" s="315"/>
    </row>
    <row r="1901" spans="1:12" s="313" customFormat="1" ht="18.75">
      <c r="A1901" s="312"/>
      <c r="B1901" s="105"/>
      <c r="C1901" s="54"/>
      <c r="D1901" s="54"/>
      <c r="E1901" s="255" t="s">
        <v>1341</v>
      </c>
      <c r="F1901" s="98" t="s">
        <v>588</v>
      </c>
      <c r="G1901" s="98" t="s">
        <v>1309</v>
      </c>
      <c r="H1901" s="255" t="s">
        <v>1274</v>
      </c>
      <c r="I1901" s="300" t="s">
        <v>881</v>
      </c>
      <c r="L1901" s="315"/>
    </row>
    <row r="1902" spans="1:12" s="313" customFormat="1" ht="18.75">
      <c r="A1902" s="312"/>
      <c r="B1902" s="105"/>
      <c r="C1902" s="54"/>
      <c r="D1902" s="54"/>
      <c r="E1902" s="345" t="s">
        <v>1598</v>
      </c>
      <c r="F1902" s="98">
        <v>0.3</v>
      </c>
      <c r="G1902" s="98">
        <v>0.5</v>
      </c>
      <c r="H1902" s="98">
        <v>65.650000000000006</v>
      </c>
      <c r="I1902" s="300">
        <v>9.85</v>
      </c>
      <c r="L1902" s="315"/>
    </row>
    <row r="1903" spans="1:12" s="313" customFormat="1" ht="18.75">
      <c r="A1903" s="312"/>
      <c r="B1903" s="105"/>
      <c r="C1903" s="54"/>
      <c r="D1903" s="54"/>
      <c r="E1903" s="345" t="s">
        <v>1599</v>
      </c>
      <c r="F1903" s="98">
        <v>0.3</v>
      </c>
      <c r="G1903" s="98">
        <v>0.5</v>
      </c>
      <c r="H1903" s="98">
        <v>56.9</v>
      </c>
      <c r="I1903" s="300">
        <v>8.5399999999999991</v>
      </c>
      <c r="L1903" s="315"/>
    </row>
    <row r="1904" spans="1:12" s="313" customFormat="1" ht="18.75">
      <c r="A1904" s="312"/>
      <c r="B1904" s="105"/>
      <c r="C1904" s="54"/>
      <c r="D1904" s="54"/>
      <c r="E1904" s="345" t="s">
        <v>1600</v>
      </c>
      <c r="F1904" s="98">
        <v>0.3</v>
      </c>
      <c r="G1904" s="98">
        <v>0.5</v>
      </c>
      <c r="H1904" s="98">
        <v>31.5</v>
      </c>
      <c r="I1904" s="300">
        <v>4.7300000000000004</v>
      </c>
      <c r="L1904" s="315"/>
    </row>
    <row r="1905" spans="1:12" s="313" customFormat="1" ht="18.75">
      <c r="A1905" s="312"/>
      <c r="B1905" s="105"/>
      <c r="C1905" s="54"/>
      <c r="D1905" s="54"/>
      <c r="E1905" s="439"/>
      <c r="F1905" s="376"/>
      <c r="G1905" s="436"/>
      <c r="H1905" s="347" t="s">
        <v>1273</v>
      </c>
      <c r="I1905" s="348">
        <v>23.12</v>
      </c>
      <c r="L1905" s="315"/>
    </row>
    <row r="1906" spans="1:12" s="313" customFormat="1" ht="18.75">
      <c r="A1906" s="312"/>
      <c r="B1906" s="105"/>
      <c r="C1906" s="54"/>
      <c r="D1906" s="54"/>
      <c r="E1906" s="342"/>
      <c r="F1906" s="409"/>
      <c r="G1906" s="436"/>
      <c r="H1906" s="54"/>
      <c r="I1906" s="317"/>
      <c r="L1906" s="315"/>
    </row>
    <row r="1907" spans="1:12" s="313" customFormat="1" ht="18.75">
      <c r="A1907" s="312"/>
      <c r="B1907" s="105"/>
      <c r="C1907" s="54"/>
      <c r="D1907" s="54"/>
      <c r="E1907" s="255" t="s">
        <v>1342</v>
      </c>
      <c r="F1907" s="98" t="s">
        <v>588</v>
      </c>
      <c r="G1907" s="98" t="s">
        <v>1309</v>
      </c>
      <c r="H1907" s="255" t="s">
        <v>1274</v>
      </c>
      <c r="I1907" s="300" t="s">
        <v>881</v>
      </c>
      <c r="L1907" s="315"/>
    </row>
    <row r="1908" spans="1:12" s="313" customFormat="1" ht="18.75">
      <c r="A1908" s="312"/>
      <c r="B1908" s="105"/>
      <c r="C1908" s="54"/>
      <c r="D1908" s="54"/>
      <c r="E1908" s="345" t="s">
        <v>768</v>
      </c>
      <c r="F1908" s="98">
        <v>0.3</v>
      </c>
      <c r="G1908" s="98">
        <v>0.5</v>
      </c>
      <c r="H1908" s="98">
        <v>9.4</v>
      </c>
      <c r="I1908" s="300">
        <v>1.41</v>
      </c>
      <c r="L1908" s="315"/>
    </row>
    <row r="1909" spans="1:12" s="313" customFormat="1" ht="18.75">
      <c r="A1909" s="312"/>
      <c r="B1909" s="105"/>
      <c r="C1909" s="54"/>
      <c r="D1909" s="54"/>
      <c r="E1909" s="345" t="s">
        <v>1311</v>
      </c>
      <c r="F1909" s="98">
        <v>0.3</v>
      </c>
      <c r="G1909" s="98">
        <v>0.5</v>
      </c>
      <c r="H1909" s="98">
        <v>12.85</v>
      </c>
      <c r="I1909" s="300">
        <v>1.93</v>
      </c>
      <c r="L1909" s="315"/>
    </row>
    <row r="1910" spans="1:12" s="313" customFormat="1" ht="18.75">
      <c r="A1910" s="312"/>
      <c r="B1910" s="105"/>
      <c r="C1910" s="54"/>
      <c r="D1910" s="54"/>
      <c r="E1910" s="439"/>
      <c r="F1910" s="376"/>
      <c r="G1910" s="436"/>
      <c r="H1910" s="347" t="s">
        <v>1277</v>
      </c>
      <c r="I1910" s="348">
        <v>3.34</v>
      </c>
      <c r="L1910" s="315"/>
    </row>
    <row r="1911" spans="1:12" s="313" customFormat="1" ht="18.75">
      <c r="A1911" s="312"/>
      <c r="B1911" s="105"/>
      <c r="C1911" s="54"/>
      <c r="D1911" s="54"/>
      <c r="E1911" s="342"/>
      <c r="F1911" s="409"/>
      <c r="G1911" s="436"/>
      <c r="H1911" s="54"/>
      <c r="I1911" s="317"/>
      <c r="L1911" s="315"/>
    </row>
    <row r="1912" spans="1:12" s="313" customFormat="1" ht="18.75">
      <c r="A1912" s="312"/>
      <c r="B1912" s="105"/>
      <c r="C1912" s="54"/>
      <c r="D1912" s="54"/>
      <c r="E1912" s="255" t="s">
        <v>1481</v>
      </c>
      <c r="F1912" s="98" t="s">
        <v>588</v>
      </c>
      <c r="G1912" s="98" t="s">
        <v>1309</v>
      </c>
      <c r="H1912" s="255" t="s">
        <v>1274</v>
      </c>
      <c r="I1912" s="300" t="s">
        <v>881</v>
      </c>
      <c r="L1912" s="315"/>
    </row>
    <row r="1913" spans="1:12" s="313" customFormat="1" ht="18.75">
      <c r="A1913" s="312"/>
      <c r="B1913" s="105"/>
      <c r="C1913" s="54"/>
      <c r="D1913" s="54"/>
      <c r="E1913" s="345" t="s">
        <v>768</v>
      </c>
      <c r="F1913" s="98">
        <v>0.3</v>
      </c>
      <c r="G1913" s="98">
        <v>0.5</v>
      </c>
      <c r="H1913" s="98">
        <v>11.8</v>
      </c>
      <c r="I1913" s="300">
        <v>1.77</v>
      </c>
      <c r="L1913" s="315"/>
    </row>
    <row r="1914" spans="1:12" s="313" customFormat="1" ht="18.75">
      <c r="A1914" s="312"/>
      <c r="B1914" s="105"/>
      <c r="C1914" s="54"/>
      <c r="D1914" s="54"/>
      <c r="E1914" s="439"/>
      <c r="F1914" s="376"/>
      <c r="G1914" s="436"/>
      <c r="H1914" s="347" t="s">
        <v>1344</v>
      </c>
      <c r="I1914" s="348">
        <v>1.77</v>
      </c>
      <c r="L1914" s="315"/>
    </row>
    <row r="1915" spans="1:12" s="313" customFormat="1" ht="18.75">
      <c r="A1915" s="312"/>
      <c r="B1915" s="105"/>
      <c r="C1915" s="54"/>
      <c r="D1915" s="54"/>
      <c r="E1915" s="342"/>
      <c r="F1915" s="409"/>
      <c r="G1915" s="436"/>
      <c r="H1915" s="54"/>
      <c r="I1915" s="317"/>
      <c r="L1915" s="315"/>
    </row>
    <row r="1916" spans="1:12" s="313" customFormat="1" ht="18.75">
      <c r="A1916" s="312"/>
      <c r="B1916" s="105"/>
      <c r="C1916" s="54"/>
      <c r="D1916" s="54"/>
      <c r="E1916" s="255" t="s">
        <v>1343</v>
      </c>
      <c r="F1916" s="98" t="s">
        <v>588</v>
      </c>
      <c r="G1916" s="98" t="s">
        <v>1309</v>
      </c>
      <c r="H1916" s="255" t="s">
        <v>1274</v>
      </c>
      <c r="I1916" s="300" t="s">
        <v>881</v>
      </c>
      <c r="L1916" s="315"/>
    </row>
    <row r="1917" spans="1:12" s="313" customFormat="1" ht="18.75">
      <c r="A1917" s="312"/>
      <c r="B1917" s="105"/>
      <c r="C1917" s="54"/>
      <c r="D1917" s="54"/>
      <c r="E1917" s="345" t="s">
        <v>768</v>
      </c>
      <c r="F1917" s="98">
        <v>0.3</v>
      </c>
      <c r="G1917" s="98">
        <v>0.5</v>
      </c>
      <c r="H1917" s="98">
        <v>84.7</v>
      </c>
      <c r="I1917" s="300">
        <v>12.71</v>
      </c>
      <c r="L1917" s="315"/>
    </row>
    <row r="1918" spans="1:12" s="313" customFormat="1" ht="18.75">
      <c r="A1918" s="312"/>
      <c r="B1918" s="105"/>
      <c r="C1918" s="54"/>
      <c r="D1918" s="54"/>
      <c r="E1918" s="345" t="s">
        <v>1311</v>
      </c>
      <c r="F1918" s="98">
        <v>0.3</v>
      </c>
      <c r="G1918" s="98">
        <v>0.5</v>
      </c>
      <c r="H1918" s="98">
        <v>9.4</v>
      </c>
      <c r="I1918" s="300">
        <v>1.41</v>
      </c>
      <c r="L1918" s="315"/>
    </row>
    <row r="1919" spans="1:12" s="313" customFormat="1" ht="18.75">
      <c r="A1919" s="312"/>
      <c r="B1919" s="105"/>
      <c r="C1919" s="54"/>
      <c r="D1919" s="54"/>
      <c r="E1919" s="439"/>
      <c r="F1919" s="376"/>
      <c r="G1919" s="436"/>
      <c r="H1919" s="347" t="s">
        <v>1601</v>
      </c>
      <c r="I1919" s="348">
        <v>14.120000000000001</v>
      </c>
      <c r="L1919" s="315"/>
    </row>
    <row r="1920" spans="1:12" s="313" customFormat="1" ht="18.75">
      <c r="A1920" s="312"/>
      <c r="B1920" s="105"/>
      <c r="C1920" s="54"/>
      <c r="D1920" s="54"/>
      <c r="E1920" s="425"/>
      <c r="F1920" s="409"/>
      <c r="G1920" s="436"/>
      <c r="H1920" s="54"/>
      <c r="I1920" s="317"/>
      <c r="L1920" s="315"/>
    </row>
    <row r="1921" spans="1:12" s="313" customFormat="1" ht="18.75">
      <c r="A1921" s="312"/>
      <c r="B1921" s="105"/>
      <c r="C1921" s="54"/>
      <c r="D1921" s="54"/>
      <c r="E1921" s="127" t="s">
        <v>55</v>
      </c>
      <c r="F1921" s="98">
        <v>42.35</v>
      </c>
      <c r="G1921" s="436"/>
      <c r="H1921" s="54"/>
      <c r="I1921" s="317"/>
      <c r="L1921" s="315"/>
    </row>
    <row r="1922" spans="1:12" s="313" customFormat="1" ht="18.75">
      <c r="A1922" s="312"/>
      <c r="B1922" s="105"/>
      <c r="C1922" s="54"/>
      <c r="D1922" s="54"/>
      <c r="E1922" s="342"/>
      <c r="F1922" s="409"/>
      <c r="G1922" s="436"/>
      <c r="H1922" s="54"/>
      <c r="I1922" s="317"/>
      <c r="L1922" s="315"/>
    </row>
    <row r="1923" spans="1:12" s="313" customFormat="1" ht="18.75">
      <c r="A1923" s="312"/>
      <c r="B1923" s="78" t="s">
        <v>1347</v>
      </c>
      <c r="C1923" s="71" t="s">
        <v>925</v>
      </c>
      <c r="D1923" s="56" t="s">
        <v>124</v>
      </c>
      <c r="E1923" s="93" t="s">
        <v>125</v>
      </c>
      <c r="F1923" s="34" t="s">
        <v>84</v>
      </c>
      <c r="G1923" s="35"/>
      <c r="H1923" s="36"/>
      <c r="I1923" s="37">
        <v>3.2</v>
      </c>
      <c r="L1923" s="315"/>
    </row>
    <row r="1924" spans="1:12" s="313" customFormat="1" ht="18.75">
      <c r="A1924" s="312"/>
      <c r="B1924" s="316"/>
      <c r="C1924" s="54"/>
      <c r="D1924" s="54"/>
      <c r="E1924" s="425"/>
      <c r="F1924" s="409"/>
      <c r="G1924" s="436"/>
      <c r="H1924" s="54"/>
      <c r="I1924" s="317"/>
      <c r="L1924" s="315"/>
    </row>
    <row r="1925" spans="1:12" s="313" customFormat="1" ht="18.75">
      <c r="A1925" s="312"/>
      <c r="B1925" s="105"/>
      <c r="C1925" s="54"/>
      <c r="D1925" s="54"/>
      <c r="E1925" s="255" t="s">
        <v>1341</v>
      </c>
      <c r="F1925" s="98" t="s">
        <v>588</v>
      </c>
      <c r="G1925" s="98" t="s">
        <v>1309</v>
      </c>
      <c r="H1925" s="255" t="s">
        <v>1274</v>
      </c>
      <c r="I1925" s="300" t="s">
        <v>881</v>
      </c>
      <c r="L1925" s="315"/>
    </row>
    <row r="1926" spans="1:12" s="313" customFormat="1" ht="18.75">
      <c r="A1926" s="312"/>
      <c r="B1926" s="105"/>
      <c r="C1926" s="54"/>
      <c r="D1926" s="54"/>
      <c r="E1926" s="345"/>
      <c r="F1926" s="98">
        <v>0.1</v>
      </c>
      <c r="G1926" s="98">
        <v>0.2</v>
      </c>
      <c r="H1926" s="98">
        <v>31.5</v>
      </c>
      <c r="I1926" s="300">
        <v>0.63</v>
      </c>
      <c r="L1926" s="315"/>
    </row>
    <row r="1927" spans="1:12" s="313" customFormat="1" ht="18.75">
      <c r="A1927" s="312"/>
      <c r="B1927" s="105"/>
      <c r="C1927" s="54"/>
      <c r="D1927" s="54"/>
      <c r="E1927" s="439"/>
      <c r="F1927" s="376"/>
      <c r="G1927" s="436"/>
      <c r="H1927" s="347" t="s">
        <v>1273</v>
      </c>
      <c r="I1927" s="348">
        <v>0.63</v>
      </c>
      <c r="L1927" s="315"/>
    </row>
    <row r="1928" spans="1:12" s="313" customFormat="1" ht="18.75">
      <c r="A1928" s="312"/>
      <c r="B1928" s="105"/>
      <c r="C1928" s="54"/>
      <c r="D1928" s="54"/>
      <c r="E1928" s="342"/>
      <c r="F1928" s="409"/>
      <c r="G1928" s="436"/>
      <c r="H1928" s="54"/>
      <c r="I1928" s="317"/>
      <c r="L1928" s="315"/>
    </row>
    <row r="1929" spans="1:12" s="313" customFormat="1" ht="18.75">
      <c r="A1929" s="312"/>
      <c r="B1929" s="105"/>
      <c r="C1929" s="54"/>
      <c r="D1929" s="54"/>
      <c r="E1929" s="255" t="s">
        <v>1342</v>
      </c>
      <c r="F1929" s="98" t="s">
        <v>588</v>
      </c>
      <c r="G1929" s="98" t="s">
        <v>1309</v>
      </c>
      <c r="H1929" s="255" t="s">
        <v>1274</v>
      </c>
      <c r="I1929" s="300" t="s">
        <v>881</v>
      </c>
      <c r="L1929" s="315"/>
    </row>
    <row r="1930" spans="1:12" s="313" customFormat="1" ht="18.75">
      <c r="A1930" s="312"/>
      <c r="B1930" s="105"/>
      <c r="C1930" s="54"/>
      <c r="D1930" s="54"/>
      <c r="E1930" s="345"/>
      <c r="F1930" s="98">
        <v>0.1</v>
      </c>
      <c r="G1930" s="98">
        <v>0.2</v>
      </c>
      <c r="H1930" s="98">
        <v>9.4</v>
      </c>
      <c r="I1930" s="300">
        <v>0.19</v>
      </c>
      <c r="L1930" s="315"/>
    </row>
    <row r="1931" spans="1:12" s="313" customFormat="1" ht="18.75">
      <c r="A1931" s="312"/>
      <c r="B1931" s="105"/>
      <c r="C1931" s="54"/>
      <c r="D1931" s="54"/>
      <c r="E1931" s="345"/>
      <c r="F1931" s="98">
        <v>0.1</v>
      </c>
      <c r="G1931" s="98">
        <v>0.2</v>
      </c>
      <c r="H1931" s="98">
        <v>12.85</v>
      </c>
      <c r="I1931" s="300">
        <v>0.26</v>
      </c>
      <c r="L1931" s="315"/>
    </row>
    <row r="1932" spans="1:12" s="313" customFormat="1" ht="18.75">
      <c r="A1932" s="312"/>
      <c r="B1932" s="105"/>
      <c r="C1932" s="54"/>
      <c r="D1932" s="54"/>
      <c r="E1932" s="439"/>
      <c r="F1932" s="376"/>
      <c r="G1932" s="436"/>
      <c r="H1932" s="347" t="s">
        <v>1277</v>
      </c>
      <c r="I1932" s="348">
        <v>0.45</v>
      </c>
      <c r="L1932" s="315"/>
    </row>
    <row r="1933" spans="1:12" s="313" customFormat="1" ht="18.75">
      <c r="A1933" s="312"/>
      <c r="B1933" s="105"/>
      <c r="C1933" s="54"/>
      <c r="D1933" s="54"/>
      <c r="E1933" s="342"/>
      <c r="F1933" s="409"/>
      <c r="G1933" s="436"/>
      <c r="H1933" s="54"/>
      <c r="I1933" s="317"/>
      <c r="L1933" s="315"/>
    </row>
    <row r="1934" spans="1:12" s="313" customFormat="1" ht="18.75">
      <c r="A1934" s="312"/>
      <c r="B1934" s="105"/>
      <c r="C1934" s="54"/>
      <c r="D1934" s="54"/>
      <c r="E1934" s="255" t="s">
        <v>1481</v>
      </c>
      <c r="F1934" s="98" t="s">
        <v>588</v>
      </c>
      <c r="G1934" s="98" t="s">
        <v>1309</v>
      </c>
      <c r="H1934" s="255" t="s">
        <v>1274</v>
      </c>
      <c r="I1934" s="300" t="s">
        <v>881</v>
      </c>
      <c r="L1934" s="315"/>
    </row>
    <row r="1935" spans="1:12" s="313" customFormat="1" ht="18.75">
      <c r="A1935" s="312"/>
      <c r="B1935" s="105"/>
      <c r="C1935" s="54"/>
      <c r="D1935" s="54"/>
      <c r="E1935" s="345" t="s">
        <v>768</v>
      </c>
      <c r="F1935" s="98">
        <v>0.1</v>
      </c>
      <c r="G1935" s="98">
        <v>0.2</v>
      </c>
      <c r="H1935" s="98">
        <v>11.8</v>
      </c>
      <c r="I1935" s="300">
        <v>0.24</v>
      </c>
      <c r="L1935" s="315"/>
    </row>
    <row r="1936" spans="1:12" s="313" customFormat="1" ht="18.75">
      <c r="A1936" s="312"/>
      <c r="B1936" s="105"/>
      <c r="C1936" s="54"/>
      <c r="D1936" s="54"/>
      <c r="E1936" s="439"/>
      <c r="F1936" s="376"/>
      <c r="G1936" s="436"/>
      <c r="H1936" s="347" t="s">
        <v>1344</v>
      </c>
      <c r="I1936" s="348">
        <v>0.24</v>
      </c>
      <c r="L1936" s="315"/>
    </row>
    <row r="1937" spans="1:12" s="313" customFormat="1" ht="18.75">
      <c r="A1937" s="312"/>
      <c r="B1937" s="105"/>
      <c r="C1937" s="54"/>
      <c r="D1937" s="54"/>
      <c r="E1937" s="342"/>
      <c r="F1937" s="409"/>
      <c r="G1937" s="436"/>
      <c r="H1937" s="54"/>
      <c r="I1937" s="317"/>
      <c r="L1937" s="315"/>
    </row>
    <row r="1938" spans="1:12" s="313" customFormat="1" ht="18.75">
      <c r="A1938" s="312"/>
      <c r="B1938" s="105"/>
      <c r="C1938" s="54"/>
      <c r="D1938" s="54"/>
      <c r="E1938" s="255" t="s">
        <v>1343</v>
      </c>
      <c r="F1938" s="98" t="s">
        <v>588</v>
      </c>
      <c r="G1938" s="98" t="s">
        <v>1309</v>
      </c>
      <c r="H1938" s="255" t="s">
        <v>1274</v>
      </c>
      <c r="I1938" s="300" t="s">
        <v>881</v>
      </c>
      <c r="L1938" s="315"/>
    </row>
    <row r="1939" spans="1:12" s="313" customFormat="1" ht="18.75">
      <c r="A1939" s="312"/>
      <c r="B1939" s="105"/>
      <c r="C1939" s="54"/>
      <c r="D1939" s="54"/>
      <c r="E1939" s="345" t="s">
        <v>768</v>
      </c>
      <c r="F1939" s="98">
        <v>0.1</v>
      </c>
      <c r="G1939" s="98">
        <v>0.2</v>
      </c>
      <c r="H1939" s="98">
        <v>84.7</v>
      </c>
      <c r="I1939" s="300">
        <v>1.69</v>
      </c>
      <c r="L1939" s="315"/>
    </row>
    <row r="1940" spans="1:12" s="313" customFormat="1" ht="18.75">
      <c r="A1940" s="312"/>
      <c r="B1940" s="105"/>
      <c r="C1940" s="54"/>
      <c r="D1940" s="54"/>
      <c r="E1940" s="345" t="s">
        <v>1311</v>
      </c>
      <c r="F1940" s="98">
        <v>0.1</v>
      </c>
      <c r="G1940" s="98">
        <v>0.2</v>
      </c>
      <c r="H1940" s="98">
        <v>9.4</v>
      </c>
      <c r="I1940" s="300">
        <v>0.19</v>
      </c>
      <c r="L1940" s="315"/>
    </row>
    <row r="1941" spans="1:12" s="313" customFormat="1" ht="18.75">
      <c r="A1941" s="312"/>
      <c r="B1941" s="105"/>
      <c r="C1941" s="54"/>
      <c r="D1941" s="54"/>
      <c r="E1941" s="439"/>
      <c r="F1941" s="376"/>
      <c r="G1941" s="436"/>
      <c r="H1941" s="347" t="s">
        <v>1344</v>
      </c>
      <c r="I1941" s="348">
        <v>1.88</v>
      </c>
      <c r="L1941" s="315"/>
    </row>
    <row r="1942" spans="1:12" s="313" customFormat="1" ht="18.75">
      <c r="A1942" s="312"/>
      <c r="B1942" s="105"/>
      <c r="C1942" s="54"/>
      <c r="D1942" s="54"/>
      <c r="E1942" s="425"/>
      <c r="F1942" s="409"/>
      <c r="G1942" s="436"/>
      <c r="H1942" s="54"/>
      <c r="I1942" s="317"/>
      <c r="L1942" s="315"/>
    </row>
    <row r="1943" spans="1:12" s="313" customFormat="1" ht="18.75">
      <c r="A1943" s="312"/>
      <c r="B1943" s="105"/>
      <c r="C1943" s="54"/>
      <c r="D1943" s="54"/>
      <c r="E1943" s="127" t="s">
        <v>55</v>
      </c>
      <c r="F1943" s="98">
        <v>3.2</v>
      </c>
      <c r="G1943" s="436"/>
      <c r="H1943" s="54"/>
      <c r="I1943" s="317"/>
      <c r="L1943" s="315"/>
    </row>
    <row r="1944" spans="1:12" s="313" customFormat="1" ht="18.75">
      <c r="A1944" s="312"/>
      <c r="B1944" s="105"/>
      <c r="C1944" s="54"/>
      <c r="D1944" s="54"/>
      <c r="E1944" s="342"/>
      <c r="F1944" s="409"/>
      <c r="G1944" s="436"/>
      <c r="H1944" s="54"/>
      <c r="I1944" s="317"/>
      <c r="L1944" s="315"/>
    </row>
    <row r="1945" spans="1:12" s="313" customFormat="1" ht="18.75">
      <c r="A1945" s="312"/>
      <c r="B1945" s="78" t="s">
        <v>1358</v>
      </c>
      <c r="C1945" s="71" t="s">
        <v>925</v>
      </c>
      <c r="D1945" s="56" t="s">
        <v>320</v>
      </c>
      <c r="E1945" s="93" t="s">
        <v>321</v>
      </c>
      <c r="F1945" s="34" t="s">
        <v>81</v>
      </c>
      <c r="G1945" s="35"/>
      <c r="H1945" s="36"/>
      <c r="I1945" s="37">
        <v>7.6</v>
      </c>
      <c r="L1945" s="315"/>
    </row>
    <row r="1946" spans="1:12" s="313" customFormat="1" ht="18.75">
      <c r="A1946" s="312"/>
      <c r="B1946" s="316"/>
      <c r="C1946" s="54"/>
      <c r="D1946" s="54"/>
      <c r="E1946" s="425"/>
      <c r="F1946" s="409"/>
      <c r="G1946" s="436"/>
      <c r="H1946" s="54"/>
      <c r="I1946" s="317"/>
      <c r="L1946" s="315"/>
    </row>
    <row r="1947" spans="1:12" s="313" customFormat="1" ht="18.75">
      <c r="A1947" s="312"/>
      <c r="B1947" s="105"/>
      <c r="C1947" s="54"/>
      <c r="D1947" s="54" t="s">
        <v>1348</v>
      </c>
      <c r="E1947" s="321" t="s">
        <v>1349</v>
      </c>
      <c r="F1947" s="98">
        <v>0.65</v>
      </c>
      <c r="G1947" s="436"/>
      <c r="H1947" s="54"/>
      <c r="I1947" s="317"/>
      <c r="L1947" s="315"/>
    </row>
    <row r="1948" spans="1:12" s="313" customFormat="1" ht="18.75">
      <c r="A1948" s="312"/>
      <c r="B1948" s="105"/>
      <c r="C1948" s="54"/>
      <c r="D1948" s="54" t="s">
        <v>1350</v>
      </c>
      <c r="E1948" s="321" t="s">
        <v>1351</v>
      </c>
      <c r="F1948" s="98">
        <v>0.9</v>
      </c>
      <c r="G1948" s="436"/>
      <c r="H1948" s="54"/>
      <c r="I1948" s="317"/>
      <c r="L1948" s="315"/>
    </row>
    <row r="1949" spans="1:12" s="313" customFormat="1" ht="18.75">
      <c r="A1949" s="312"/>
      <c r="B1949" s="105"/>
      <c r="C1949" s="54"/>
      <c r="D1949" s="54" t="s">
        <v>1352</v>
      </c>
      <c r="E1949" s="321" t="s">
        <v>1353</v>
      </c>
      <c r="F1949" s="98">
        <v>0.65</v>
      </c>
      <c r="G1949" s="436"/>
      <c r="H1949" s="54"/>
      <c r="I1949" s="317"/>
      <c r="L1949" s="315"/>
    </row>
    <row r="1950" spans="1:12" s="313" customFormat="1" ht="18.75">
      <c r="A1950" s="312"/>
      <c r="B1950" s="105"/>
      <c r="C1950" s="54"/>
      <c r="D1950" s="54" t="s">
        <v>1354</v>
      </c>
      <c r="E1950" s="321" t="s">
        <v>1355</v>
      </c>
      <c r="F1950" s="98">
        <v>0.65</v>
      </c>
      <c r="G1950" s="436"/>
      <c r="H1950" s="54"/>
      <c r="I1950" s="317"/>
      <c r="L1950" s="315"/>
    </row>
    <row r="1951" spans="1:12" s="313" customFormat="1" ht="18.75">
      <c r="A1951" s="312"/>
      <c r="B1951" s="105"/>
      <c r="C1951" s="54"/>
      <c r="D1951" s="54" t="s">
        <v>1356</v>
      </c>
      <c r="E1951" s="321" t="s">
        <v>1357</v>
      </c>
      <c r="F1951" s="98">
        <v>4.75</v>
      </c>
      <c r="G1951" s="436"/>
      <c r="H1951" s="54"/>
      <c r="I1951" s="317"/>
      <c r="L1951" s="315"/>
    </row>
    <row r="1952" spans="1:12" s="313" customFormat="1" ht="18.75">
      <c r="A1952" s="312"/>
      <c r="B1952" s="105"/>
      <c r="C1952" s="54"/>
      <c r="D1952" s="54"/>
      <c r="E1952" s="127" t="s">
        <v>55</v>
      </c>
      <c r="F1952" s="98">
        <v>7.6</v>
      </c>
      <c r="G1952" s="436"/>
      <c r="H1952" s="54"/>
      <c r="I1952" s="317"/>
      <c r="L1952" s="315"/>
    </row>
    <row r="1953" spans="1:12" s="313" customFormat="1" ht="18.75">
      <c r="A1953" s="312"/>
      <c r="B1953" s="319"/>
      <c r="C1953" s="54"/>
      <c r="D1953" s="54"/>
      <c r="E1953" s="425"/>
      <c r="F1953" s="409"/>
      <c r="G1953" s="436"/>
      <c r="H1953" s="54"/>
      <c r="I1953" s="317"/>
      <c r="L1953" s="315"/>
    </row>
    <row r="1954" spans="1:12" s="313" customFormat="1" ht="18.75">
      <c r="A1954" s="312"/>
      <c r="B1954" s="78" t="s">
        <v>1360</v>
      </c>
      <c r="C1954" s="71" t="s">
        <v>925</v>
      </c>
      <c r="D1954" s="56" t="s">
        <v>324</v>
      </c>
      <c r="E1954" s="93" t="s">
        <v>325</v>
      </c>
      <c r="F1954" s="34" t="s">
        <v>81</v>
      </c>
      <c r="G1954" s="35"/>
      <c r="H1954" s="36"/>
      <c r="I1954" s="37">
        <v>7.6</v>
      </c>
      <c r="L1954" s="315"/>
    </row>
    <row r="1955" spans="1:12" s="313" customFormat="1" ht="18.75">
      <c r="A1955" s="312"/>
      <c r="B1955" s="316"/>
      <c r="C1955" s="54"/>
      <c r="D1955" s="54"/>
      <c r="E1955" s="425"/>
      <c r="F1955" s="409"/>
      <c r="G1955" s="436"/>
      <c r="H1955" s="54"/>
      <c r="I1955" s="317"/>
      <c r="L1955" s="315"/>
    </row>
    <row r="1956" spans="1:12" s="313" customFormat="1" ht="18.75">
      <c r="A1956" s="312"/>
      <c r="B1956" s="105"/>
      <c r="C1956" s="54"/>
      <c r="D1956" s="54"/>
      <c r="E1956" s="321" t="s">
        <v>1359</v>
      </c>
      <c r="F1956" s="98">
        <v>7.6</v>
      </c>
      <c r="G1956" s="436"/>
      <c r="H1956" s="54"/>
      <c r="I1956" s="317"/>
      <c r="L1956" s="315"/>
    </row>
    <row r="1957" spans="1:12" s="313" customFormat="1" ht="18.75">
      <c r="A1957" s="312"/>
      <c r="B1957" s="105"/>
      <c r="C1957" s="54"/>
      <c r="D1957" s="54"/>
      <c r="E1957" s="127" t="s">
        <v>55</v>
      </c>
      <c r="F1957" s="98">
        <v>7.6</v>
      </c>
      <c r="G1957" s="436"/>
      <c r="H1957" s="54"/>
      <c r="I1957" s="317"/>
      <c r="L1957" s="315"/>
    </row>
    <row r="1958" spans="1:12" s="313" customFormat="1" ht="18.75">
      <c r="A1958" s="312"/>
      <c r="B1958" s="105"/>
      <c r="C1958" s="54"/>
      <c r="D1958" s="54"/>
      <c r="E1958" s="425"/>
      <c r="F1958" s="409"/>
      <c r="G1958" s="436"/>
      <c r="H1958" s="54"/>
      <c r="I1958" s="317"/>
      <c r="L1958" s="315"/>
    </row>
    <row r="1959" spans="1:12" s="313" customFormat="1" ht="18.75">
      <c r="A1959" s="312"/>
      <c r="B1959" s="78" t="s">
        <v>1367</v>
      </c>
      <c r="C1959" s="71" t="s">
        <v>925</v>
      </c>
      <c r="D1959" s="56" t="s">
        <v>316</v>
      </c>
      <c r="E1959" s="93" t="s">
        <v>317</v>
      </c>
      <c r="F1959" s="34" t="s">
        <v>81</v>
      </c>
      <c r="G1959" s="35"/>
      <c r="H1959" s="36"/>
      <c r="I1959" s="37">
        <v>41.9</v>
      </c>
      <c r="L1959" s="315"/>
    </row>
    <row r="1960" spans="1:12" s="313" customFormat="1" ht="18.75">
      <c r="A1960" s="312"/>
      <c r="B1960" s="316"/>
      <c r="C1960" s="54"/>
      <c r="D1960" s="54"/>
      <c r="E1960" s="425"/>
      <c r="F1960" s="409"/>
      <c r="G1960" s="436"/>
      <c r="H1960" s="54"/>
      <c r="I1960" s="317"/>
      <c r="L1960" s="315"/>
    </row>
    <row r="1961" spans="1:12" s="313" customFormat="1" ht="18.75">
      <c r="A1961" s="312"/>
      <c r="B1961" s="105"/>
      <c r="C1961" s="54"/>
      <c r="D1961" s="54" t="s">
        <v>1348</v>
      </c>
      <c r="E1961" s="321" t="s">
        <v>1349</v>
      </c>
      <c r="F1961" s="98">
        <v>6.15</v>
      </c>
      <c r="G1961" s="436"/>
      <c r="H1961" s="54"/>
      <c r="I1961" s="317"/>
      <c r="L1961" s="315"/>
    </row>
    <row r="1962" spans="1:12" s="313" customFormat="1" ht="18.75">
      <c r="A1962" s="312"/>
      <c r="B1962" s="105"/>
      <c r="C1962" s="54"/>
      <c r="D1962" s="54" t="s">
        <v>1350</v>
      </c>
      <c r="E1962" s="321" t="s">
        <v>1351</v>
      </c>
      <c r="F1962" s="98">
        <v>6.5</v>
      </c>
      <c r="G1962" s="436"/>
      <c r="H1962" s="54"/>
      <c r="I1962" s="317"/>
      <c r="L1962" s="315"/>
    </row>
    <row r="1963" spans="1:12" s="313" customFormat="1" ht="18.75">
      <c r="A1963" s="312"/>
      <c r="B1963" s="105"/>
      <c r="C1963" s="54"/>
      <c r="D1963" s="54" t="s">
        <v>1352</v>
      </c>
      <c r="E1963" s="321" t="s">
        <v>1353</v>
      </c>
      <c r="F1963" s="98">
        <v>5.85</v>
      </c>
      <c r="G1963" s="436"/>
      <c r="H1963" s="54"/>
      <c r="I1963" s="317"/>
      <c r="L1963" s="315"/>
    </row>
    <row r="1964" spans="1:12" s="313" customFormat="1" ht="18.75">
      <c r="A1964" s="312"/>
      <c r="B1964" s="105"/>
      <c r="C1964" s="54"/>
      <c r="D1964" s="54" t="s">
        <v>1354</v>
      </c>
      <c r="E1964" s="321" t="s">
        <v>1355</v>
      </c>
      <c r="F1964" s="98">
        <v>3.2</v>
      </c>
      <c r="G1964" s="436"/>
      <c r="H1964" s="54"/>
      <c r="I1964" s="317"/>
      <c r="L1964" s="315"/>
    </row>
    <row r="1965" spans="1:12" s="313" customFormat="1" ht="18.75">
      <c r="A1965" s="312"/>
      <c r="B1965" s="105"/>
      <c r="C1965" s="54"/>
      <c r="D1965" s="54" t="s">
        <v>1356</v>
      </c>
      <c r="E1965" s="321" t="s">
        <v>1357</v>
      </c>
      <c r="F1965" s="98">
        <v>2.95</v>
      </c>
      <c r="G1965" s="436"/>
      <c r="H1965" s="54"/>
      <c r="I1965" s="317"/>
      <c r="L1965" s="315"/>
    </row>
    <row r="1966" spans="1:12" s="313" customFormat="1" ht="18.75">
      <c r="A1966" s="312"/>
      <c r="B1966" s="105"/>
      <c r="C1966" s="54"/>
      <c r="D1966" s="54" t="s">
        <v>1361</v>
      </c>
      <c r="E1966" s="321" t="s">
        <v>1362</v>
      </c>
      <c r="F1966" s="98">
        <v>1.6</v>
      </c>
      <c r="G1966" s="436"/>
      <c r="H1966" s="54"/>
      <c r="I1966" s="317"/>
      <c r="L1966" s="315"/>
    </row>
    <row r="1967" spans="1:12" s="313" customFormat="1" ht="18.75">
      <c r="A1967" s="312"/>
      <c r="B1967" s="105"/>
      <c r="C1967" s="54"/>
      <c r="D1967" s="54" t="s">
        <v>1363</v>
      </c>
      <c r="E1967" s="321" t="s">
        <v>1364</v>
      </c>
      <c r="F1967" s="98">
        <v>4.6500000000000004</v>
      </c>
      <c r="G1967" s="436"/>
      <c r="H1967" s="54"/>
      <c r="I1967" s="317"/>
      <c r="L1967" s="315"/>
    </row>
    <row r="1968" spans="1:12" s="313" customFormat="1" ht="18.75">
      <c r="A1968" s="312"/>
      <c r="B1968" s="105"/>
      <c r="C1968" s="54"/>
      <c r="D1968" s="54" t="s">
        <v>1365</v>
      </c>
      <c r="E1968" s="321" t="s">
        <v>1366</v>
      </c>
      <c r="F1968" s="98">
        <v>11</v>
      </c>
      <c r="G1968" s="436"/>
      <c r="H1968" s="54"/>
      <c r="I1968" s="317"/>
      <c r="L1968" s="315"/>
    </row>
    <row r="1969" spans="1:12" s="313" customFormat="1" ht="19.5" customHeight="1">
      <c r="A1969" s="312"/>
      <c r="B1969" s="105"/>
      <c r="C1969" s="54"/>
      <c r="D1969" s="54"/>
      <c r="E1969" s="127" t="s">
        <v>55</v>
      </c>
      <c r="F1969" s="98">
        <v>41.9</v>
      </c>
      <c r="G1969" s="436"/>
      <c r="H1969" s="54"/>
      <c r="I1969" s="317"/>
      <c r="L1969" s="315"/>
    </row>
    <row r="1970" spans="1:12" s="313" customFormat="1" ht="18.75">
      <c r="A1970" s="312"/>
      <c r="B1970" s="319"/>
      <c r="C1970" s="54"/>
      <c r="D1970" s="54"/>
      <c r="E1970" s="425"/>
      <c r="F1970" s="409"/>
      <c r="G1970" s="436"/>
      <c r="H1970" s="54"/>
      <c r="I1970" s="317"/>
      <c r="L1970" s="315"/>
    </row>
    <row r="1971" spans="1:12" s="313" customFormat="1" ht="18.75">
      <c r="A1971" s="312"/>
      <c r="B1971" s="78" t="s">
        <v>1368</v>
      </c>
      <c r="C1971" s="71" t="s">
        <v>925</v>
      </c>
      <c r="D1971" s="56" t="s">
        <v>322</v>
      </c>
      <c r="E1971" s="93" t="s">
        <v>323</v>
      </c>
      <c r="F1971" s="34" t="s">
        <v>81</v>
      </c>
      <c r="G1971" s="35"/>
      <c r="H1971" s="36"/>
      <c r="I1971" s="37">
        <v>41.9</v>
      </c>
      <c r="L1971" s="315"/>
    </row>
    <row r="1972" spans="1:12" s="313" customFormat="1" ht="18.75">
      <c r="A1972" s="312"/>
      <c r="B1972" s="316"/>
      <c r="C1972" s="54"/>
      <c r="D1972" s="54"/>
      <c r="E1972" s="425"/>
      <c r="F1972" s="409"/>
      <c r="G1972" s="436"/>
      <c r="H1972" s="54"/>
      <c r="I1972" s="317"/>
      <c r="L1972" s="315"/>
    </row>
    <row r="1973" spans="1:12" s="313" customFormat="1" ht="18.75">
      <c r="A1973" s="312"/>
      <c r="B1973" s="105"/>
      <c r="C1973" s="54"/>
      <c r="D1973" s="54" t="s">
        <v>1348</v>
      </c>
      <c r="E1973" s="321" t="s">
        <v>1349</v>
      </c>
      <c r="F1973" s="98">
        <v>6.15</v>
      </c>
      <c r="G1973" s="436"/>
      <c r="H1973" s="54"/>
      <c r="I1973" s="317"/>
      <c r="L1973" s="315"/>
    </row>
    <row r="1974" spans="1:12" s="313" customFormat="1" ht="18.75">
      <c r="A1974" s="312"/>
      <c r="B1974" s="105"/>
      <c r="C1974" s="54"/>
      <c r="D1974" s="54" t="s">
        <v>1350</v>
      </c>
      <c r="E1974" s="321" t="s">
        <v>1351</v>
      </c>
      <c r="F1974" s="98">
        <v>6.5</v>
      </c>
      <c r="G1974" s="436"/>
      <c r="H1974" s="54"/>
      <c r="I1974" s="317"/>
      <c r="L1974" s="315"/>
    </row>
    <row r="1975" spans="1:12" s="313" customFormat="1" ht="18.75">
      <c r="A1975" s="312"/>
      <c r="B1975" s="105"/>
      <c r="C1975" s="54"/>
      <c r="D1975" s="54" t="s">
        <v>1352</v>
      </c>
      <c r="E1975" s="321" t="s">
        <v>1353</v>
      </c>
      <c r="F1975" s="98">
        <v>5.85</v>
      </c>
      <c r="G1975" s="436"/>
      <c r="H1975" s="54"/>
      <c r="I1975" s="317"/>
      <c r="L1975" s="315"/>
    </row>
    <row r="1976" spans="1:12" s="313" customFormat="1" ht="18.75">
      <c r="A1976" s="312"/>
      <c r="B1976" s="105"/>
      <c r="C1976" s="54"/>
      <c r="D1976" s="54" t="s">
        <v>1354</v>
      </c>
      <c r="E1976" s="321" t="s">
        <v>1355</v>
      </c>
      <c r="F1976" s="98">
        <v>3.2</v>
      </c>
      <c r="G1976" s="436"/>
      <c r="H1976" s="54"/>
      <c r="I1976" s="317"/>
      <c r="L1976" s="315"/>
    </row>
    <row r="1977" spans="1:12" s="313" customFormat="1" ht="18.75">
      <c r="A1977" s="312"/>
      <c r="B1977" s="105"/>
      <c r="C1977" s="54"/>
      <c r="D1977" s="54" t="s">
        <v>1356</v>
      </c>
      <c r="E1977" s="321" t="s">
        <v>1357</v>
      </c>
      <c r="F1977" s="98">
        <v>2.95</v>
      </c>
      <c r="G1977" s="436"/>
      <c r="H1977" s="54"/>
      <c r="I1977" s="317"/>
      <c r="L1977" s="315"/>
    </row>
    <row r="1978" spans="1:12" s="313" customFormat="1" ht="18.75">
      <c r="A1978" s="312"/>
      <c r="B1978" s="105"/>
      <c r="C1978" s="54"/>
      <c r="D1978" s="54" t="s">
        <v>1361</v>
      </c>
      <c r="E1978" s="321" t="s">
        <v>1362</v>
      </c>
      <c r="F1978" s="98">
        <v>1.6</v>
      </c>
      <c r="G1978" s="436"/>
      <c r="H1978" s="54"/>
      <c r="I1978" s="317"/>
      <c r="L1978" s="315"/>
    </row>
    <row r="1979" spans="1:12" s="313" customFormat="1" ht="18.75">
      <c r="A1979" s="312"/>
      <c r="B1979" s="105"/>
      <c r="C1979" s="54"/>
      <c r="D1979" s="54" t="s">
        <v>1363</v>
      </c>
      <c r="E1979" s="321" t="s">
        <v>1364</v>
      </c>
      <c r="F1979" s="98">
        <v>4.6500000000000004</v>
      </c>
      <c r="G1979" s="436"/>
      <c r="H1979" s="54"/>
      <c r="I1979" s="317"/>
      <c r="L1979" s="315"/>
    </row>
    <row r="1980" spans="1:12" s="313" customFormat="1" ht="18.75">
      <c r="A1980" s="312"/>
      <c r="B1980" s="105"/>
      <c r="C1980" s="54"/>
      <c r="D1980" s="54" t="s">
        <v>1365</v>
      </c>
      <c r="E1980" s="321" t="s">
        <v>1366</v>
      </c>
      <c r="F1980" s="98">
        <v>11</v>
      </c>
      <c r="G1980" s="436"/>
      <c r="H1980" s="54"/>
      <c r="I1980" s="317"/>
      <c r="L1980" s="315"/>
    </row>
    <row r="1981" spans="1:12" s="313" customFormat="1" ht="18.75">
      <c r="A1981" s="312"/>
      <c r="B1981" s="105"/>
      <c r="C1981" s="54"/>
      <c r="D1981" s="54"/>
      <c r="E1981" s="127" t="s">
        <v>55</v>
      </c>
      <c r="F1981" s="98">
        <v>41.9</v>
      </c>
      <c r="G1981" s="436"/>
      <c r="H1981" s="54"/>
      <c r="I1981" s="317"/>
      <c r="L1981" s="315"/>
    </row>
    <row r="1982" spans="1:12" s="313" customFormat="1" ht="18.75">
      <c r="A1982" s="312"/>
      <c r="B1982" s="105"/>
      <c r="C1982" s="54"/>
      <c r="D1982" s="54"/>
      <c r="E1982" s="425"/>
      <c r="F1982" s="409"/>
      <c r="G1982" s="436"/>
      <c r="H1982" s="54"/>
      <c r="I1982" s="317"/>
      <c r="L1982" s="315"/>
    </row>
    <row r="1983" spans="1:12" s="313" customFormat="1" ht="18.75">
      <c r="A1983" s="312"/>
      <c r="B1983" s="78" t="s">
        <v>1372</v>
      </c>
      <c r="C1983" s="71" t="s">
        <v>925</v>
      </c>
      <c r="D1983" s="56" t="s">
        <v>303</v>
      </c>
      <c r="E1983" s="93" t="s">
        <v>304</v>
      </c>
      <c r="F1983" s="34" t="s">
        <v>81</v>
      </c>
      <c r="G1983" s="35"/>
      <c r="H1983" s="36"/>
      <c r="I1983" s="37">
        <v>57.699999999999996</v>
      </c>
      <c r="L1983" s="315"/>
    </row>
    <row r="1984" spans="1:12" s="313" customFormat="1" ht="18.75">
      <c r="A1984" s="312"/>
      <c r="B1984" s="316"/>
      <c r="C1984" s="54"/>
      <c r="D1984" s="54"/>
      <c r="E1984" s="425"/>
      <c r="F1984" s="409"/>
      <c r="G1984" s="436"/>
      <c r="H1984" s="54"/>
      <c r="I1984" s="317"/>
      <c r="L1984" s="315"/>
    </row>
    <row r="1985" spans="1:12" s="313" customFormat="1" ht="18.75">
      <c r="A1985" s="312"/>
      <c r="B1985" s="105"/>
      <c r="C1985" s="54"/>
      <c r="D1985" s="54"/>
      <c r="E1985" s="321" t="s">
        <v>1349</v>
      </c>
      <c r="F1985" s="98">
        <v>1.85</v>
      </c>
      <c r="G1985" s="436"/>
      <c r="H1985" s="54"/>
      <c r="I1985" s="317"/>
      <c r="L1985" s="315"/>
    </row>
    <row r="1986" spans="1:12" s="313" customFormat="1" ht="18.75">
      <c r="A1986" s="312"/>
      <c r="B1986" s="105"/>
      <c r="C1986" s="54"/>
      <c r="D1986" s="54"/>
      <c r="E1986" s="321" t="s">
        <v>1351</v>
      </c>
      <c r="F1986" s="98">
        <v>10.65</v>
      </c>
      <c r="G1986" s="436"/>
      <c r="H1986" s="54"/>
      <c r="I1986" s="317"/>
      <c r="L1986" s="315"/>
    </row>
    <row r="1987" spans="1:12" s="313" customFormat="1" ht="18.75">
      <c r="A1987" s="312"/>
      <c r="B1987" s="105"/>
      <c r="C1987" s="54"/>
      <c r="D1987" s="54"/>
      <c r="E1987" s="321" t="s">
        <v>1353</v>
      </c>
      <c r="F1987" s="98">
        <v>10.65</v>
      </c>
      <c r="G1987" s="436"/>
      <c r="H1987" s="54"/>
      <c r="I1987" s="317"/>
      <c r="L1987" s="315"/>
    </row>
    <row r="1988" spans="1:12" s="313" customFormat="1" ht="18.75">
      <c r="A1988" s="312"/>
      <c r="B1988" s="105"/>
      <c r="C1988" s="54"/>
      <c r="D1988" s="54"/>
      <c r="E1988" s="321" t="s">
        <v>1355</v>
      </c>
      <c r="F1988" s="98">
        <v>10.65</v>
      </c>
      <c r="G1988" s="436"/>
      <c r="H1988" s="54"/>
      <c r="I1988" s="317"/>
      <c r="L1988" s="315"/>
    </row>
    <row r="1989" spans="1:12" s="313" customFormat="1" ht="18.75">
      <c r="A1989" s="312"/>
      <c r="B1989" s="105"/>
      <c r="C1989" s="54"/>
      <c r="D1989" s="54"/>
      <c r="E1989" s="321" t="s">
        <v>1357</v>
      </c>
      <c r="F1989" s="98">
        <v>4.6500000000000004</v>
      </c>
      <c r="G1989" s="436"/>
      <c r="H1989" s="54"/>
      <c r="I1989" s="317"/>
      <c r="L1989" s="315"/>
    </row>
    <row r="1990" spans="1:12" s="313" customFormat="1" ht="18.75">
      <c r="A1990" s="312"/>
      <c r="B1990" s="105"/>
      <c r="C1990" s="54"/>
      <c r="D1990" s="54"/>
      <c r="E1990" s="321" t="s">
        <v>1362</v>
      </c>
      <c r="F1990" s="98">
        <v>4.6500000000000004</v>
      </c>
      <c r="G1990" s="436"/>
      <c r="H1990" s="54"/>
      <c r="I1990" s="317"/>
      <c r="L1990" s="315"/>
    </row>
    <row r="1991" spans="1:12" s="313" customFormat="1" ht="18.75">
      <c r="A1991" s="312"/>
      <c r="B1991" s="105"/>
      <c r="C1991" s="54"/>
      <c r="D1991" s="54"/>
      <c r="E1991" s="321" t="s">
        <v>1364</v>
      </c>
      <c r="F1991" s="98">
        <v>4.6500000000000004</v>
      </c>
      <c r="G1991" s="436"/>
      <c r="H1991" s="54"/>
      <c r="I1991" s="317"/>
      <c r="L1991" s="315"/>
    </row>
    <row r="1992" spans="1:12" s="313" customFormat="1" ht="18.75">
      <c r="A1992" s="312"/>
      <c r="B1992" s="105"/>
      <c r="C1992" s="54"/>
      <c r="D1992" s="54"/>
      <c r="E1992" s="321" t="s">
        <v>1366</v>
      </c>
      <c r="F1992" s="98">
        <v>4.4000000000000004</v>
      </c>
      <c r="G1992" s="436"/>
      <c r="H1992" s="54"/>
      <c r="I1992" s="317"/>
      <c r="L1992" s="315"/>
    </row>
    <row r="1993" spans="1:12" s="313" customFormat="1" ht="18.75">
      <c r="A1993" s="312"/>
      <c r="B1993" s="105"/>
      <c r="C1993" s="54"/>
      <c r="D1993" s="54"/>
      <c r="E1993" s="321" t="s">
        <v>1369</v>
      </c>
      <c r="F1993" s="98">
        <v>1.85</v>
      </c>
      <c r="G1993" s="436"/>
      <c r="H1993" s="54"/>
      <c r="I1993" s="317"/>
      <c r="L1993" s="315"/>
    </row>
    <row r="1994" spans="1:12" s="313" customFormat="1" ht="18.75">
      <c r="A1994" s="312"/>
      <c r="B1994" s="105"/>
      <c r="C1994" s="54"/>
      <c r="D1994" s="54"/>
      <c r="E1994" s="321" t="s">
        <v>1370</v>
      </c>
      <c r="F1994" s="98">
        <v>1.85</v>
      </c>
      <c r="G1994" s="436"/>
      <c r="H1994" s="54"/>
      <c r="I1994" s="317"/>
      <c r="L1994" s="315"/>
    </row>
    <row r="1995" spans="1:12" s="313" customFormat="1" ht="18.75">
      <c r="A1995" s="312"/>
      <c r="B1995" s="105"/>
      <c r="C1995" s="54"/>
      <c r="D1995" s="54"/>
      <c r="E1995" s="321" t="s">
        <v>1371</v>
      </c>
      <c r="F1995" s="98">
        <v>1.85</v>
      </c>
      <c r="G1995" s="436"/>
      <c r="H1995" s="54"/>
      <c r="I1995" s="317"/>
      <c r="L1995" s="315"/>
    </row>
    <row r="1996" spans="1:12" s="313" customFormat="1" ht="18.75">
      <c r="A1996" s="312"/>
      <c r="B1996" s="105"/>
      <c r="C1996" s="54"/>
      <c r="D1996" s="54"/>
      <c r="E1996" s="127" t="s">
        <v>55</v>
      </c>
      <c r="F1996" s="98">
        <v>57.699999999999996</v>
      </c>
      <c r="G1996" s="436"/>
      <c r="H1996" s="54"/>
      <c r="I1996" s="317"/>
      <c r="L1996" s="315"/>
    </row>
    <row r="1997" spans="1:12" s="313" customFormat="1" ht="18.75">
      <c r="A1997" s="312"/>
      <c r="B1997" s="105"/>
      <c r="C1997" s="54"/>
      <c r="D1997" s="54"/>
      <c r="E1997" s="425"/>
      <c r="F1997" s="409"/>
      <c r="G1997" s="436"/>
      <c r="H1997" s="54"/>
      <c r="I1997" s="317"/>
      <c r="L1997" s="315"/>
    </row>
    <row r="1998" spans="1:12" s="313" customFormat="1" ht="18.75">
      <c r="A1998" s="312"/>
      <c r="B1998" s="78" t="s">
        <v>1373</v>
      </c>
      <c r="C1998" s="71" t="s">
        <v>925</v>
      </c>
      <c r="D1998" s="56" t="s">
        <v>299</v>
      </c>
      <c r="E1998" s="93" t="s">
        <v>300</v>
      </c>
      <c r="F1998" s="34" t="s">
        <v>81</v>
      </c>
      <c r="G1998" s="35"/>
      <c r="H1998" s="36"/>
      <c r="I1998" s="37">
        <v>57.699999999999996</v>
      </c>
      <c r="L1998" s="315"/>
    </row>
    <row r="1999" spans="1:12" s="313" customFormat="1" ht="18.75">
      <c r="A1999" s="312"/>
      <c r="B1999" s="316"/>
      <c r="C1999" s="54"/>
      <c r="D1999" s="54"/>
      <c r="E1999" s="425"/>
      <c r="F1999" s="409"/>
      <c r="G1999" s="436"/>
      <c r="H1999" s="54"/>
      <c r="I1999" s="317"/>
      <c r="L1999" s="315"/>
    </row>
    <row r="2000" spans="1:12" s="313" customFormat="1" ht="18.75">
      <c r="A2000" s="312"/>
      <c r="B2000" s="105"/>
      <c r="C2000" s="54"/>
      <c r="D2000" s="54"/>
      <c r="E2000" s="321" t="s">
        <v>1349</v>
      </c>
      <c r="F2000" s="98">
        <v>1.85</v>
      </c>
      <c r="G2000" s="436"/>
      <c r="H2000" s="54"/>
      <c r="I2000" s="317"/>
      <c r="L2000" s="315"/>
    </row>
    <row r="2001" spans="1:12" s="313" customFormat="1" ht="18.75">
      <c r="A2001" s="312"/>
      <c r="B2001" s="105"/>
      <c r="C2001" s="54"/>
      <c r="D2001" s="54"/>
      <c r="E2001" s="321" t="s">
        <v>1351</v>
      </c>
      <c r="F2001" s="98">
        <v>10.65</v>
      </c>
      <c r="G2001" s="436"/>
      <c r="H2001" s="54"/>
      <c r="I2001" s="317"/>
      <c r="L2001" s="315"/>
    </row>
    <row r="2002" spans="1:12" s="313" customFormat="1" ht="18.75">
      <c r="A2002" s="312"/>
      <c r="B2002" s="105"/>
      <c r="C2002" s="54"/>
      <c r="D2002" s="54"/>
      <c r="E2002" s="321" t="s">
        <v>1353</v>
      </c>
      <c r="F2002" s="98">
        <v>10.65</v>
      </c>
      <c r="G2002" s="436"/>
      <c r="H2002" s="54"/>
      <c r="I2002" s="317"/>
      <c r="L2002" s="315"/>
    </row>
    <row r="2003" spans="1:12" s="313" customFormat="1" ht="18.75">
      <c r="A2003" s="312"/>
      <c r="B2003" s="105"/>
      <c r="C2003" s="54"/>
      <c r="D2003" s="54"/>
      <c r="E2003" s="321" t="s">
        <v>1355</v>
      </c>
      <c r="F2003" s="98">
        <v>10.65</v>
      </c>
      <c r="G2003" s="436"/>
      <c r="H2003" s="54"/>
      <c r="I2003" s="317"/>
      <c r="L2003" s="315"/>
    </row>
    <row r="2004" spans="1:12" s="313" customFormat="1" ht="18.75">
      <c r="A2004" s="312"/>
      <c r="B2004" s="105"/>
      <c r="C2004" s="54"/>
      <c r="D2004" s="54"/>
      <c r="E2004" s="321" t="s">
        <v>1357</v>
      </c>
      <c r="F2004" s="98">
        <v>4.6500000000000004</v>
      </c>
      <c r="G2004" s="436"/>
      <c r="H2004" s="54"/>
      <c r="I2004" s="317"/>
      <c r="L2004" s="315"/>
    </row>
    <row r="2005" spans="1:12" s="313" customFormat="1" ht="18.75">
      <c r="A2005" s="312"/>
      <c r="B2005" s="105"/>
      <c r="C2005" s="54"/>
      <c r="D2005" s="54"/>
      <c r="E2005" s="321" t="s">
        <v>1362</v>
      </c>
      <c r="F2005" s="98">
        <v>4.6500000000000004</v>
      </c>
      <c r="G2005" s="436"/>
      <c r="H2005" s="54"/>
      <c r="I2005" s="317"/>
      <c r="L2005" s="315"/>
    </row>
    <row r="2006" spans="1:12" s="313" customFormat="1" ht="18.75">
      <c r="A2006" s="312"/>
      <c r="B2006" s="105"/>
      <c r="C2006" s="54"/>
      <c r="D2006" s="54"/>
      <c r="E2006" s="321" t="s">
        <v>1364</v>
      </c>
      <c r="F2006" s="98">
        <v>4.6500000000000004</v>
      </c>
      <c r="G2006" s="436"/>
      <c r="H2006" s="54"/>
      <c r="I2006" s="317"/>
      <c r="L2006" s="315"/>
    </row>
    <row r="2007" spans="1:12" s="313" customFormat="1" ht="18.75">
      <c r="A2007" s="312"/>
      <c r="B2007" s="105"/>
      <c r="C2007" s="54"/>
      <c r="D2007" s="54"/>
      <c r="E2007" s="321" t="s">
        <v>1366</v>
      </c>
      <c r="F2007" s="98">
        <v>4.4000000000000004</v>
      </c>
      <c r="G2007" s="436"/>
      <c r="H2007" s="54"/>
      <c r="I2007" s="317"/>
      <c r="L2007" s="315"/>
    </row>
    <row r="2008" spans="1:12" s="313" customFormat="1" ht="18.75">
      <c r="A2008" s="312"/>
      <c r="B2008" s="105"/>
      <c r="C2008" s="54"/>
      <c r="D2008" s="54"/>
      <c r="E2008" s="321" t="s">
        <v>1369</v>
      </c>
      <c r="F2008" s="98">
        <v>1.85</v>
      </c>
      <c r="G2008" s="436"/>
      <c r="H2008" s="54"/>
      <c r="I2008" s="317"/>
      <c r="L2008" s="315"/>
    </row>
    <row r="2009" spans="1:12" s="313" customFormat="1" ht="18.75">
      <c r="A2009" s="312"/>
      <c r="B2009" s="105"/>
      <c r="C2009" s="54"/>
      <c r="D2009" s="54"/>
      <c r="E2009" s="321" t="s">
        <v>1370</v>
      </c>
      <c r="F2009" s="98">
        <v>1.85</v>
      </c>
      <c r="G2009" s="436"/>
      <c r="H2009" s="54"/>
      <c r="I2009" s="317"/>
      <c r="L2009" s="315"/>
    </row>
    <row r="2010" spans="1:12" s="313" customFormat="1" ht="18.75">
      <c r="A2010" s="312"/>
      <c r="B2010" s="105"/>
      <c r="C2010" s="54"/>
      <c r="D2010" s="54"/>
      <c r="E2010" s="321" t="s">
        <v>1371</v>
      </c>
      <c r="F2010" s="98">
        <v>1.85</v>
      </c>
      <c r="G2010" s="436"/>
      <c r="H2010" s="54"/>
      <c r="I2010" s="317"/>
      <c r="L2010" s="315"/>
    </row>
    <row r="2011" spans="1:12" s="313" customFormat="1" ht="18.75">
      <c r="A2011" s="312"/>
      <c r="B2011" s="105"/>
      <c r="C2011" s="54"/>
      <c r="D2011" s="54"/>
      <c r="E2011" s="127" t="s">
        <v>55</v>
      </c>
      <c r="F2011" s="98">
        <v>57.699999999999996</v>
      </c>
      <c r="G2011" s="436"/>
      <c r="H2011" s="54"/>
      <c r="I2011" s="317"/>
      <c r="L2011" s="315"/>
    </row>
    <row r="2012" spans="1:12" s="313" customFormat="1" ht="18.75">
      <c r="A2012" s="312"/>
      <c r="B2012" s="105"/>
      <c r="C2012" s="54"/>
      <c r="D2012" s="54"/>
      <c r="E2012" s="425"/>
      <c r="F2012" s="409"/>
      <c r="G2012" s="436"/>
      <c r="H2012" s="54"/>
      <c r="I2012" s="317"/>
      <c r="L2012" s="315"/>
    </row>
    <row r="2013" spans="1:12" s="313" customFormat="1" ht="18.75">
      <c r="A2013" s="312"/>
      <c r="B2013" s="78" t="s">
        <v>1374</v>
      </c>
      <c r="C2013" s="71" t="s">
        <v>925</v>
      </c>
      <c r="D2013" s="56" t="s">
        <v>289</v>
      </c>
      <c r="E2013" s="93" t="s">
        <v>290</v>
      </c>
      <c r="F2013" s="34" t="s">
        <v>81</v>
      </c>
      <c r="G2013" s="35"/>
      <c r="H2013" s="36"/>
      <c r="I2013" s="37">
        <v>83.5</v>
      </c>
      <c r="L2013" s="315"/>
    </row>
    <row r="2014" spans="1:12" s="313" customFormat="1" ht="18.75">
      <c r="A2014" s="312"/>
      <c r="B2014" s="316"/>
      <c r="C2014" s="54"/>
      <c r="D2014" s="54"/>
      <c r="E2014" s="425"/>
      <c r="F2014" s="409"/>
      <c r="G2014" s="436"/>
      <c r="H2014" s="54"/>
      <c r="I2014" s="317"/>
      <c r="L2014" s="315"/>
    </row>
    <row r="2015" spans="1:12" s="313" customFormat="1" ht="18.75">
      <c r="A2015" s="312"/>
      <c r="B2015" s="105"/>
      <c r="C2015" s="54"/>
      <c r="D2015" s="54">
        <v>1</v>
      </c>
      <c r="E2015" s="318" t="s">
        <v>1315</v>
      </c>
      <c r="F2015" s="98">
        <v>1.8</v>
      </c>
      <c r="G2015" s="436"/>
      <c r="H2015" s="54"/>
      <c r="I2015" s="317"/>
      <c r="L2015" s="315"/>
    </row>
    <row r="2016" spans="1:12" s="313" customFormat="1" ht="18.75">
      <c r="A2016" s="312"/>
      <c r="B2016" s="105"/>
      <c r="C2016" s="54"/>
      <c r="D2016" s="54">
        <v>2</v>
      </c>
      <c r="E2016" s="318" t="s">
        <v>1316</v>
      </c>
      <c r="F2016" s="98">
        <v>4.2</v>
      </c>
      <c r="G2016" s="436"/>
      <c r="H2016" s="54"/>
      <c r="I2016" s="317"/>
      <c r="L2016" s="315"/>
    </row>
    <row r="2017" spans="1:12" s="313" customFormat="1" ht="18.75">
      <c r="A2017" s="312"/>
      <c r="B2017" s="105"/>
      <c r="C2017" s="54"/>
      <c r="D2017" s="54">
        <v>3</v>
      </c>
      <c r="E2017" s="318" t="s">
        <v>1317</v>
      </c>
      <c r="F2017" s="98">
        <v>1.5</v>
      </c>
      <c r="G2017" s="436"/>
      <c r="H2017" s="54"/>
      <c r="I2017" s="317"/>
      <c r="L2017" s="315"/>
    </row>
    <row r="2018" spans="1:12" s="313" customFormat="1" ht="18.75">
      <c r="A2018" s="312"/>
      <c r="B2018" s="105"/>
      <c r="C2018" s="54"/>
      <c r="D2018" s="54">
        <v>4</v>
      </c>
      <c r="E2018" s="318" t="s">
        <v>1318</v>
      </c>
      <c r="F2018" s="98">
        <v>0.3</v>
      </c>
      <c r="G2018" s="436"/>
      <c r="H2018" s="54"/>
      <c r="I2018" s="317"/>
      <c r="L2018" s="315"/>
    </row>
    <row r="2019" spans="1:12" s="313" customFormat="1" ht="18.75">
      <c r="A2019" s="312"/>
      <c r="B2019" s="105"/>
      <c r="C2019" s="54"/>
      <c r="D2019" s="54">
        <v>5</v>
      </c>
      <c r="E2019" s="318" t="s">
        <v>1319</v>
      </c>
      <c r="F2019" s="98">
        <v>0.55000000000000004</v>
      </c>
      <c r="G2019" s="436"/>
      <c r="H2019" s="54"/>
      <c r="I2019" s="317"/>
      <c r="L2019" s="315"/>
    </row>
    <row r="2020" spans="1:12" s="313" customFormat="1" ht="18.75">
      <c r="A2020" s="312"/>
      <c r="B2020" s="105"/>
      <c r="C2020" s="54"/>
      <c r="D2020" s="54">
        <v>6</v>
      </c>
      <c r="E2020" s="318" t="s">
        <v>1320</v>
      </c>
      <c r="F2020" s="98">
        <v>8.7500000000000018</v>
      </c>
      <c r="G2020" s="436"/>
      <c r="H2020" s="54"/>
      <c r="I2020" s="317"/>
      <c r="L2020" s="315"/>
    </row>
    <row r="2021" spans="1:12" s="313" customFormat="1" ht="18.75">
      <c r="A2021" s="312"/>
      <c r="B2021" s="105"/>
      <c r="C2021" s="54"/>
      <c r="D2021" s="54">
        <v>7</v>
      </c>
      <c r="E2021" s="318" t="s">
        <v>1321</v>
      </c>
      <c r="F2021" s="98">
        <v>4.05</v>
      </c>
      <c r="G2021" s="436"/>
      <c r="H2021" s="54"/>
      <c r="I2021" s="317"/>
      <c r="L2021" s="315"/>
    </row>
    <row r="2022" spans="1:12" s="313" customFormat="1" ht="18.75">
      <c r="A2022" s="312"/>
      <c r="B2022" s="105"/>
      <c r="C2022" s="54"/>
      <c r="D2022" s="54">
        <v>8</v>
      </c>
      <c r="E2022" s="318" t="s">
        <v>1317</v>
      </c>
      <c r="F2022" s="98">
        <v>1.9</v>
      </c>
      <c r="G2022" s="436"/>
      <c r="H2022" s="54"/>
      <c r="I2022" s="317"/>
      <c r="L2022" s="315"/>
    </row>
    <row r="2023" spans="1:12" s="313" customFormat="1" ht="18.75">
      <c r="A2023" s="312"/>
      <c r="B2023" s="105"/>
      <c r="C2023" s="54"/>
      <c r="D2023" s="54">
        <v>9</v>
      </c>
      <c r="E2023" s="318" t="s">
        <v>1322</v>
      </c>
      <c r="F2023" s="98">
        <v>0.3</v>
      </c>
      <c r="G2023" s="436"/>
      <c r="H2023" s="54"/>
      <c r="I2023" s="317"/>
      <c r="L2023" s="315"/>
    </row>
    <row r="2024" spans="1:12" s="313" customFormat="1" ht="18.75">
      <c r="A2024" s="312"/>
      <c r="B2024" s="105"/>
      <c r="C2024" s="54"/>
      <c r="D2024" s="54">
        <v>10</v>
      </c>
      <c r="E2024" s="318" t="s">
        <v>1323</v>
      </c>
      <c r="F2024" s="98">
        <v>0.55000000000000004</v>
      </c>
      <c r="G2024" s="436"/>
      <c r="H2024" s="54"/>
      <c r="I2024" s="317"/>
      <c r="L2024" s="315"/>
    </row>
    <row r="2025" spans="1:12" s="313" customFormat="1" ht="18.75">
      <c r="A2025" s="312"/>
      <c r="B2025" s="105"/>
      <c r="C2025" s="54"/>
      <c r="D2025" s="54">
        <v>11</v>
      </c>
      <c r="E2025" s="318" t="s">
        <v>61</v>
      </c>
      <c r="F2025" s="98">
        <v>3.9</v>
      </c>
      <c r="G2025" s="436"/>
      <c r="H2025" s="54"/>
      <c r="I2025" s="317"/>
      <c r="L2025" s="315"/>
    </row>
    <row r="2026" spans="1:12" s="313" customFormat="1" ht="18.75">
      <c r="A2026" s="312"/>
      <c r="B2026" s="105"/>
      <c r="C2026" s="54"/>
      <c r="D2026" s="54">
        <v>12</v>
      </c>
      <c r="E2026" s="318" t="s">
        <v>1324</v>
      </c>
      <c r="F2026" s="98">
        <v>8.6</v>
      </c>
      <c r="G2026" s="436"/>
      <c r="H2026" s="54"/>
      <c r="I2026" s="317"/>
      <c r="L2026" s="315"/>
    </row>
    <row r="2027" spans="1:12" s="313" customFormat="1" ht="18.75">
      <c r="A2027" s="312"/>
      <c r="B2027" s="105"/>
      <c r="C2027" s="54"/>
      <c r="D2027" s="54">
        <v>13</v>
      </c>
      <c r="E2027" s="318" t="s">
        <v>1325</v>
      </c>
      <c r="F2027" s="98">
        <v>1.3</v>
      </c>
      <c r="G2027" s="436"/>
      <c r="H2027" s="54"/>
      <c r="I2027" s="317"/>
      <c r="L2027" s="315"/>
    </row>
    <row r="2028" spans="1:12" s="313" customFormat="1" ht="18.75">
      <c r="A2028" s="312"/>
      <c r="B2028" s="105"/>
      <c r="C2028" s="54"/>
      <c r="D2028" s="54">
        <v>14</v>
      </c>
      <c r="E2028" s="318" t="s">
        <v>1326</v>
      </c>
      <c r="F2028" s="98">
        <v>1</v>
      </c>
      <c r="G2028" s="436"/>
      <c r="H2028" s="54"/>
      <c r="I2028" s="317"/>
      <c r="L2028" s="315"/>
    </row>
    <row r="2029" spans="1:12" s="313" customFormat="1" ht="18.75">
      <c r="A2029" s="312"/>
      <c r="B2029" s="105"/>
      <c r="C2029" s="54"/>
      <c r="D2029" s="54">
        <v>15</v>
      </c>
      <c r="E2029" s="318" t="s">
        <v>1328</v>
      </c>
      <c r="F2029" s="98">
        <v>5.2</v>
      </c>
      <c r="G2029" s="436"/>
      <c r="H2029" s="54"/>
      <c r="I2029" s="317"/>
      <c r="L2029" s="315"/>
    </row>
    <row r="2030" spans="1:12" s="313" customFormat="1" ht="18.75">
      <c r="A2030" s="312"/>
      <c r="B2030" s="105"/>
      <c r="C2030" s="54"/>
      <c r="D2030" s="54">
        <v>16</v>
      </c>
      <c r="E2030" s="96" t="s">
        <v>1032</v>
      </c>
      <c r="F2030" s="98">
        <v>39.599999999999994</v>
      </c>
      <c r="G2030" s="436"/>
      <c r="H2030" s="54"/>
      <c r="I2030" s="317"/>
      <c r="L2030" s="315"/>
    </row>
    <row r="2031" spans="1:12" s="313" customFormat="1" ht="18.75">
      <c r="A2031" s="312"/>
      <c r="B2031" s="105"/>
      <c r="C2031" s="54"/>
      <c r="D2031" s="54"/>
      <c r="E2031" s="127" t="s">
        <v>55</v>
      </c>
      <c r="F2031" s="98">
        <v>83.5</v>
      </c>
      <c r="G2031" s="436"/>
      <c r="H2031" s="54"/>
      <c r="I2031" s="317"/>
      <c r="L2031" s="315"/>
    </row>
    <row r="2032" spans="1:12" s="313" customFormat="1" ht="18.75">
      <c r="A2032" s="312"/>
      <c r="B2032" s="319"/>
      <c r="C2032" s="54"/>
      <c r="D2032" s="54"/>
      <c r="E2032" s="425"/>
      <c r="F2032" s="409"/>
      <c r="G2032" s="436"/>
      <c r="H2032" s="54"/>
      <c r="I2032" s="317"/>
      <c r="L2032" s="315"/>
    </row>
    <row r="2033" spans="1:12" s="313" customFormat="1" ht="18.75">
      <c r="A2033" s="312"/>
      <c r="B2033" s="78" t="s">
        <v>1375</v>
      </c>
      <c r="C2033" s="71" t="s">
        <v>925</v>
      </c>
      <c r="D2033" s="56" t="s">
        <v>41</v>
      </c>
      <c r="E2033" s="93" t="s">
        <v>380</v>
      </c>
      <c r="F2033" s="34" t="s">
        <v>85</v>
      </c>
      <c r="G2033" s="35"/>
      <c r="H2033" s="36"/>
      <c r="I2033" s="37">
        <v>38</v>
      </c>
      <c r="L2033" s="315"/>
    </row>
    <row r="2034" spans="1:12" s="313" customFormat="1" ht="18.75">
      <c r="A2034" s="312"/>
      <c r="B2034" s="316"/>
      <c r="C2034" s="54"/>
      <c r="D2034" s="54"/>
      <c r="E2034" s="425"/>
      <c r="F2034" s="409"/>
      <c r="G2034" s="436"/>
      <c r="H2034" s="54"/>
      <c r="I2034" s="317"/>
      <c r="L2034" s="315"/>
    </row>
    <row r="2035" spans="1:12" s="313" customFormat="1" ht="18.75">
      <c r="A2035" s="312"/>
      <c r="B2035" s="105"/>
      <c r="C2035" s="54"/>
      <c r="D2035" s="54">
        <v>1</v>
      </c>
      <c r="E2035" s="318" t="s">
        <v>1315</v>
      </c>
      <c r="F2035" s="98">
        <v>1</v>
      </c>
      <c r="G2035" s="436"/>
      <c r="H2035" s="54"/>
      <c r="I2035" s="317"/>
      <c r="L2035" s="315"/>
    </row>
    <row r="2036" spans="1:12" s="313" customFormat="1" ht="18.75">
      <c r="A2036" s="312"/>
      <c r="B2036" s="105"/>
      <c r="C2036" s="54"/>
      <c r="D2036" s="54">
        <v>2</v>
      </c>
      <c r="E2036" s="318" t="s">
        <v>1316</v>
      </c>
      <c r="F2036" s="98">
        <v>2</v>
      </c>
      <c r="G2036" s="436"/>
      <c r="H2036" s="54"/>
      <c r="I2036" s="317"/>
      <c r="L2036" s="315"/>
    </row>
    <row r="2037" spans="1:12" s="313" customFormat="1" ht="18.75">
      <c r="A2037" s="312"/>
      <c r="B2037" s="105"/>
      <c r="C2037" s="54"/>
      <c r="D2037" s="54">
        <v>3</v>
      </c>
      <c r="E2037" s="318" t="s">
        <v>1317</v>
      </c>
      <c r="F2037" s="98">
        <v>2</v>
      </c>
      <c r="G2037" s="436"/>
      <c r="H2037" s="54"/>
      <c r="I2037" s="317"/>
      <c r="L2037" s="315"/>
    </row>
    <row r="2038" spans="1:12" s="313" customFormat="1" ht="18.75">
      <c r="A2038" s="312"/>
      <c r="B2038" s="105"/>
      <c r="C2038" s="54"/>
      <c r="D2038" s="54">
        <v>4</v>
      </c>
      <c r="E2038" s="318" t="s">
        <v>1318</v>
      </c>
      <c r="F2038" s="98">
        <v>0</v>
      </c>
      <c r="G2038" s="436"/>
      <c r="H2038" s="54"/>
      <c r="I2038" s="317"/>
      <c r="L2038" s="315"/>
    </row>
    <row r="2039" spans="1:12" s="313" customFormat="1" ht="18.75">
      <c r="A2039" s="312"/>
      <c r="B2039" s="105"/>
      <c r="C2039" s="54"/>
      <c r="D2039" s="54">
        <v>5</v>
      </c>
      <c r="E2039" s="318" t="s">
        <v>1319</v>
      </c>
      <c r="F2039" s="98">
        <v>0</v>
      </c>
      <c r="G2039" s="436"/>
      <c r="H2039" s="54"/>
      <c r="I2039" s="317"/>
      <c r="L2039" s="315"/>
    </row>
    <row r="2040" spans="1:12" s="313" customFormat="1" ht="18.75">
      <c r="A2040" s="312"/>
      <c r="B2040" s="105"/>
      <c r="C2040" s="54"/>
      <c r="D2040" s="54">
        <v>6</v>
      </c>
      <c r="E2040" s="318" t="s">
        <v>1320</v>
      </c>
      <c r="F2040" s="98">
        <v>5</v>
      </c>
      <c r="G2040" s="436"/>
      <c r="H2040" s="54"/>
      <c r="I2040" s="317"/>
      <c r="L2040" s="315"/>
    </row>
    <row r="2041" spans="1:12" s="313" customFormat="1" ht="18.75">
      <c r="A2041" s="312"/>
      <c r="B2041" s="105"/>
      <c r="C2041" s="54"/>
      <c r="D2041" s="54">
        <v>7</v>
      </c>
      <c r="E2041" s="318" t="s">
        <v>1321</v>
      </c>
      <c r="F2041" s="98">
        <v>2</v>
      </c>
      <c r="G2041" s="436"/>
      <c r="H2041" s="54"/>
      <c r="I2041" s="317"/>
      <c r="L2041" s="315"/>
    </row>
    <row r="2042" spans="1:12" s="313" customFormat="1" ht="18.75">
      <c r="A2042" s="312"/>
      <c r="B2042" s="105"/>
      <c r="C2042" s="54"/>
      <c r="D2042" s="54">
        <v>8</v>
      </c>
      <c r="E2042" s="318" t="s">
        <v>1317</v>
      </c>
      <c r="F2042" s="98">
        <v>2</v>
      </c>
      <c r="G2042" s="436"/>
      <c r="H2042" s="54"/>
      <c r="I2042" s="317"/>
      <c r="L2042" s="315"/>
    </row>
    <row r="2043" spans="1:12" s="313" customFormat="1" ht="18.75">
      <c r="A2043" s="312"/>
      <c r="B2043" s="105"/>
      <c r="C2043" s="54"/>
      <c r="D2043" s="54">
        <v>9</v>
      </c>
      <c r="E2043" s="318" t="s">
        <v>1322</v>
      </c>
      <c r="F2043" s="98">
        <v>0</v>
      </c>
      <c r="G2043" s="436"/>
      <c r="H2043" s="54"/>
      <c r="I2043" s="317"/>
      <c r="L2043" s="315"/>
    </row>
    <row r="2044" spans="1:12" s="313" customFormat="1" ht="18.75">
      <c r="A2044" s="312"/>
      <c r="B2044" s="105"/>
      <c r="C2044" s="54"/>
      <c r="D2044" s="54">
        <v>10</v>
      </c>
      <c r="E2044" s="318" t="s">
        <v>1323</v>
      </c>
      <c r="F2044" s="98">
        <v>0</v>
      </c>
      <c r="G2044" s="436"/>
      <c r="H2044" s="54"/>
      <c r="I2044" s="317"/>
      <c r="L2044" s="315"/>
    </row>
    <row r="2045" spans="1:12" s="313" customFormat="1" ht="18.75">
      <c r="A2045" s="312"/>
      <c r="B2045" s="105"/>
      <c r="C2045" s="54"/>
      <c r="D2045" s="54">
        <v>11</v>
      </c>
      <c r="E2045" s="318" t="s">
        <v>1324</v>
      </c>
      <c r="F2045" s="98">
        <v>5</v>
      </c>
      <c r="G2045" s="436"/>
      <c r="H2045" s="54"/>
      <c r="I2045" s="317"/>
      <c r="L2045" s="315"/>
    </row>
    <row r="2046" spans="1:12" s="313" customFormat="1" ht="18.75">
      <c r="A2046" s="312"/>
      <c r="B2046" s="105"/>
      <c r="C2046" s="54"/>
      <c r="D2046" s="54">
        <v>12</v>
      </c>
      <c r="E2046" s="318" t="s">
        <v>1325</v>
      </c>
      <c r="F2046" s="98">
        <v>0</v>
      </c>
      <c r="G2046" s="436"/>
      <c r="H2046" s="54"/>
      <c r="I2046" s="317"/>
      <c r="L2046" s="315"/>
    </row>
    <row r="2047" spans="1:12" s="313" customFormat="1" ht="18.75">
      <c r="A2047" s="312"/>
      <c r="B2047" s="105"/>
      <c r="C2047" s="54"/>
      <c r="D2047" s="54">
        <v>13</v>
      </c>
      <c r="E2047" s="318" t="s">
        <v>1326</v>
      </c>
      <c r="F2047" s="98">
        <v>1</v>
      </c>
      <c r="G2047" s="436"/>
      <c r="H2047" s="54"/>
      <c r="I2047" s="317"/>
      <c r="L2047" s="315"/>
    </row>
    <row r="2048" spans="1:12" s="313" customFormat="1" ht="18.75">
      <c r="A2048" s="312"/>
      <c r="B2048" s="105"/>
      <c r="C2048" s="54"/>
      <c r="D2048" s="54">
        <v>14</v>
      </c>
      <c r="E2048" s="318" t="s">
        <v>1327</v>
      </c>
      <c r="F2048" s="98">
        <v>0</v>
      </c>
      <c r="G2048" s="436"/>
      <c r="H2048" s="54"/>
      <c r="I2048" s="317"/>
      <c r="L2048" s="315"/>
    </row>
    <row r="2049" spans="1:12" s="313" customFormat="1" ht="18.75">
      <c r="A2049" s="312"/>
      <c r="B2049" s="105"/>
      <c r="C2049" s="54"/>
      <c r="D2049" s="54">
        <v>15</v>
      </c>
      <c r="E2049" s="318" t="s">
        <v>1328</v>
      </c>
      <c r="F2049" s="98">
        <v>1</v>
      </c>
      <c r="G2049" s="436"/>
      <c r="H2049" s="54"/>
      <c r="I2049" s="317"/>
      <c r="L2049" s="315"/>
    </row>
    <row r="2050" spans="1:12" s="313" customFormat="1" ht="18.75">
      <c r="A2050" s="312"/>
      <c r="B2050" s="105"/>
      <c r="C2050" s="54"/>
      <c r="D2050" s="54">
        <v>16</v>
      </c>
      <c r="E2050" s="96" t="s">
        <v>1032</v>
      </c>
      <c r="F2050" s="98">
        <v>17</v>
      </c>
      <c r="G2050" s="436"/>
      <c r="H2050" s="54"/>
      <c r="I2050" s="317"/>
      <c r="L2050" s="315"/>
    </row>
    <row r="2051" spans="1:12" s="313" customFormat="1" ht="18.75">
      <c r="A2051" s="312"/>
      <c r="B2051" s="105"/>
      <c r="C2051" s="54"/>
      <c r="D2051" s="54"/>
      <c r="E2051" s="127" t="s">
        <v>55</v>
      </c>
      <c r="F2051" s="98">
        <v>38</v>
      </c>
      <c r="G2051" s="436"/>
      <c r="H2051" s="54"/>
      <c r="I2051" s="317"/>
      <c r="L2051" s="315"/>
    </row>
    <row r="2052" spans="1:12" s="313" customFormat="1" ht="18.75">
      <c r="A2052" s="312"/>
      <c r="B2052" s="105"/>
      <c r="C2052" s="54"/>
      <c r="D2052" s="54"/>
      <c r="E2052" s="425"/>
      <c r="F2052" s="409"/>
      <c r="G2052" s="436"/>
      <c r="H2052" s="54"/>
      <c r="I2052" s="317"/>
      <c r="L2052" s="315"/>
    </row>
    <row r="2053" spans="1:12" s="313" customFormat="1" ht="18.75">
      <c r="A2053" s="312"/>
      <c r="B2053" s="78" t="s">
        <v>1376</v>
      </c>
      <c r="C2053" s="71" t="s">
        <v>925</v>
      </c>
      <c r="D2053" s="56" t="s">
        <v>291</v>
      </c>
      <c r="E2053" s="93" t="s">
        <v>292</v>
      </c>
      <c r="F2053" s="34" t="s">
        <v>81</v>
      </c>
      <c r="G2053" s="35"/>
      <c r="H2053" s="36"/>
      <c r="I2053" s="37">
        <v>1.3</v>
      </c>
      <c r="L2053" s="315"/>
    </row>
    <row r="2054" spans="1:12" s="313" customFormat="1" ht="18.75">
      <c r="A2054" s="312"/>
      <c r="B2054" s="316"/>
      <c r="C2054" s="54"/>
      <c r="D2054" s="54"/>
      <c r="E2054" s="425"/>
      <c r="F2054" s="409"/>
      <c r="G2054" s="436"/>
      <c r="H2054" s="54"/>
      <c r="I2054" s="317"/>
      <c r="L2054" s="315"/>
    </row>
    <row r="2055" spans="1:12" s="313" customFormat="1" ht="18.75">
      <c r="A2055" s="312"/>
      <c r="B2055" s="105"/>
      <c r="C2055" s="54"/>
      <c r="D2055" s="54">
        <v>1</v>
      </c>
      <c r="E2055" s="318" t="s">
        <v>1611</v>
      </c>
      <c r="F2055" s="98">
        <v>1.3</v>
      </c>
      <c r="G2055" s="436"/>
      <c r="H2055" s="54"/>
      <c r="I2055" s="317"/>
      <c r="L2055" s="315"/>
    </row>
    <row r="2056" spans="1:12" s="313" customFormat="1" ht="18.75">
      <c r="A2056" s="312"/>
      <c r="B2056" s="105"/>
      <c r="C2056" s="54"/>
      <c r="D2056" s="54"/>
      <c r="E2056" s="127" t="s">
        <v>55</v>
      </c>
      <c r="F2056" s="98">
        <v>1.3</v>
      </c>
      <c r="G2056" s="436"/>
      <c r="H2056" s="54"/>
      <c r="I2056" s="317"/>
      <c r="L2056" s="315"/>
    </row>
    <row r="2057" spans="1:12" s="313" customFormat="1" ht="18.75">
      <c r="A2057" s="312"/>
      <c r="B2057" s="319"/>
      <c r="C2057" s="54"/>
      <c r="D2057" s="54"/>
      <c r="E2057" s="425"/>
      <c r="F2057" s="409"/>
      <c r="G2057" s="436"/>
      <c r="H2057" s="54"/>
      <c r="I2057" s="317"/>
      <c r="L2057" s="315"/>
    </row>
    <row r="2058" spans="1:12" s="313" customFormat="1" ht="18.75">
      <c r="A2058" s="312"/>
      <c r="B2058" s="78" t="s">
        <v>1382</v>
      </c>
      <c r="C2058" s="71" t="s">
        <v>925</v>
      </c>
      <c r="D2058" s="56" t="s">
        <v>293</v>
      </c>
      <c r="E2058" s="93" t="s">
        <v>294</v>
      </c>
      <c r="F2058" s="34" t="s">
        <v>81</v>
      </c>
      <c r="G2058" s="35"/>
      <c r="H2058" s="36"/>
      <c r="I2058" s="37">
        <v>1.3</v>
      </c>
      <c r="L2058" s="315"/>
    </row>
    <row r="2059" spans="1:12" s="313" customFormat="1" ht="18.75">
      <c r="A2059" s="312"/>
      <c r="B2059" s="316"/>
      <c r="C2059" s="54"/>
      <c r="D2059" s="54"/>
      <c r="E2059" s="425"/>
      <c r="F2059" s="409"/>
      <c r="G2059" s="436"/>
      <c r="H2059" s="54"/>
      <c r="I2059" s="317"/>
      <c r="L2059" s="315"/>
    </row>
    <row r="2060" spans="1:12" s="313" customFormat="1" ht="18.75">
      <c r="A2060" s="312"/>
      <c r="B2060" s="105"/>
      <c r="C2060" s="54"/>
      <c r="D2060" s="54">
        <v>1</v>
      </c>
      <c r="E2060" s="318" t="s">
        <v>1611</v>
      </c>
      <c r="F2060" s="98">
        <v>1.3</v>
      </c>
      <c r="G2060" s="436"/>
      <c r="H2060" s="54"/>
      <c r="I2060" s="317"/>
      <c r="L2060" s="315"/>
    </row>
    <row r="2061" spans="1:12" s="313" customFormat="1" ht="18.75">
      <c r="A2061" s="312"/>
      <c r="B2061" s="105"/>
      <c r="C2061" s="54"/>
      <c r="D2061" s="54"/>
      <c r="E2061" s="127" t="s">
        <v>55</v>
      </c>
      <c r="F2061" s="98">
        <v>1.3</v>
      </c>
      <c r="G2061" s="436"/>
      <c r="H2061" s="54"/>
      <c r="I2061" s="317"/>
      <c r="L2061" s="315"/>
    </row>
    <row r="2062" spans="1:12" s="313" customFormat="1" ht="18.75">
      <c r="A2062" s="312"/>
      <c r="B2062" s="319"/>
      <c r="C2062" s="54"/>
      <c r="D2062" s="54"/>
      <c r="E2062" s="425"/>
      <c r="F2062" s="409"/>
      <c r="G2062" s="436"/>
      <c r="H2062" s="54"/>
      <c r="I2062" s="317"/>
      <c r="L2062" s="315"/>
    </row>
    <row r="2063" spans="1:12" s="313" customFormat="1" ht="18.75">
      <c r="A2063" s="312"/>
      <c r="B2063" s="78" t="s">
        <v>1384</v>
      </c>
      <c r="C2063" s="71" t="s">
        <v>925</v>
      </c>
      <c r="D2063" s="56" t="s">
        <v>295</v>
      </c>
      <c r="E2063" s="93" t="s">
        <v>296</v>
      </c>
      <c r="F2063" s="34" t="s">
        <v>81</v>
      </c>
      <c r="G2063" s="35"/>
      <c r="H2063" s="36"/>
      <c r="I2063" s="37">
        <v>1.3</v>
      </c>
      <c r="L2063" s="315"/>
    </row>
    <row r="2064" spans="1:12" s="313" customFormat="1" ht="18.75">
      <c r="A2064" s="312"/>
      <c r="B2064" s="316"/>
      <c r="C2064" s="54"/>
      <c r="D2064" s="54"/>
      <c r="E2064" s="425"/>
      <c r="F2064" s="409"/>
      <c r="G2064" s="436"/>
      <c r="H2064" s="54"/>
      <c r="I2064" s="317"/>
      <c r="L2064" s="315"/>
    </row>
    <row r="2065" spans="1:12" s="313" customFormat="1" ht="18.75">
      <c r="A2065" s="312"/>
      <c r="B2065" s="105"/>
      <c r="C2065" s="54"/>
      <c r="D2065" s="54">
        <v>1</v>
      </c>
      <c r="E2065" s="318" t="s">
        <v>1603</v>
      </c>
      <c r="F2065" s="98">
        <v>1.3</v>
      </c>
      <c r="G2065" s="436"/>
      <c r="H2065" s="54"/>
      <c r="I2065" s="317"/>
      <c r="L2065" s="315"/>
    </row>
    <row r="2066" spans="1:12" s="313" customFormat="1" ht="18.75">
      <c r="A2066" s="312"/>
      <c r="B2066" s="105"/>
      <c r="C2066" s="54"/>
      <c r="D2066" s="54"/>
      <c r="E2066" s="127" t="s">
        <v>55</v>
      </c>
      <c r="F2066" s="98">
        <v>1.3</v>
      </c>
      <c r="G2066" s="436"/>
      <c r="H2066" s="54"/>
      <c r="I2066" s="317"/>
      <c r="L2066" s="315"/>
    </row>
    <row r="2067" spans="1:12" s="313" customFormat="1" ht="18.75">
      <c r="A2067" s="312"/>
      <c r="B2067" s="319"/>
      <c r="C2067" s="54"/>
      <c r="D2067" s="54"/>
      <c r="E2067" s="425"/>
      <c r="F2067" s="409"/>
      <c r="G2067" s="436"/>
      <c r="H2067" s="54"/>
      <c r="I2067" s="317"/>
      <c r="L2067" s="315"/>
    </row>
    <row r="2068" spans="1:12" s="313" customFormat="1" ht="37.5">
      <c r="A2068" s="312"/>
      <c r="B2068" s="78" t="s">
        <v>1385</v>
      </c>
      <c r="C2068" s="71" t="s">
        <v>1034</v>
      </c>
      <c r="D2068" s="56" t="s">
        <v>547</v>
      </c>
      <c r="E2068" s="93" t="s">
        <v>561</v>
      </c>
      <c r="F2068" s="34" t="s">
        <v>81</v>
      </c>
      <c r="G2068" s="35"/>
      <c r="H2068" s="36"/>
      <c r="I2068" s="37">
        <v>8.9</v>
      </c>
      <c r="L2068" s="315"/>
    </row>
    <row r="2069" spans="1:12" s="313" customFormat="1" ht="18.75">
      <c r="A2069" s="312"/>
      <c r="B2069" s="316"/>
      <c r="C2069" s="54"/>
      <c r="D2069" s="54"/>
      <c r="E2069" s="425"/>
      <c r="F2069" s="409"/>
      <c r="G2069" s="436"/>
      <c r="H2069" s="54"/>
      <c r="I2069" s="317"/>
      <c r="L2069" s="315"/>
    </row>
    <row r="2070" spans="1:12" s="313" customFormat="1" ht="18.75">
      <c r="A2070" s="312"/>
      <c r="B2070" s="105"/>
      <c r="C2070" s="54"/>
      <c r="D2070" s="54">
        <v>1</v>
      </c>
      <c r="E2070" s="318" t="s">
        <v>1315</v>
      </c>
      <c r="F2070" s="98">
        <v>1.6</v>
      </c>
      <c r="G2070" s="436"/>
      <c r="H2070" s="54"/>
      <c r="I2070" s="317"/>
      <c r="L2070" s="315"/>
    </row>
    <row r="2071" spans="1:12" s="313" customFormat="1" ht="18.75">
      <c r="A2071" s="312"/>
      <c r="B2071" s="105"/>
      <c r="C2071" s="54"/>
      <c r="D2071" s="54">
        <v>2</v>
      </c>
      <c r="E2071" s="318" t="s">
        <v>1317</v>
      </c>
      <c r="F2071" s="98">
        <v>1.3</v>
      </c>
      <c r="G2071" s="436"/>
      <c r="H2071" s="54"/>
      <c r="I2071" s="317"/>
      <c r="L2071" s="315"/>
    </row>
    <row r="2072" spans="1:12" s="313" customFormat="1" ht="18.75">
      <c r="A2072" s="312"/>
      <c r="B2072" s="105"/>
      <c r="C2072" s="54"/>
      <c r="D2072" s="54">
        <v>3</v>
      </c>
      <c r="E2072" s="318" t="s">
        <v>1318</v>
      </c>
      <c r="F2072" s="98">
        <v>0.2</v>
      </c>
      <c r="G2072" s="436"/>
      <c r="H2072" s="54"/>
      <c r="I2072" s="317"/>
      <c r="L2072" s="315"/>
    </row>
    <row r="2073" spans="1:12" s="313" customFormat="1" ht="18.75">
      <c r="A2073" s="312"/>
      <c r="B2073" s="105"/>
      <c r="C2073" s="54"/>
      <c r="D2073" s="54">
        <v>4</v>
      </c>
      <c r="E2073" s="318" t="s">
        <v>1319</v>
      </c>
      <c r="F2073" s="98">
        <v>0.8</v>
      </c>
      <c r="G2073" s="436"/>
      <c r="H2073" s="54"/>
      <c r="I2073" s="317"/>
      <c r="L2073" s="315"/>
    </row>
    <row r="2074" spans="1:12" s="313" customFormat="1" ht="18.75">
      <c r="A2074" s="312"/>
      <c r="B2074" s="105"/>
      <c r="C2074" s="54"/>
      <c r="D2074" s="54">
        <v>5</v>
      </c>
      <c r="E2074" s="318" t="s">
        <v>1320</v>
      </c>
      <c r="F2074" s="98">
        <v>0.7</v>
      </c>
      <c r="G2074" s="436"/>
      <c r="H2074" s="54"/>
      <c r="I2074" s="317"/>
      <c r="L2074" s="315"/>
    </row>
    <row r="2075" spans="1:12" s="313" customFormat="1" ht="18.75">
      <c r="A2075" s="312"/>
      <c r="B2075" s="105"/>
      <c r="C2075" s="54"/>
      <c r="D2075" s="54">
        <v>6</v>
      </c>
      <c r="E2075" s="318" t="s">
        <v>1321</v>
      </c>
      <c r="F2075" s="98">
        <v>0.6</v>
      </c>
      <c r="G2075" s="436"/>
      <c r="H2075" s="54"/>
      <c r="I2075" s="317"/>
      <c r="L2075" s="315"/>
    </row>
    <row r="2076" spans="1:12" s="313" customFormat="1" ht="18.75">
      <c r="A2076" s="312"/>
      <c r="B2076" s="105"/>
      <c r="C2076" s="54"/>
      <c r="D2076" s="54">
        <v>7</v>
      </c>
      <c r="E2076" s="318" t="s">
        <v>1317</v>
      </c>
      <c r="F2076" s="98">
        <v>1.2</v>
      </c>
      <c r="G2076" s="436"/>
      <c r="H2076" s="54"/>
      <c r="I2076" s="317"/>
      <c r="L2076" s="315"/>
    </row>
    <row r="2077" spans="1:12" s="313" customFormat="1" ht="18.75">
      <c r="A2077" s="312"/>
      <c r="B2077" s="105"/>
      <c r="C2077" s="54"/>
      <c r="D2077" s="54">
        <v>8</v>
      </c>
      <c r="E2077" s="318" t="s">
        <v>1322</v>
      </c>
      <c r="F2077" s="98">
        <v>0.2</v>
      </c>
      <c r="G2077" s="436"/>
      <c r="H2077" s="54"/>
      <c r="I2077" s="317"/>
      <c r="L2077" s="315"/>
    </row>
    <row r="2078" spans="1:12" s="313" customFormat="1" ht="18.75">
      <c r="A2078" s="312"/>
      <c r="B2078" s="105"/>
      <c r="C2078" s="54"/>
      <c r="D2078" s="54">
        <v>9</v>
      </c>
      <c r="E2078" s="318" t="s">
        <v>1323</v>
      </c>
      <c r="F2078" s="98">
        <v>0.7</v>
      </c>
      <c r="G2078" s="436"/>
      <c r="H2078" s="54"/>
      <c r="I2078" s="317"/>
      <c r="L2078" s="315"/>
    </row>
    <row r="2079" spans="1:12" s="313" customFormat="1" ht="18.75">
      <c r="A2079" s="312"/>
      <c r="B2079" s="105"/>
      <c r="C2079" s="54"/>
      <c r="D2079" s="54">
        <v>10</v>
      </c>
      <c r="E2079" s="318" t="s">
        <v>1324</v>
      </c>
      <c r="F2079" s="98">
        <v>1.2</v>
      </c>
      <c r="G2079" s="436"/>
      <c r="H2079" s="54"/>
      <c r="I2079" s="317"/>
      <c r="L2079" s="315"/>
    </row>
    <row r="2080" spans="1:12" s="313" customFormat="1" ht="18.75">
      <c r="A2080" s="312"/>
      <c r="B2080" s="105"/>
      <c r="C2080" s="54"/>
      <c r="D2080" s="54">
        <v>11</v>
      </c>
      <c r="E2080" s="318" t="s">
        <v>1328</v>
      </c>
      <c r="F2080" s="98">
        <v>0.4</v>
      </c>
      <c r="G2080" s="436"/>
      <c r="H2080" s="54"/>
      <c r="I2080" s="317"/>
      <c r="L2080" s="315"/>
    </row>
    <row r="2081" spans="1:12" s="313" customFormat="1" ht="18.75">
      <c r="A2081" s="312"/>
      <c r="B2081" s="105"/>
      <c r="C2081" s="54"/>
      <c r="D2081" s="54"/>
      <c r="E2081" s="127" t="s">
        <v>55</v>
      </c>
      <c r="F2081" s="98">
        <v>8.9</v>
      </c>
      <c r="G2081" s="436"/>
      <c r="H2081" s="54"/>
      <c r="I2081" s="317"/>
      <c r="L2081" s="315"/>
    </row>
    <row r="2082" spans="1:12" s="313" customFormat="1" ht="18.75">
      <c r="A2082" s="312"/>
      <c r="B2082" s="105"/>
      <c r="C2082" s="54"/>
      <c r="D2082" s="54"/>
      <c r="E2082" s="425"/>
      <c r="F2082" s="409"/>
      <c r="G2082" s="436"/>
      <c r="H2082" s="54"/>
      <c r="I2082" s="317"/>
      <c r="L2082" s="315"/>
    </row>
    <row r="2083" spans="1:12" s="313" customFormat="1" ht="18.75">
      <c r="A2083" s="312"/>
      <c r="B2083" s="78" t="s">
        <v>1607</v>
      </c>
      <c r="C2083" s="71" t="s">
        <v>925</v>
      </c>
      <c r="D2083" s="56" t="s">
        <v>297</v>
      </c>
      <c r="E2083" s="93" t="s">
        <v>298</v>
      </c>
      <c r="F2083" s="34" t="s">
        <v>85</v>
      </c>
      <c r="G2083" s="35"/>
      <c r="H2083" s="36"/>
      <c r="I2083" s="37">
        <v>113</v>
      </c>
      <c r="L2083" s="315"/>
    </row>
    <row r="2084" spans="1:12" s="313" customFormat="1" ht="18.75">
      <c r="A2084" s="312"/>
      <c r="B2084" s="316"/>
      <c r="C2084" s="54"/>
      <c r="D2084" s="54"/>
      <c r="E2084" s="425"/>
      <c r="F2084" s="409"/>
      <c r="G2084" s="436"/>
      <c r="H2084" s="54"/>
      <c r="I2084" s="317"/>
      <c r="L2084" s="315"/>
    </row>
    <row r="2085" spans="1:12" s="313" customFormat="1" ht="18.75">
      <c r="A2085" s="312"/>
      <c r="B2085" s="105"/>
      <c r="C2085" s="54"/>
      <c r="D2085" s="54">
        <v>1</v>
      </c>
      <c r="E2085" s="318" t="s">
        <v>1377</v>
      </c>
      <c r="F2085" s="98">
        <v>23</v>
      </c>
      <c r="G2085" s="436"/>
      <c r="H2085" s="54"/>
      <c r="I2085" s="317"/>
      <c r="L2085" s="315"/>
    </row>
    <row r="2086" spans="1:12" s="313" customFormat="1" ht="18.75">
      <c r="A2086" s="312"/>
      <c r="B2086" s="105"/>
      <c r="C2086" s="54"/>
      <c r="D2086" s="54">
        <v>2</v>
      </c>
      <c r="E2086" s="318" t="s">
        <v>1378</v>
      </c>
      <c r="F2086" s="98">
        <v>35</v>
      </c>
      <c r="G2086" s="436"/>
      <c r="H2086" s="54"/>
      <c r="I2086" s="317"/>
      <c r="L2086" s="315"/>
    </row>
    <row r="2087" spans="1:12" s="313" customFormat="1" ht="18.75">
      <c r="A2087" s="312"/>
      <c r="B2087" s="105"/>
      <c r="C2087" s="54"/>
      <c r="D2087" s="54">
        <v>3</v>
      </c>
      <c r="E2087" s="318" t="s">
        <v>1379</v>
      </c>
      <c r="F2087" s="98">
        <v>7</v>
      </c>
      <c r="G2087" s="436"/>
      <c r="H2087" s="54"/>
      <c r="I2087" s="317"/>
      <c r="L2087" s="315"/>
    </row>
    <row r="2088" spans="1:12" s="313" customFormat="1" ht="18.75">
      <c r="A2088" s="312"/>
      <c r="B2088" s="105"/>
      <c r="C2088" s="54"/>
      <c r="D2088" s="54">
        <v>4</v>
      </c>
      <c r="E2088" s="318" t="s">
        <v>1380</v>
      </c>
      <c r="F2088" s="98">
        <v>48</v>
      </c>
      <c r="G2088" s="436"/>
      <c r="H2088" s="54"/>
      <c r="I2088" s="317"/>
      <c r="L2088" s="315"/>
    </row>
    <row r="2089" spans="1:12" s="313" customFormat="1" ht="18.75">
      <c r="A2089" s="312"/>
      <c r="B2089" s="105"/>
      <c r="C2089" s="54"/>
      <c r="D2089" s="54"/>
      <c r="E2089" s="127" t="s">
        <v>55</v>
      </c>
      <c r="F2089" s="98">
        <v>113</v>
      </c>
      <c r="G2089" s="436"/>
      <c r="H2089" s="54"/>
      <c r="I2089" s="317"/>
      <c r="L2089" s="315"/>
    </row>
    <row r="2090" spans="1:12" s="313" customFormat="1" ht="18.75">
      <c r="A2090" s="312"/>
      <c r="B2090" s="105"/>
      <c r="C2090" s="54"/>
      <c r="D2090" s="54"/>
      <c r="E2090" s="425"/>
      <c r="F2090" s="409"/>
      <c r="G2090" s="436"/>
      <c r="H2090" s="54"/>
      <c r="I2090" s="317"/>
      <c r="L2090" s="315"/>
    </row>
    <row r="2091" spans="1:12" s="28" customFormat="1" ht="18.75">
      <c r="A2091" s="349"/>
      <c r="B2091" s="105"/>
      <c r="C2091" s="54"/>
      <c r="D2091" s="54"/>
      <c r="E2091" s="350" t="s">
        <v>1381</v>
      </c>
      <c r="F2091" s="415"/>
      <c r="G2091" s="436"/>
      <c r="H2091" s="54"/>
      <c r="I2091" s="317"/>
      <c r="L2091" s="315"/>
    </row>
    <row r="2092" spans="1:12" s="28" customFormat="1" ht="18.75">
      <c r="A2092" s="349"/>
      <c r="B2092" s="319"/>
      <c r="C2092" s="54"/>
      <c r="D2092" s="54"/>
      <c r="E2092" s="54"/>
      <c r="F2092" s="415"/>
      <c r="G2092" s="436"/>
      <c r="H2092" s="54"/>
      <c r="I2092" s="317"/>
      <c r="L2092" s="315"/>
    </row>
    <row r="2093" spans="1:12" s="313" customFormat="1" ht="18.75">
      <c r="A2093" s="312"/>
      <c r="B2093" s="78" t="s">
        <v>1608</v>
      </c>
      <c r="C2093" s="71" t="s">
        <v>925</v>
      </c>
      <c r="D2093" s="56" t="s">
        <v>301</v>
      </c>
      <c r="E2093" s="93" t="s">
        <v>302</v>
      </c>
      <c r="F2093" s="34" t="s">
        <v>81</v>
      </c>
      <c r="G2093" s="35"/>
      <c r="H2093" s="36"/>
      <c r="I2093" s="37">
        <v>192.1</v>
      </c>
      <c r="L2093" s="315"/>
    </row>
    <row r="2094" spans="1:12" s="313" customFormat="1" ht="18.75">
      <c r="A2094" s="312"/>
      <c r="B2094" s="316"/>
      <c r="C2094" s="54"/>
      <c r="D2094" s="54"/>
      <c r="E2094" s="425"/>
      <c r="F2094" s="409"/>
      <c r="G2094" s="436"/>
      <c r="H2094" s="54"/>
      <c r="I2094" s="317"/>
      <c r="L2094" s="315"/>
    </row>
    <row r="2095" spans="1:12" s="313" customFormat="1" ht="18.75">
      <c r="A2095" s="312"/>
      <c r="B2095" s="105"/>
      <c r="C2095" s="54"/>
      <c r="D2095" s="54">
        <v>1</v>
      </c>
      <c r="E2095" s="318" t="s">
        <v>1377</v>
      </c>
      <c r="F2095" s="98">
        <v>39.1</v>
      </c>
      <c r="G2095" s="436"/>
      <c r="H2095" s="54"/>
      <c r="I2095" s="317"/>
      <c r="L2095" s="315"/>
    </row>
    <row r="2096" spans="1:12" s="313" customFormat="1" ht="18.75">
      <c r="A2096" s="312"/>
      <c r="B2096" s="105"/>
      <c r="C2096" s="54"/>
      <c r="D2096" s="54">
        <v>2</v>
      </c>
      <c r="E2096" s="318" t="s">
        <v>1378</v>
      </c>
      <c r="F2096" s="98">
        <v>59.5</v>
      </c>
      <c r="G2096" s="436"/>
      <c r="H2096" s="54"/>
      <c r="I2096" s="317"/>
      <c r="L2096" s="315"/>
    </row>
    <row r="2097" spans="1:12" s="313" customFormat="1" ht="18.75">
      <c r="A2097" s="312"/>
      <c r="B2097" s="105"/>
      <c r="C2097" s="54"/>
      <c r="D2097" s="54">
        <v>3</v>
      </c>
      <c r="E2097" s="318" t="s">
        <v>1379</v>
      </c>
      <c r="F2097" s="98">
        <v>11.9</v>
      </c>
      <c r="G2097" s="436"/>
      <c r="H2097" s="54"/>
      <c r="I2097" s="317"/>
      <c r="L2097" s="315"/>
    </row>
    <row r="2098" spans="1:12" s="313" customFormat="1" ht="18.75">
      <c r="A2098" s="312"/>
      <c r="B2098" s="105"/>
      <c r="C2098" s="54"/>
      <c r="D2098" s="54">
        <v>4</v>
      </c>
      <c r="E2098" s="318" t="s">
        <v>1380</v>
      </c>
      <c r="F2098" s="98">
        <v>81.599999999999994</v>
      </c>
      <c r="G2098" s="436"/>
      <c r="H2098" s="54"/>
      <c r="I2098" s="317"/>
      <c r="L2098" s="315"/>
    </row>
    <row r="2099" spans="1:12" s="313" customFormat="1" ht="18.75">
      <c r="A2099" s="312"/>
      <c r="B2099" s="105"/>
      <c r="C2099" s="54"/>
      <c r="D2099" s="54"/>
      <c r="E2099" s="127" t="s">
        <v>55</v>
      </c>
      <c r="F2099" s="98">
        <v>192.1</v>
      </c>
      <c r="G2099" s="436"/>
      <c r="H2099" s="54"/>
      <c r="I2099" s="317"/>
      <c r="L2099" s="315"/>
    </row>
    <row r="2100" spans="1:12" s="313" customFormat="1" ht="18.75">
      <c r="A2100" s="312"/>
      <c r="B2100" s="105"/>
      <c r="C2100" s="54"/>
      <c r="D2100" s="54"/>
      <c r="E2100" s="425"/>
      <c r="F2100" s="409"/>
      <c r="G2100" s="436"/>
      <c r="H2100" s="54"/>
      <c r="I2100" s="317"/>
      <c r="L2100" s="315"/>
    </row>
    <row r="2101" spans="1:12" s="28" customFormat="1" ht="37.5">
      <c r="A2101" s="349"/>
      <c r="B2101" s="105"/>
      <c r="C2101" s="54"/>
      <c r="D2101" s="54"/>
      <c r="E2101" s="350" t="s">
        <v>1383</v>
      </c>
      <c r="F2101" s="415"/>
      <c r="G2101" s="436"/>
      <c r="H2101" s="54"/>
      <c r="I2101" s="317"/>
      <c r="L2101" s="315"/>
    </row>
    <row r="2102" spans="1:12" s="28" customFormat="1" ht="18.75">
      <c r="A2102" s="349"/>
      <c r="B2102" s="319"/>
      <c r="C2102" s="54"/>
      <c r="D2102" s="54"/>
      <c r="E2102" s="54"/>
      <c r="F2102" s="415"/>
      <c r="G2102" s="436"/>
      <c r="H2102" s="54"/>
      <c r="I2102" s="317"/>
      <c r="L2102" s="315"/>
    </row>
    <row r="2103" spans="1:12" s="313" customFormat="1" ht="18.75">
      <c r="A2103" s="312"/>
      <c r="B2103" s="78" t="s">
        <v>1609</v>
      </c>
      <c r="C2103" s="71" t="s">
        <v>925</v>
      </c>
      <c r="D2103" s="56" t="s">
        <v>326</v>
      </c>
      <c r="E2103" s="93" t="s">
        <v>327</v>
      </c>
      <c r="F2103" s="34" t="s">
        <v>27</v>
      </c>
      <c r="G2103" s="35"/>
      <c r="H2103" s="36"/>
      <c r="I2103" s="37">
        <v>35</v>
      </c>
      <c r="L2103" s="315"/>
    </row>
    <row r="2104" spans="1:12" s="313" customFormat="1" ht="18.75">
      <c r="A2104" s="312"/>
      <c r="B2104" s="316"/>
      <c r="C2104" s="54"/>
      <c r="D2104" s="54"/>
      <c r="E2104" s="425"/>
      <c r="F2104" s="409"/>
      <c r="G2104" s="436"/>
      <c r="H2104" s="54"/>
      <c r="I2104" s="317"/>
      <c r="L2104" s="315"/>
    </row>
    <row r="2105" spans="1:12" s="313" customFormat="1" ht="18.75">
      <c r="A2105" s="312"/>
      <c r="B2105" s="105"/>
      <c r="C2105" s="54"/>
      <c r="D2105" s="54">
        <v>1</v>
      </c>
      <c r="E2105" s="318" t="s">
        <v>1378</v>
      </c>
      <c r="F2105" s="98">
        <v>35</v>
      </c>
      <c r="G2105" s="436"/>
      <c r="H2105" s="54"/>
      <c r="I2105" s="317"/>
      <c r="L2105" s="315"/>
    </row>
    <row r="2106" spans="1:12" s="313" customFormat="1" ht="18.75">
      <c r="A2106" s="312"/>
      <c r="B2106" s="105"/>
      <c r="C2106" s="54"/>
      <c r="D2106" s="54"/>
      <c r="E2106" s="127" t="s">
        <v>55</v>
      </c>
      <c r="F2106" s="98">
        <v>35</v>
      </c>
      <c r="G2106" s="436"/>
      <c r="H2106" s="54"/>
      <c r="I2106" s="317"/>
      <c r="L2106" s="315"/>
    </row>
    <row r="2107" spans="1:12" s="313" customFormat="1" ht="18.75">
      <c r="A2107" s="312"/>
      <c r="B2107" s="105"/>
      <c r="C2107" s="54"/>
      <c r="D2107" s="54"/>
      <c r="E2107" s="425"/>
      <c r="F2107" s="409"/>
      <c r="G2107" s="436"/>
      <c r="H2107" s="54"/>
      <c r="I2107" s="317"/>
      <c r="L2107" s="315"/>
    </row>
    <row r="2108" spans="1:12" s="28" customFormat="1" ht="18.75">
      <c r="A2108" s="349"/>
      <c r="B2108" s="105"/>
      <c r="C2108" s="54"/>
      <c r="D2108" s="54"/>
      <c r="E2108" s="350" t="s">
        <v>1381</v>
      </c>
      <c r="F2108" s="415"/>
      <c r="G2108" s="436"/>
      <c r="H2108" s="54"/>
      <c r="I2108" s="317"/>
      <c r="L2108" s="315"/>
    </row>
    <row r="2109" spans="1:12" s="28" customFormat="1" ht="18.75">
      <c r="A2109" s="349"/>
      <c r="B2109" s="319"/>
      <c r="C2109" s="54"/>
      <c r="D2109" s="54"/>
      <c r="E2109" s="54"/>
      <c r="F2109" s="415"/>
      <c r="G2109" s="436"/>
      <c r="H2109" s="54"/>
      <c r="I2109" s="317"/>
      <c r="L2109" s="315"/>
    </row>
    <row r="2110" spans="1:12" s="313" customFormat="1" ht="18.75">
      <c r="A2110" s="312"/>
      <c r="B2110" s="78" t="s">
        <v>1612</v>
      </c>
      <c r="C2110" s="71" t="s">
        <v>925</v>
      </c>
      <c r="D2110" s="56" t="s">
        <v>328</v>
      </c>
      <c r="E2110" s="93" t="s">
        <v>329</v>
      </c>
      <c r="F2110" s="34" t="s">
        <v>27</v>
      </c>
      <c r="G2110" s="35"/>
      <c r="H2110" s="36"/>
      <c r="I2110" s="37">
        <v>7</v>
      </c>
      <c r="L2110" s="315"/>
    </row>
    <row r="2111" spans="1:12" s="313" customFormat="1" ht="18.75">
      <c r="A2111" s="312"/>
      <c r="B2111" s="316"/>
      <c r="C2111" s="54"/>
      <c r="D2111" s="54"/>
      <c r="E2111" s="425"/>
      <c r="F2111" s="409"/>
      <c r="G2111" s="436"/>
      <c r="H2111" s="54"/>
      <c r="I2111" s="317"/>
      <c r="L2111" s="315"/>
    </row>
    <row r="2112" spans="1:12" s="313" customFormat="1" ht="18.75">
      <c r="A2112" s="312"/>
      <c r="B2112" s="105"/>
      <c r="C2112" s="54"/>
      <c r="D2112" s="54">
        <v>1</v>
      </c>
      <c r="E2112" s="318" t="s">
        <v>1315</v>
      </c>
      <c r="F2112" s="98">
        <v>7</v>
      </c>
      <c r="G2112" s="436"/>
      <c r="H2112" s="54"/>
      <c r="I2112" s="317"/>
      <c r="L2112" s="315"/>
    </row>
    <row r="2113" spans="1:12" s="313" customFormat="1" ht="18.75">
      <c r="A2113" s="312"/>
      <c r="B2113" s="105"/>
      <c r="C2113" s="54"/>
      <c r="D2113" s="54"/>
      <c r="E2113" s="127" t="s">
        <v>55</v>
      </c>
      <c r="F2113" s="98">
        <v>7</v>
      </c>
      <c r="G2113" s="436"/>
      <c r="H2113" s="54"/>
      <c r="I2113" s="317"/>
      <c r="L2113" s="315"/>
    </row>
    <row r="2114" spans="1:12" s="313" customFormat="1" ht="18.75">
      <c r="A2114" s="312"/>
      <c r="B2114" s="105"/>
      <c r="C2114" s="54"/>
      <c r="D2114" s="54"/>
      <c r="E2114" s="425"/>
      <c r="F2114" s="409"/>
      <c r="G2114" s="436"/>
      <c r="H2114" s="54"/>
      <c r="I2114" s="317"/>
      <c r="L2114" s="315"/>
    </row>
    <row r="2115" spans="1:12" s="28" customFormat="1" ht="18.75">
      <c r="A2115" s="349"/>
      <c r="B2115" s="105"/>
      <c r="C2115" s="54"/>
      <c r="D2115" s="54"/>
      <c r="E2115" s="350" t="s">
        <v>1381</v>
      </c>
      <c r="F2115" s="415"/>
      <c r="G2115" s="436"/>
      <c r="H2115" s="54"/>
      <c r="I2115" s="317"/>
      <c r="L2115" s="315"/>
    </row>
    <row r="2116" spans="1:12" s="28" customFormat="1" ht="18.75">
      <c r="A2116" s="349"/>
      <c r="B2116" s="319"/>
      <c r="C2116" s="54"/>
      <c r="D2116" s="54"/>
      <c r="E2116" s="54"/>
      <c r="F2116" s="415"/>
      <c r="G2116" s="436"/>
      <c r="H2116" s="54"/>
      <c r="I2116" s="317"/>
      <c r="L2116" s="315"/>
    </row>
    <row r="2117" spans="1:12" s="313" customFormat="1" ht="18.75">
      <c r="A2117" s="312"/>
      <c r="B2117" s="179" t="s">
        <v>741</v>
      </c>
      <c r="C2117" s="180"/>
      <c r="D2117" s="181"/>
      <c r="E2117" s="182" t="s">
        <v>714</v>
      </c>
      <c r="F2117" s="183"/>
      <c r="G2117" s="184"/>
      <c r="H2117" s="185"/>
      <c r="I2117" s="186"/>
      <c r="L2117" s="315"/>
    </row>
    <row r="2118" spans="1:12" s="313" customFormat="1" ht="18.75">
      <c r="A2118" s="312"/>
      <c r="B2118" s="78" t="s">
        <v>749</v>
      </c>
      <c r="C2118" s="71" t="s">
        <v>925</v>
      </c>
      <c r="D2118" s="56" t="s">
        <v>358</v>
      </c>
      <c r="E2118" s="93" t="s">
        <v>359</v>
      </c>
      <c r="F2118" s="34" t="s">
        <v>81</v>
      </c>
      <c r="G2118" s="35"/>
      <c r="H2118" s="36"/>
      <c r="I2118" s="37">
        <v>140.39999999999998</v>
      </c>
      <c r="L2118" s="315"/>
    </row>
    <row r="2119" spans="1:12" s="313" customFormat="1" ht="18.75">
      <c r="A2119" s="312"/>
      <c r="B2119" s="316"/>
      <c r="C2119" s="54"/>
      <c r="D2119" s="54"/>
      <c r="E2119" s="425"/>
      <c r="F2119" s="409"/>
      <c r="G2119" s="436"/>
      <c r="H2119" s="54"/>
      <c r="I2119" s="351"/>
      <c r="L2119" s="315"/>
    </row>
    <row r="2120" spans="1:12" s="313" customFormat="1" ht="18.75">
      <c r="A2120" s="312"/>
      <c r="B2120" s="105"/>
      <c r="C2120" s="54"/>
      <c r="D2120" s="54"/>
      <c r="E2120" s="446"/>
      <c r="F2120" s="447" t="s">
        <v>78</v>
      </c>
      <c r="G2120" s="447" t="s">
        <v>1278</v>
      </c>
      <c r="H2120" s="340" t="s">
        <v>1274</v>
      </c>
      <c r="I2120" s="352" t="s">
        <v>81</v>
      </c>
      <c r="L2120" s="315"/>
    </row>
    <row r="2121" spans="1:12" s="313" customFormat="1" ht="18.75">
      <c r="A2121" s="312"/>
      <c r="B2121" s="105"/>
      <c r="C2121" s="54"/>
      <c r="D2121" s="54"/>
      <c r="E2121" s="127" t="s">
        <v>1386</v>
      </c>
      <c r="F2121" s="98" t="s">
        <v>1387</v>
      </c>
      <c r="G2121" s="98">
        <v>3</v>
      </c>
      <c r="H2121" s="255">
        <v>46.8</v>
      </c>
      <c r="I2121" s="300">
        <v>140.39999999999998</v>
      </c>
      <c r="L2121" s="315"/>
    </row>
    <row r="2122" spans="1:12" s="313" customFormat="1" ht="18.75">
      <c r="A2122" s="312"/>
      <c r="B2122" s="105"/>
      <c r="C2122" s="54"/>
      <c r="D2122" s="54"/>
      <c r="E2122" s="425"/>
      <c r="F2122" s="409"/>
      <c r="G2122" s="436"/>
      <c r="H2122" s="347" t="s">
        <v>55</v>
      </c>
      <c r="I2122" s="353">
        <v>140.39999999999998</v>
      </c>
      <c r="L2122" s="315"/>
    </row>
    <row r="2123" spans="1:12" s="313" customFormat="1" ht="18.75">
      <c r="A2123" s="312"/>
      <c r="B2123" s="319"/>
      <c r="C2123" s="54"/>
      <c r="D2123" s="54"/>
      <c r="E2123" s="425"/>
      <c r="F2123" s="409"/>
      <c r="G2123" s="436"/>
      <c r="H2123" s="54"/>
      <c r="I2123" s="317"/>
      <c r="L2123" s="315"/>
    </row>
    <row r="2124" spans="1:12" s="313" customFormat="1" ht="18.75">
      <c r="A2124" s="312"/>
      <c r="B2124" s="78" t="s">
        <v>750</v>
      </c>
      <c r="C2124" s="71" t="s">
        <v>925</v>
      </c>
      <c r="D2124" s="56" t="s">
        <v>356</v>
      </c>
      <c r="E2124" s="93" t="s">
        <v>357</v>
      </c>
      <c r="F2124" s="34" t="s">
        <v>81</v>
      </c>
      <c r="G2124" s="35"/>
      <c r="H2124" s="36"/>
      <c r="I2124" s="37">
        <v>46.8</v>
      </c>
      <c r="L2124" s="315"/>
    </row>
    <row r="2125" spans="1:12" s="313" customFormat="1" ht="18.75">
      <c r="A2125" s="312"/>
      <c r="B2125" s="316"/>
      <c r="C2125" s="54"/>
      <c r="D2125" s="54"/>
      <c r="E2125" s="425"/>
      <c r="F2125" s="409"/>
      <c r="G2125" s="436"/>
      <c r="H2125" s="54"/>
      <c r="I2125" s="317"/>
      <c r="L2125" s="315"/>
    </row>
    <row r="2126" spans="1:12" s="313" customFormat="1" ht="18.75">
      <c r="A2126" s="312"/>
      <c r="B2126" s="105"/>
      <c r="C2126" s="54"/>
      <c r="D2126" s="54"/>
      <c r="E2126" s="446"/>
      <c r="F2126" s="447" t="s">
        <v>78</v>
      </c>
      <c r="G2126" s="447" t="s">
        <v>1278</v>
      </c>
      <c r="H2126" s="340" t="s">
        <v>1274</v>
      </c>
      <c r="I2126" s="300" t="s">
        <v>81</v>
      </c>
      <c r="L2126" s="315"/>
    </row>
    <row r="2127" spans="1:12" s="313" customFormat="1" ht="18.75">
      <c r="A2127" s="312"/>
      <c r="B2127" s="105"/>
      <c r="C2127" s="54"/>
      <c r="D2127" s="54"/>
      <c r="E2127" s="127" t="s">
        <v>1386</v>
      </c>
      <c r="F2127" s="98" t="s">
        <v>1388</v>
      </c>
      <c r="G2127" s="98">
        <v>1</v>
      </c>
      <c r="H2127" s="255">
        <v>46.8</v>
      </c>
      <c r="I2127" s="300">
        <v>46.8</v>
      </c>
      <c r="L2127" s="315"/>
    </row>
    <row r="2128" spans="1:12" s="313" customFormat="1" ht="18.75">
      <c r="A2128" s="312"/>
      <c r="B2128" s="105"/>
      <c r="C2128" s="54"/>
      <c r="D2128" s="54"/>
      <c r="E2128" s="425"/>
      <c r="F2128" s="409"/>
      <c r="G2128" s="436"/>
      <c r="H2128" s="347" t="s">
        <v>55</v>
      </c>
      <c r="I2128" s="353">
        <v>46.8</v>
      </c>
      <c r="L2128" s="315"/>
    </row>
    <row r="2129" spans="1:12" s="313" customFormat="1" ht="18.75">
      <c r="A2129" s="312"/>
      <c r="B2129" s="105"/>
      <c r="C2129" s="54"/>
      <c r="D2129" s="54"/>
      <c r="E2129" s="425"/>
      <c r="F2129" s="409"/>
      <c r="G2129" s="436"/>
      <c r="H2129" s="54"/>
      <c r="I2129" s="317"/>
      <c r="L2129" s="315"/>
    </row>
    <row r="2130" spans="1:12" s="313" customFormat="1" ht="18.75">
      <c r="A2130" s="312"/>
      <c r="B2130" s="105"/>
      <c r="C2130" s="54"/>
      <c r="D2130" s="54"/>
      <c r="E2130" s="255" t="s">
        <v>1389</v>
      </c>
      <c r="F2130" s="409"/>
      <c r="G2130" s="436"/>
      <c r="H2130" s="54"/>
      <c r="I2130" s="317"/>
      <c r="L2130" s="315"/>
    </row>
    <row r="2131" spans="1:12" s="313" customFormat="1" ht="18.75">
      <c r="A2131" s="312"/>
      <c r="B2131" s="319"/>
      <c r="C2131" s="54"/>
      <c r="D2131" s="54"/>
      <c r="E2131" s="425"/>
      <c r="F2131" s="409"/>
      <c r="G2131" s="436"/>
      <c r="H2131" s="54"/>
      <c r="I2131" s="317"/>
      <c r="L2131" s="315"/>
    </row>
    <row r="2132" spans="1:12" s="313" customFormat="1" ht="18.75">
      <c r="A2132" s="312"/>
      <c r="B2132" s="78" t="s">
        <v>1133</v>
      </c>
      <c r="C2132" s="71" t="s">
        <v>925</v>
      </c>
      <c r="D2132" s="56" t="s">
        <v>40</v>
      </c>
      <c r="E2132" s="93" t="s">
        <v>355</v>
      </c>
      <c r="F2132" s="34" t="s">
        <v>81</v>
      </c>
      <c r="G2132" s="35"/>
      <c r="H2132" s="36"/>
      <c r="I2132" s="37">
        <v>66</v>
      </c>
      <c r="L2132" s="315"/>
    </row>
    <row r="2133" spans="1:12" s="313" customFormat="1" ht="18.75">
      <c r="A2133" s="312"/>
      <c r="B2133" s="316"/>
      <c r="C2133" s="54"/>
      <c r="D2133" s="54"/>
      <c r="E2133" s="425"/>
      <c r="F2133" s="409"/>
      <c r="G2133" s="436"/>
      <c r="H2133" s="54"/>
      <c r="I2133" s="317"/>
      <c r="L2133" s="315"/>
    </row>
    <row r="2134" spans="1:12" s="313" customFormat="1" ht="18.75">
      <c r="A2134" s="312"/>
      <c r="B2134" s="105"/>
      <c r="C2134" s="54"/>
      <c r="D2134" s="54"/>
      <c r="E2134" s="446"/>
      <c r="F2134" s="447" t="s">
        <v>78</v>
      </c>
      <c r="G2134" s="447" t="s">
        <v>1278</v>
      </c>
      <c r="H2134" s="340" t="s">
        <v>1274</v>
      </c>
      <c r="I2134" s="300" t="s">
        <v>81</v>
      </c>
      <c r="L2134" s="315"/>
    </row>
    <row r="2135" spans="1:12" s="313" customFormat="1" ht="18.75">
      <c r="A2135" s="312"/>
      <c r="B2135" s="105"/>
      <c r="C2135" s="54"/>
      <c r="D2135" s="54"/>
      <c r="E2135" s="127" t="s">
        <v>1390</v>
      </c>
      <c r="F2135" s="98" t="s">
        <v>1391</v>
      </c>
      <c r="G2135" s="98">
        <v>3</v>
      </c>
      <c r="H2135" s="255">
        <v>13.2</v>
      </c>
      <c r="I2135" s="300">
        <v>39.599999999999994</v>
      </c>
      <c r="L2135" s="315"/>
    </row>
    <row r="2136" spans="1:12" s="313" customFormat="1" ht="18.75">
      <c r="A2136" s="312"/>
      <c r="B2136" s="105"/>
      <c r="C2136" s="54"/>
      <c r="D2136" s="54"/>
      <c r="E2136" s="127" t="s">
        <v>1390</v>
      </c>
      <c r="F2136" s="98" t="s">
        <v>1388</v>
      </c>
      <c r="G2136" s="98">
        <v>1</v>
      </c>
      <c r="H2136" s="255">
        <v>13.2</v>
      </c>
      <c r="I2136" s="300">
        <v>13.2</v>
      </c>
      <c r="L2136" s="315"/>
    </row>
    <row r="2137" spans="1:12" s="313" customFormat="1" ht="18.75">
      <c r="A2137" s="312"/>
      <c r="B2137" s="105"/>
      <c r="C2137" s="54"/>
      <c r="D2137" s="54"/>
      <c r="E2137" s="127" t="s">
        <v>1390</v>
      </c>
      <c r="F2137" s="98" t="s">
        <v>1392</v>
      </c>
      <c r="G2137" s="98">
        <v>1</v>
      </c>
      <c r="H2137" s="255">
        <v>13.2</v>
      </c>
      <c r="I2137" s="300">
        <v>13.2</v>
      </c>
      <c r="L2137" s="315"/>
    </row>
    <row r="2138" spans="1:12" s="313" customFormat="1" ht="18.75">
      <c r="A2138" s="312"/>
      <c r="B2138" s="105"/>
      <c r="C2138" s="54"/>
      <c r="D2138" s="54"/>
      <c r="E2138" s="425"/>
      <c r="F2138" s="409"/>
      <c r="G2138" s="436"/>
      <c r="H2138" s="347" t="s">
        <v>55</v>
      </c>
      <c r="I2138" s="372">
        <v>66</v>
      </c>
      <c r="L2138" s="315"/>
    </row>
    <row r="2139" spans="1:12" s="313" customFormat="1" ht="18.75">
      <c r="A2139" s="312"/>
      <c r="B2139" s="105"/>
      <c r="C2139" s="54"/>
      <c r="D2139" s="54"/>
      <c r="E2139" s="425"/>
      <c r="F2139" s="409"/>
      <c r="G2139" s="436"/>
      <c r="H2139" s="54"/>
      <c r="I2139" s="317"/>
      <c r="L2139" s="315"/>
    </row>
    <row r="2140" spans="1:12" s="313" customFormat="1" ht="18.75">
      <c r="A2140" s="312"/>
      <c r="B2140" s="78" t="s">
        <v>1134</v>
      </c>
      <c r="C2140" s="71" t="s">
        <v>925</v>
      </c>
      <c r="D2140" s="56" t="s">
        <v>353</v>
      </c>
      <c r="E2140" s="93" t="s">
        <v>354</v>
      </c>
      <c r="F2140" s="34" t="s">
        <v>81</v>
      </c>
      <c r="G2140" s="35"/>
      <c r="H2140" s="36"/>
      <c r="I2140" s="37">
        <v>157.69999999999999</v>
      </c>
      <c r="L2140" s="315"/>
    </row>
    <row r="2141" spans="1:12" s="313" customFormat="1" ht="18.75">
      <c r="A2141" s="312"/>
      <c r="B2141" s="316"/>
      <c r="C2141" s="54"/>
      <c r="D2141" s="54"/>
      <c r="E2141" s="425"/>
      <c r="F2141" s="409"/>
      <c r="G2141" s="436"/>
      <c r="H2141" s="54"/>
      <c r="I2141" s="317"/>
      <c r="L2141" s="315"/>
    </row>
    <row r="2142" spans="1:12" s="313" customFormat="1" ht="18.75">
      <c r="A2142" s="312"/>
      <c r="B2142" s="105"/>
      <c r="C2142" s="54"/>
      <c r="D2142" s="54"/>
      <c r="E2142" s="446"/>
      <c r="F2142" s="447" t="s">
        <v>78</v>
      </c>
      <c r="G2142" s="447" t="s">
        <v>1278</v>
      </c>
      <c r="H2142" s="340" t="s">
        <v>1274</v>
      </c>
      <c r="I2142" s="300" t="s">
        <v>81</v>
      </c>
      <c r="L2142" s="315"/>
    </row>
    <row r="2143" spans="1:12" s="313" customFormat="1" ht="18.75">
      <c r="A2143" s="312"/>
      <c r="B2143" s="105"/>
      <c r="C2143" s="54"/>
      <c r="D2143" s="54"/>
      <c r="E2143" s="127" t="s">
        <v>1393</v>
      </c>
      <c r="F2143" s="447" t="s">
        <v>1394</v>
      </c>
      <c r="G2143" s="447">
        <v>5</v>
      </c>
      <c r="H2143" s="340">
        <v>16</v>
      </c>
      <c r="I2143" s="300">
        <v>80</v>
      </c>
      <c r="L2143" s="315"/>
    </row>
    <row r="2144" spans="1:12" s="313" customFormat="1" ht="18.75">
      <c r="A2144" s="312"/>
      <c r="B2144" s="105"/>
      <c r="C2144" s="54"/>
      <c r="D2144" s="54"/>
      <c r="E2144" s="127" t="s">
        <v>1395</v>
      </c>
      <c r="F2144" s="447" t="s">
        <v>1396</v>
      </c>
      <c r="G2144" s="447">
        <v>3</v>
      </c>
      <c r="H2144" s="340">
        <v>10.5</v>
      </c>
      <c r="I2144" s="300">
        <v>31.5</v>
      </c>
      <c r="L2144" s="315"/>
    </row>
    <row r="2145" spans="1:12" s="313" customFormat="1" ht="18.75">
      <c r="A2145" s="312"/>
      <c r="B2145" s="105"/>
      <c r="C2145" s="54"/>
      <c r="D2145" s="54"/>
      <c r="E2145" s="127" t="s">
        <v>1397</v>
      </c>
      <c r="F2145" s="98" t="s">
        <v>1396</v>
      </c>
      <c r="G2145" s="98">
        <v>3</v>
      </c>
      <c r="H2145" s="255">
        <v>15.4</v>
      </c>
      <c r="I2145" s="300">
        <v>46.2</v>
      </c>
      <c r="L2145" s="315"/>
    </row>
    <row r="2146" spans="1:12" s="313" customFormat="1" ht="18.75">
      <c r="A2146" s="312"/>
      <c r="B2146" s="105"/>
      <c r="C2146" s="54"/>
      <c r="D2146" s="54"/>
      <c r="E2146" s="425"/>
      <c r="F2146" s="409"/>
      <c r="G2146" s="436"/>
      <c r="H2146" s="347" t="s">
        <v>55</v>
      </c>
      <c r="I2146" s="372">
        <v>157.69999999999999</v>
      </c>
      <c r="L2146" s="315"/>
    </row>
    <row r="2147" spans="1:12" s="313" customFormat="1" ht="18.75">
      <c r="A2147" s="312"/>
      <c r="B2147" s="105"/>
      <c r="C2147" s="54"/>
      <c r="D2147" s="54"/>
      <c r="E2147" s="425"/>
      <c r="F2147" s="409"/>
      <c r="G2147" s="436"/>
      <c r="H2147" s="54"/>
      <c r="I2147" s="317"/>
      <c r="L2147" s="315"/>
    </row>
    <row r="2148" spans="1:12" s="28" customFormat="1" ht="20.100000000000001" customHeight="1">
      <c r="A2148" s="349"/>
      <c r="B2148" s="78" t="s">
        <v>1135</v>
      </c>
      <c r="C2148" s="71" t="s">
        <v>925</v>
      </c>
      <c r="D2148" s="56" t="s">
        <v>333</v>
      </c>
      <c r="E2148" s="93" t="s">
        <v>334</v>
      </c>
      <c r="F2148" s="34" t="s">
        <v>81</v>
      </c>
      <c r="G2148" s="35"/>
      <c r="H2148" s="36"/>
      <c r="I2148" s="37">
        <v>1526.85</v>
      </c>
      <c r="L2148" s="315"/>
    </row>
    <row r="2149" spans="1:12" s="28" customFormat="1" ht="20.100000000000001" customHeight="1">
      <c r="A2149" s="349"/>
      <c r="B2149" s="316"/>
      <c r="C2149" s="54"/>
      <c r="D2149" s="54"/>
      <c r="E2149" s="425"/>
      <c r="F2149" s="409"/>
      <c r="G2149" s="436"/>
      <c r="H2149" s="54"/>
      <c r="I2149" s="317"/>
      <c r="L2149" s="315"/>
    </row>
    <row r="2150" spans="1:12" s="28" customFormat="1" ht="20.100000000000001" customHeight="1">
      <c r="A2150" s="349"/>
      <c r="B2150" s="105"/>
      <c r="C2150" s="54"/>
      <c r="D2150" s="54"/>
      <c r="E2150" s="255" t="s">
        <v>1298</v>
      </c>
      <c r="F2150" s="354" t="s">
        <v>1398</v>
      </c>
      <c r="G2150" s="98" t="s">
        <v>1278</v>
      </c>
      <c r="H2150" s="255" t="s">
        <v>1252</v>
      </c>
      <c r="I2150" s="317"/>
      <c r="L2150" s="315"/>
    </row>
    <row r="2151" spans="1:12" s="28" customFormat="1" ht="18.75">
      <c r="A2151" s="349"/>
      <c r="B2151" s="105"/>
      <c r="C2151" s="54"/>
      <c r="D2151" s="54"/>
      <c r="E2151" s="355" t="s">
        <v>1399</v>
      </c>
      <c r="F2151" s="98">
        <v>65.3</v>
      </c>
      <c r="G2151" s="98">
        <v>3</v>
      </c>
      <c r="H2151" s="98">
        <v>195.89999999999998</v>
      </c>
      <c r="I2151" s="317"/>
      <c r="L2151" s="315"/>
    </row>
    <row r="2152" spans="1:12" s="28" customFormat="1" ht="24.75" customHeight="1">
      <c r="A2152" s="349"/>
      <c r="B2152" s="105"/>
      <c r="C2152" s="54"/>
      <c r="D2152" s="54"/>
      <c r="E2152" s="96" t="s">
        <v>1400</v>
      </c>
      <c r="F2152" s="98">
        <v>37.5</v>
      </c>
      <c r="G2152" s="98">
        <v>3</v>
      </c>
      <c r="H2152" s="98">
        <v>112.5</v>
      </c>
      <c r="I2152" s="317"/>
      <c r="L2152" s="315"/>
    </row>
    <row r="2153" spans="1:12" s="28" customFormat="1" ht="18.75">
      <c r="A2153" s="349"/>
      <c r="B2153" s="105"/>
      <c r="C2153" s="54"/>
      <c r="D2153" s="54"/>
      <c r="E2153" s="96" t="s">
        <v>1401</v>
      </c>
      <c r="F2153" s="98">
        <v>137.6</v>
      </c>
      <c r="G2153" s="98">
        <v>3</v>
      </c>
      <c r="H2153" s="98">
        <v>412.79999999999995</v>
      </c>
      <c r="I2153" s="317"/>
      <c r="L2153" s="315"/>
    </row>
    <row r="2154" spans="1:12" s="28" customFormat="1" ht="18.75">
      <c r="A2154" s="349"/>
      <c r="B2154" s="105"/>
      <c r="C2154" s="54"/>
      <c r="D2154" s="54"/>
      <c r="E2154" s="96" t="s">
        <v>1402</v>
      </c>
      <c r="F2154" s="98">
        <v>202.3</v>
      </c>
      <c r="G2154" s="98">
        <v>3</v>
      </c>
      <c r="H2154" s="98">
        <v>606.90000000000009</v>
      </c>
      <c r="I2154" s="317"/>
      <c r="L2154" s="315"/>
    </row>
    <row r="2155" spans="1:12" s="28" customFormat="1" ht="18.75">
      <c r="A2155" s="349"/>
      <c r="B2155" s="105"/>
      <c r="C2155" s="54"/>
      <c r="D2155" s="54"/>
      <c r="E2155" s="96" t="s">
        <v>1403</v>
      </c>
      <c r="F2155" s="98">
        <v>33.9</v>
      </c>
      <c r="G2155" s="98">
        <v>3</v>
      </c>
      <c r="H2155" s="98">
        <v>101.69999999999999</v>
      </c>
      <c r="I2155" s="317"/>
      <c r="L2155" s="315"/>
    </row>
    <row r="2156" spans="1:12" s="28" customFormat="1" ht="18.75">
      <c r="A2156" s="349"/>
      <c r="B2156" s="105"/>
      <c r="C2156" s="54"/>
      <c r="D2156" s="54"/>
      <c r="E2156" s="96" t="s">
        <v>1404</v>
      </c>
      <c r="F2156" s="98">
        <v>16.350000000000001</v>
      </c>
      <c r="G2156" s="98">
        <v>3</v>
      </c>
      <c r="H2156" s="98">
        <v>49.050000000000004</v>
      </c>
      <c r="I2156" s="317"/>
      <c r="L2156" s="315"/>
    </row>
    <row r="2157" spans="1:12" s="28" customFormat="1" ht="18.75">
      <c r="A2157" s="349"/>
      <c r="B2157" s="105"/>
      <c r="C2157" s="54"/>
      <c r="D2157" s="54"/>
      <c r="E2157" s="255" t="s">
        <v>1286</v>
      </c>
      <c r="F2157" s="98"/>
      <c r="G2157" s="98"/>
      <c r="H2157" s="98"/>
      <c r="I2157" s="317"/>
      <c r="L2157" s="315"/>
    </row>
    <row r="2158" spans="1:12" s="28" customFormat="1" ht="18.75">
      <c r="A2158" s="349"/>
      <c r="B2158" s="105"/>
      <c r="C2158" s="54"/>
      <c r="D2158" s="54"/>
      <c r="E2158" s="355" t="s">
        <v>1405</v>
      </c>
      <c r="F2158" s="98">
        <v>8</v>
      </c>
      <c r="G2158" s="98">
        <v>3</v>
      </c>
      <c r="H2158" s="98">
        <v>24</v>
      </c>
      <c r="I2158" s="317"/>
      <c r="L2158" s="315"/>
    </row>
    <row r="2159" spans="1:12" s="28" customFormat="1" ht="18.75">
      <c r="A2159" s="349"/>
      <c r="B2159" s="105"/>
      <c r="C2159" s="54"/>
      <c r="D2159" s="54"/>
      <c r="E2159" s="96" t="s">
        <v>1406</v>
      </c>
      <c r="F2159" s="98">
        <v>8</v>
      </c>
      <c r="G2159" s="98">
        <v>3</v>
      </c>
      <c r="H2159" s="98">
        <v>24</v>
      </c>
      <c r="I2159" s="317"/>
      <c r="L2159" s="315"/>
    </row>
    <row r="2160" spans="1:12" s="28" customFormat="1" ht="18.75">
      <c r="A2160" s="349"/>
      <c r="B2160" s="105"/>
      <c r="C2160" s="54"/>
      <c r="D2160" s="54"/>
      <c r="E2160" s="96"/>
      <c r="F2160" s="98"/>
      <c r="G2160" s="98">
        <v>3</v>
      </c>
      <c r="H2160" s="98">
        <v>0</v>
      </c>
      <c r="I2160" s="317"/>
      <c r="L2160" s="315"/>
    </row>
    <row r="2161" spans="1:12" s="28" customFormat="1" ht="18.75">
      <c r="A2161" s="349"/>
      <c r="B2161" s="105"/>
      <c r="C2161" s="54"/>
      <c r="D2161" s="54"/>
      <c r="E2161" s="96"/>
      <c r="F2161" s="98"/>
      <c r="G2161" s="98">
        <v>3</v>
      </c>
      <c r="H2161" s="98">
        <v>0</v>
      </c>
      <c r="I2161" s="317"/>
      <c r="L2161" s="315"/>
    </row>
    <row r="2162" spans="1:12" s="28" customFormat="1" ht="19.899999999999999" customHeight="1">
      <c r="A2162" s="349"/>
      <c r="B2162" s="105"/>
      <c r="C2162" s="54"/>
      <c r="D2162" s="54"/>
      <c r="E2162" s="439"/>
      <c r="F2162" s="444"/>
      <c r="G2162" s="127" t="s">
        <v>55</v>
      </c>
      <c r="H2162" s="98">
        <v>1526.85</v>
      </c>
      <c r="I2162" s="317"/>
      <c r="L2162" s="315"/>
    </row>
    <row r="2163" spans="1:12" s="28" customFormat="1" ht="19.899999999999999" customHeight="1">
      <c r="A2163" s="349"/>
      <c r="B2163" s="319"/>
      <c r="C2163" s="54"/>
      <c r="D2163" s="54"/>
      <c r="E2163" s="106"/>
      <c r="F2163" s="320"/>
      <c r="G2163" s="436"/>
      <c r="H2163" s="54"/>
      <c r="I2163" s="317"/>
      <c r="L2163" s="315"/>
    </row>
    <row r="2164" spans="1:12" s="28" customFormat="1" ht="20.100000000000001" customHeight="1">
      <c r="A2164" s="349"/>
      <c r="B2164" s="78" t="s">
        <v>1136</v>
      </c>
      <c r="C2164" s="71" t="s">
        <v>925</v>
      </c>
      <c r="D2164" s="56" t="s">
        <v>45</v>
      </c>
      <c r="E2164" s="93" t="s">
        <v>332</v>
      </c>
      <c r="F2164" s="34" t="s">
        <v>81</v>
      </c>
      <c r="G2164" s="35"/>
      <c r="H2164" s="36"/>
      <c r="I2164" s="37">
        <v>2102.8499999999995</v>
      </c>
      <c r="L2164" s="315"/>
    </row>
    <row r="2165" spans="1:12" s="28" customFormat="1" ht="20.100000000000001" customHeight="1">
      <c r="A2165" s="349"/>
      <c r="B2165" s="316"/>
      <c r="C2165" s="54"/>
      <c r="D2165" s="54"/>
      <c r="E2165" s="54"/>
      <c r="F2165" s="415"/>
      <c r="G2165" s="436"/>
      <c r="H2165" s="54"/>
      <c r="I2165" s="317"/>
      <c r="L2165" s="315"/>
    </row>
    <row r="2166" spans="1:12" s="28" customFormat="1" ht="20.100000000000001" customHeight="1">
      <c r="A2166" s="349"/>
      <c r="B2166" s="105"/>
      <c r="C2166" s="54"/>
      <c r="D2166" s="54"/>
      <c r="E2166" s="255" t="s">
        <v>1407</v>
      </c>
      <c r="F2166" s="255" t="s">
        <v>1398</v>
      </c>
      <c r="G2166" s="98" t="s">
        <v>1278</v>
      </c>
      <c r="H2166" s="255" t="s">
        <v>1252</v>
      </c>
      <c r="I2166" s="317"/>
      <c r="L2166" s="315"/>
    </row>
    <row r="2167" spans="1:12" s="28" customFormat="1" ht="24.75" customHeight="1">
      <c r="A2167" s="349"/>
      <c r="B2167" s="105"/>
      <c r="C2167" s="54"/>
      <c r="D2167" s="54"/>
      <c r="E2167" s="96" t="s">
        <v>1408</v>
      </c>
      <c r="F2167" s="98">
        <v>8</v>
      </c>
      <c r="G2167" s="98">
        <v>3</v>
      </c>
      <c r="H2167" s="98">
        <v>24</v>
      </c>
      <c r="I2167" s="317"/>
      <c r="L2167" s="315"/>
    </row>
    <row r="2168" spans="1:12" s="28" customFormat="1" ht="18.75">
      <c r="A2168" s="349"/>
      <c r="B2168" s="105"/>
      <c r="C2168" s="54"/>
      <c r="D2168" s="54"/>
      <c r="E2168" s="96" t="s">
        <v>1409</v>
      </c>
      <c r="F2168" s="98">
        <v>8</v>
      </c>
      <c r="G2168" s="98">
        <v>3</v>
      </c>
      <c r="H2168" s="98">
        <v>24</v>
      </c>
      <c r="I2168" s="317"/>
      <c r="L2168" s="315"/>
    </row>
    <row r="2169" spans="1:12" s="28" customFormat="1" ht="18.75">
      <c r="A2169" s="349"/>
      <c r="B2169" s="105"/>
      <c r="C2169" s="54"/>
      <c r="D2169" s="54"/>
      <c r="E2169" s="96" t="s">
        <v>1410</v>
      </c>
      <c r="F2169" s="98">
        <v>8</v>
      </c>
      <c r="G2169" s="98">
        <v>3</v>
      </c>
      <c r="H2169" s="98">
        <v>24</v>
      </c>
      <c r="I2169" s="317"/>
      <c r="L2169" s="315"/>
    </row>
    <row r="2170" spans="1:12" s="28" customFormat="1" ht="18.75">
      <c r="A2170" s="349"/>
      <c r="B2170" s="105"/>
      <c r="C2170" s="54"/>
      <c r="D2170" s="54"/>
      <c r="E2170" s="96" t="s">
        <v>1411</v>
      </c>
      <c r="F2170" s="98">
        <v>8</v>
      </c>
      <c r="G2170" s="98">
        <v>3</v>
      </c>
      <c r="H2170" s="98">
        <v>24</v>
      </c>
      <c r="I2170" s="317"/>
      <c r="L2170" s="315"/>
    </row>
    <row r="2171" spans="1:12" s="28" customFormat="1" ht="18.75">
      <c r="A2171" s="349"/>
      <c r="B2171" s="105"/>
      <c r="C2171" s="54"/>
      <c r="D2171" s="54"/>
      <c r="E2171" s="96" t="s">
        <v>1412</v>
      </c>
      <c r="F2171" s="98">
        <v>8</v>
      </c>
      <c r="G2171" s="98">
        <v>3</v>
      </c>
      <c r="H2171" s="98">
        <v>24</v>
      </c>
      <c r="I2171" s="317"/>
      <c r="L2171" s="315"/>
    </row>
    <row r="2172" spans="1:12" s="28" customFormat="1" ht="18.75">
      <c r="A2172" s="349"/>
      <c r="B2172" s="105"/>
      <c r="C2172" s="54"/>
      <c r="D2172" s="54"/>
      <c r="E2172" s="96" t="s">
        <v>1413</v>
      </c>
      <c r="F2172" s="98">
        <v>8</v>
      </c>
      <c r="G2172" s="98">
        <v>3</v>
      </c>
      <c r="H2172" s="98">
        <v>24</v>
      </c>
      <c r="I2172" s="317"/>
      <c r="L2172" s="315"/>
    </row>
    <row r="2173" spans="1:12" s="28" customFormat="1" ht="18.75">
      <c r="A2173" s="349"/>
      <c r="B2173" s="105"/>
      <c r="C2173" s="54"/>
      <c r="D2173" s="54"/>
      <c r="E2173" s="96" t="s">
        <v>1414</v>
      </c>
      <c r="F2173" s="98">
        <v>67.849999999999994</v>
      </c>
      <c r="G2173" s="98">
        <v>3</v>
      </c>
      <c r="H2173" s="98">
        <v>203.54999999999998</v>
      </c>
      <c r="I2173" s="317"/>
      <c r="L2173" s="315"/>
    </row>
    <row r="2174" spans="1:12" s="28" customFormat="1" ht="18.75">
      <c r="A2174" s="349"/>
      <c r="B2174" s="105"/>
      <c r="C2174" s="54"/>
      <c r="D2174" s="54"/>
      <c r="E2174" s="96" t="s">
        <v>1415</v>
      </c>
      <c r="F2174" s="98">
        <v>37.5</v>
      </c>
      <c r="G2174" s="98">
        <v>3</v>
      </c>
      <c r="H2174" s="98">
        <v>112.5</v>
      </c>
      <c r="I2174" s="317"/>
      <c r="L2174" s="315"/>
    </row>
    <row r="2175" spans="1:12" s="28" customFormat="1" ht="18.75">
      <c r="A2175" s="349"/>
      <c r="B2175" s="105"/>
      <c r="C2175" s="54"/>
      <c r="D2175" s="54"/>
      <c r="E2175" s="96" t="s">
        <v>1416</v>
      </c>
      <c r="F2175" s="98">
        <v>45.65</v>
      </c>
      <c r="G2175" s="98">
        <v>3</v>
      </c>
      <c r="H2175" s="98">
        <v>136.94999999999999</v>
      </c>
      <c r="I2175" s="317"/>
      <c r="L2175" s="315"/>
    </row>
    <row r="2176" spans="1:12" s="28" customFormat="1" ht="18.75">
      <c r="A2176" s="349"/>
      <c r="B2176" s="105"/>
      <c r="C2176" s="54"/>
      <c r="D2176" s="54"/>
      <c r="E2176" s="96" t="s">
        <v>1417</v>
      </c>
      <c r="F2176" s="98">
        <v>25.1</v>
      </c>
      <c r="G2176" s="98">
        <v>3</v>
      </c>
      <c r="H2176" s="98">
        <v>75.300000000000011</v>
      </c>
      <c r="I2176" s="317"/>
      <c r="L2176" s="315"/>
    </row>
    <row r="2177" spans="1:12" s="28" customFormat="1" ht="18.75">
      <c r="A2177" s="349"/>
      <c r="B2177" s="105"/>
      <c r="C2177" s="54"/>
      <c r="D2177" s="54"/>
      <c r="E2177" s="96" t="s">
        <v>1418</v>
      </c>
      <c r="F2177" s="98">
        <v>38.35</v>
      </c>
      <c r="G2177" s="98">
        <v>3</v>
      </c>
      <c r="H2177" s="98">
        <v>115.05000000000001</v>
      </c>
      <c r="I2177" s="317"/>
      <c r="L2177" s="315"/>
    </row>
    <row r="2178" spans="1:12" s="28" customFormat="1" ht="18.75">
      <c r="A2178" s="349"/>
      <c r="B2178" s="105"/>
      <c r="C2178" s="54"/>
      <c r="D2178" s="54"/>
      <c r="E2178" s="96" t="s">
        <v>1419</v>
      </c>
      <c r="F2178" s="98">
        <v>116.7</v>
      </c>
      <c r="G2178" s="98">
        <v>3</v>
      </c>
      <c r="H2178" s="98">
        <v>350.1</v>
      </c>
      <c r="I2178" s="317"/>
      <c r="L2178" s="315"/>
    </row>
    <row r="2179" spans="1:12" s="28" customFormat="1" ht="18.75">
      <c r="A2179" s="349"/>
      <c r="B2179" s="105"/>
      <c r="C2179" s="54"/>
      <c r="D2179" s="54"/>
      <c r="E2179" s="96" t="s">
        <v>1420</v>
      </c>
      <c r="F2179" s="98">
        <v>86.1</v>
      </c>
      <c r="G2179" s="98">
        <v>3</v>
      </c>
      <c r="H2179" s="98">
        <v>258.29999999999995</v>
      </c>
      <c r="I2179" s="317"/>
      <c r="L2179" s="315"/>
    </row>
    <row r="2180" spans="1:12" s="28" customFormat="1" ht="18.75">
      <c r="A2180" s="349"/>
      <c r="B2180" s="105"/>
      <c r="C2180" s="54"/>
      <c r="D2180" s="54"/>
      <c r="E2180" s="96" t="s">
        <v>1421</v>
      </c>
      <c r="F2180" s="98">
        <v>35.200000000000003</v>
      </c>
      <c r="G2180" s="98">
        <v>3</v>
      </c>
      <c r="H2180" s="98">
        <v>105.60000000000001</v>
      </c>
      <c r="I2180" s="317"/>
      <c r="L2180" s="315"/>
    </row>
    <row r="2181" spans="1:12" s="28" customFormat="1" ht="18.75">
      <c r="A2181" s="349"/>
      <c r="B2181" s="105"/>
      <c r="C2181" s="54"/>
      <c r="D2181" s="54"/>
      <c r="E2181" s="96" t="s">
        <v>1422</v>
      </c>
      <c r="F2181" s="98">
        <v>17.600000000000001</v>
      </c>
      <c r="G2181" s="98">
        <v>3</v>
      </c>
      <c r="H2181" s="98">
        <v>52.800000000000004</v>
      </c>
      <c r="I2181" s="317"/>
      <c r="L2181" s="315"/>
    </row>
    <row r="2182" spans="1:12" s="28" customFormat="1" ht="18.75">
      <c r="A2182" s="349"/>
      <c r="B2182" s="105"/>
      <c r="C2182" s="54"/>
      <c r="D2182" s="54"/>
      <c r="E2182" s="96" t="s">
        <v>1423</v>
      </c>
      <c r="F2182" s="98">
        <v>23</v>
      </c>
      <c r="G2182" s="98">
        <v>3</v>
      </c>
      <c r="H2182" s="98">
        <v>69</v>
      </c>
      <c r="I2182" s="317"/>
      <c r="L2182" s="315"/>
    </row>
    <row r="2183" spans="1:12" s="28" customFormat="1" ht="18.75">
      <c r="A2183" s="349"/>
      <c r="B2183" s="105"/>
      <c r="C2183" s="54"/>
      <c r="D2183" s="54"/>
      <c r="E2183" s="96" t="s">
        <v>1424</v>
      </c>
      <c r="F2183" s="98">
        <v>7.2</v>
      </c>
      <c r="G2183" s="98">
        <v>3</v>
      </c>
      <c r="H2183" s="98">
        <v>21.6</v>
      </c>
      <c r="I2183" s="317"/>
      <c r="L2183" s="315"/>
    </row>
    <row r="2184" spans="1:12" s="28" customFormat="1" ht="18.75">
      <c r="A2184" s="349"/>
      <c r="B2184" s="105"/>
      <c r="C2184" s="54"/>
      <c r="D2184" s="54"/>
      <c r="E2184" s="96" t="s">
        <v>1425</v>
      </c>
      <c r="F2184" s="98">
        <v>82.1</v>
      </c>
      <c r="G2184" s="98">
        <v>3</v>
      </c>
      <c r="H2184" s="98">
        <v>246.29999999999998</v>
      </c>
      <c r="I2184" s="317"/>
      <c r="L2184" s="315"/>
    </row>
    <row r="2185" spans="1:12" s="28" customFormat="1" ht="19.899999999999999" customHeight="1">
      <c r="A2185" s="349"/>
      <c r="B2185" s="105"/>
      <c r="C2185" s="54"/>
      <c r="D2185" s="54"/>
      <c r="E2185" s="96" t="s">
        <v>1426</v>
      </c>
      <c r="F2185" s="98">
        <v>57</v>
      </c>
      <c r="G2185" s="98">
        <v>3</v>
      </c>
      <c r="H2185" s="98">
        <v>171</v>
      </c>
      <c r="I2185" s="317"/>
      <c r="L2185" s="315"/>
    </row>
    <row r="2186" spans="1:12" s="28" customFormat="1" ht="19.899999999999999" customHeight="1">
      <c r="A2186" s="349"/>
      <c r="B2186" s="105"/>
      <c r="C2186" s="54"/>
      <c r="D2186" s="54"/>
      <c r="E2186" s="96" t="s">
        <v>1427</v>
      </c>
      <c r="F2186" s="98">
        <v>13.6</v>
      </c>
      <c r="G2186" s="98">
        <v>3</v>
      </c>
      <c r="H2186" s="98">
        <v>40.799999999999997</v>
      </c>
      <c r="I2186" s="317"/>
      <c r="L2186" s="315"/>
    </row>
    <row r="2187" spans="1:12" s="28" customFormat="1" ht="19.899999999999999" customHeight="1">
      <c r="A2187" s="349"/>
      <c r="B2187" s="105"/>
      <c r="C2187" s="54"/>
      <c r="D2187" s="54"/>
      <c r="E2187" s="439"/>
      <c r="F2187" s="444"/>
      <c r="G2187" s="127" t="s">
        <v>55</v>
      </c>
      <c r="H2187" s="98">
        <v>2102.8499999999995</v>
      </c>
      <c r="I2187" s="356"/>
      <c r="L2187" s="315"/>
    </row>
    <row r="2188" spans="1:12" s="28" customFormat="1" ht="19.899999999999999" customHeight="1">
      <c r="A2188" s="349"/>
      <c r="B2188" s="319"/>
      <c r="C2188" s="54"/>
      <c r="D2188" s="54"/>
      <c r="E2188" s="54"/>
      <c r="F2188" s="415"/>
      <c r="G2188" s="436"/>
      <c r="H2188" s="54"/>
      <c r="I2188" s="317"/>
      <c r="L2188" s="315"/>
    </row>
    <row r="2189" spans="1:12" s="28" customFormat="1" ht="18.75">
      <c r="A2189" s="349"/>
      <c r="B2189" s="78" t="s">
        <v>1137</v>
      </c>
      <c r="C2189" s="71" t="s">
        <v>925</v>
      </c>
      <c r="D2189" s="56" t="s">
        <v>360</v>
      </c>
      <c r="E2189" s="93" t="s">
        <v>361</v>
      </c>
      <c r="F2189" s="34" t="s">
        <v>81</v>
      </c>
      <c r="G2189" s="35"/>
      <c r="H2189" s="36"/>
      <c r="I2189" s="37">
        <v>108.5</v>
      </c>
      <c r="L2189" s="315"/>
    </row>
    <row r="2190" spans="1:12" s="28" customFormat="1" ht="18.75">
      <c r="A2190" s="349"/>
      <c r="B2190" s="316"/>
      <c r="C2190" s="54"/>
      <c r="D2190" s="54"/>
      <c r="E2190" s="54"/>
      <c r="F2190" s="415"/>
      <c r="G2190" s="436"/>
      <c r="H2190" s="54"/>
      <c r="I2190" s="317"/>
      <c r="L2190" s="315"/>
    </row>
    <row r="2191" spans="1:12" s="28" customFormat="1" ht="56.25">
      <c r="A2191" s="349"/>
      <c r="B2191" s="105"/>
      <c r="C2191" s="54"/>
      <c r="D2191" s="54"/>
      <c r="E2191" s="318" t="s">
        <v>1428</v>
      </c>
      <c r="F2191" s="346" t="s">
        <v>1429</v>
      </c>
      <c r="G2191" s="110" t="s">
        <v>1430</v>
      </c>
      <c r="H2191" s="346" t="s">
        <v>1431</v>
      </c>
      <c r="I2191" s="353" t="s">
        <v>81</v>
      </c>
      <c r="L2191" s="315"/>
    </row>
    <row r="2192" spans="1:12" s="28" customFormat="1" ht="18.75">
      <c r="A2192" s="349"/>
      <c r="B2192" s="105"/>
      <c r="C2192" s="54"/>
      <c r="D2192" s="54"/>
      <c r="E2192" s="318" t="s">
        <v>1432</v>
      </c>
      <c r="F2192" s="98">
        <v>0.5</v>
      </c>
      <c r="G2192" s="98">
        <v>5</v>
      </c>
      <c r="H2192" s="98">
        <v>18</v>
      </c>
      <c r="I2192" s="448">
        <v>99</v>
      </c>
      <c r="L2192" s="315"/>
    </row>
    <row r="2193" spans="1:12" s="28" customFormat="1" ht="18.75">
      <c r="A2193" s="349"/>
      <c r="B2193" s="105"/>
      <c r="C2193" s="54"/>
      <c r="D2193" s="54"/>
      <c r="E2193" s="318" t="s">
        <v>1433</v>
      </c>
      <c r="F2193" s="98">
        <v>0.5</v>
      </c>
      <c r="G2193" s="98">
        <v>9</v>
      </c>
      <c r="H2193" s="98">
        <v>1</v>
      </c>
      <c r="I2193" s="448">
        <v>9.5</v>
      </c>
      <c r="L2193" s="315"/>
    </row>
    <row r="2194" spans="1:12" s="28" customFormat="1" ht="18.75">
      <c r="A2194" s="349"/>
      <c r="B2194" s="105"/>
      <c r="C2194" s="54"/>
      <c r="D2194" s="54"/>
      <c r="E2194" s="127"/>
      <c r="F2194" s="98"/>
      <c r="G2194" s="98"/>
      <c r="H2194" s="127" t="s">
        <v>55</v>
      </c>
      <c r="I2194" s="339">
        <v>108.5</v>
      </c>
      <c r="L2194" s="315"/>
    </row>
    <row r="2195" spans="1:12" s="28" customFormat="1" ht="18.75">
      <c r="A2195" s="349"/>
      <c r="B2195" s="319"/>
      <c r="C2195" s="54"/>
      <c r="D2195" s="54"/>
      <c r="E2195" s="54"/>
      <c r="F2195" s="415"/>
      <c r="G2195" s="436"/>
      <c r="H2195" s="54"/>
      <c r="I2195" s="317"/>
      <c r="L2195" s="315"/>
    </row>
    <row r="2196" spans="1:12" s="28" customFormat="1" ht="18.75">
      <c r="A2196" s="349"/>
      <c r="B2196" s="179" t="s">
        <v>742</v>
      </c>
      <c r="C2196" s="180"/>
      <c r="D2196" s="181"/>
      <c r="E2196" s="182" t="s">
        <v>1568</v>
      </c>
      <c r="F2196" s="183"/>
      <c r="G2196" s="184"/>
      <c r="H2196" s="185"/>
      <c r="I2196" s="186"/>
      <c r="L2196" s="315"/>
    </row>
    <row r="2197" spans="1:12" s="28" customFormat="1" ht="18.75">
      <c r="A2197" s="349"/>
      <c r="B2197" s="78" t="s">
        <v>751</v>
      </c>
      <c r="C2197" s="71" t="s">
        <v>925</v>
      </c>
      <c r="D2197" s="56" t="s">
        <v>46</v>
      </c>
      <c r="E2197" s="93" t="s">
        <v>366</v>
      </c>
      <c r="F2197" s="34" t="s">
        <v>85</v>
      </c>
      <c r="G2197" s="35"/>
      <c r="H2197" s="36"/>
      <c r="I2197" s="37">
        <v>35</v>
      </c>
      <c r="L2197" s="315"/>
    </row>
    <row r="2198" spans="1:12" s="28" customFormat="1" ht="18.75">
      <c r="A2198" s="349"/>
      <c r="B2198" s="105"/>
      <c r="C2198" s="435"/>
      <c r="D2198" s="54"/>
      <c r="E2198" s="54"/>
      <c r="F2198" s="415"/>
      <c r="G2198" s="436"/>
      <c r="H2198" s="54"/>
      <c r="I2198" s="317"/>
      <c r="L2198" s="315"/>
    </row>
    <row r="2199" spans="1:12" s="28" customFormat="1" ht="18.75">
      <c r="A2199" s="349"/>
      <c r="B2199" s="105"/>
      <c r="C2199" s="54"/>
      <c r="D2199" s="54">
        <v>1</v>
      </c>
      <c r="E2199" s="357" t="s">
        <v>1315</v>
      </c>
      <c r="F2199" s="98">
        <v>1</v>
      </c>
      <c r="G2199" s="436"/>
      <c r="H2199" s="54"/>
      <c r="I2199" s="317"/>
      <c r="L2199" s="315"/>
    </row>
    <row r="2200" spans="1:12" s="28" customFormat="1" ht="18.75">
      <c r="A2200" s="349"/>
      <c r="B2200" s="105"/>
      <c r="C2200" s="54"/>
      <c r="D2200" s="54">
        <v>2</v>
      </c>
      <c r="E2200" s="357" t="s">
        <v>1316</v>
      </c>
      <c r="F2200" s="98">
        <v>2</v>
      </c>
      <c r="G2200" s="436"/>
      <c r="H2200" s="54"/>
      <c r="I2200" s="317"/>
      <c r="L2200" s="315"/>
    </row>
    <row r="2201" spans="1:12" s="28" customFormat="1" ht="18.75">
      <c r="A2201" s="349"/>
      <c r="B2201" s="105"/>
      <c r="C2201" s="54"/>
      <c r="D2201" s="54">
        <v>4</v>
      </c>
      <c r="E2201" s="357" t="s">
        <v>1318</v>
      </c>
      <c r="F2201" s="98">
        <v>1</v>
      </c>
      <c r="G2201" s="436"/>
      <c r="H2201" s="54"/>
      <c r="I2201" s="317"/>
      <c r="L2201" s="315"/>
    </row>
    <row r="2202" spans="1:12" s="28" customFormat="1" ht="18.75">
      <c r="A2202" s="349"/>
      <c r="B2202" s="105"/>
      <c r="C2202" s="54"/>
      <c r="D2202" s="54">
        <v>5</v>
      </c>
      <c r="E2202" s="357" t="s">
        <v>1319</v>
      </c>
      <c r="F2202" s="98">
        <v>2</v>
      </c>
      <c r="G2202" s="436"/>
      <c r="H2202" s="54"/>
      <c r="I2202" s="317"/>
      <c r="L2202" s="315"/>
    </row>
    <row r="2203" spans="1:12" s="28" customFormat="1" ht="18.75">
      <c r="A2203" s="349"/>
      <c r="B2203" s="105"/>
      <c r="C2203" s="54"/>
      <c r="D2203" s="54">
        <v>6</v>
      </c>
      <c r="E2203" s="357" t="s">
        <v>1320</v>
      </c>
      <c r="F2203" s="98">
        <v>5</v>
      </c>
      <c r="G2203" s="436"/>
      <c r="H2203" s="54"/>
      <c r="I2203" s="317"/>
      <c r="L2203" s="315"/>
    </row>
    <row r="2204" spans="1:12" s="28" customFormat="1" ht="18.75">
      <c r="A2204" s="349"/>
      <c r="B2204" s="105"/>
      <c r="C2204" s="54"/>
      <c r="D2204" s="54">
        <v>7</v>
      </c>
      <c r="E2204" s="357" t="s">
        <v>1321</v>
      </c>
      <c r="F2204" s="98">
        <v>2</v>
      </c>
      <c r="G2204" s="436"/>
      <c r="H2204" s="54"/>
      <c r="I2204" s="317"/>
      <c r="L2204" s="315"/>
    </row>
    <row r="2205" spans="1:12" s="28" customFormat="1" ht="18.75">
      <c r="A2205" s="349"/>
      <c r="B2205" s="105"/>
      <c r="C2205" s="54"/>
      <c r="D2205" s="54">
        <v>9</v>
      </c>
      <c r="E2205" s="357" t="s">
        <v>1322</v>
      </c>
      <c r="F2205" s="98">
        <v>1</v>
      </c>
      <c r="G2205" s="436"/>
      <c r="H2205" s="54"/>
      <c r="I2205" s="317"/>
      <c r="L2205" s="315"/>
    </row>
    <row r="2206" spans="1:12" s="28" customFormat="1" ht="18.75">
      <c r="A2206" s="349"/>
      <c r="B2206" s="105"/>
      <c r="C2206" s="54"/>
      <c r="D2206" s="54">
        <v>10</v>
      </c>
      <c r="E2206" s="357" t="s">
        <v>1323</v>
      </c>
      <c r="F2206" s="98">
        <v>2</v>
      </c>
      <c r="G2206" s="436"/>
      <c r="H2206" s="54"/>
      <c r="I2206" s="317"/>
      <c r="L2206" s="315"/>
    </row>
    <row r="2207" spans="1:12" s="28" customFormat="1" ht="18.75">
      <c r="A2207" s="349"/>
      <c r="B2207" s="105"/>
      <c r="C2207" s="54"/>
      <c r="D2207" s="54">
        <v>11</v>
      </c>
      <c r="E2207" s="357" t="s">
        <v>1324</v>
      </c>
      <c r="F2207" s="98">
        <v>2</v>
      </c>
      <c r="G2207" s="436"/>
      <c r="H2207" s="54"/>
      <c r="I2207" s="317"/>
      <c r="L2207" s="315"/>
    </row>
    <row r="2208" spans="1:12" s="28" customFormat="1" ht="18.75">
      <c r="A2208" s="349"/>
      <c r="B2208" s="105"/>
      <c r="C2208" s="54"/>
      <c r="D2208" s="54">
        <v>12</v>
      </c>
      <c r="E2208" s="357" t="s">
        <v>1325</v>
      </c>
      <c r="F2208" s="98">
        <v>1</v>
      </c>
      <c r="G2208" s="436"/>
      <c r="H2208" s="54"/>
      <c r="I2208" s="317"/>
      <c r="L2208" s="315"/>
    </row>
    <row r="2209" spans="1:12" s="28" customFormat="1" ht="18.75">
      <c r="A2209" s="349"/>
      <c r="B2209" s="105"/>
      <c r="C2209" s="54"/>
      <c r="D2209" s="54">
        <v>13</v>
      </c>
      <c r="E2209" s="357" t="s">
        <v>1326</v>
      </c>
      <c r="F2209" s="98">
        <v>1</v>
      </c>
      <c r="G2209" s="436"/>
      <c r="H2209" s="54"/>
      <c r="I2209" s="317"/>
      <c r="L2209" s="315"/>
    </row>
    <row r="2210" spans="1:12" s="28" customFormat="1" ht="18.75">
      <c r="A2210" s="349"/>
      <c r="B2210" s="105"/>
      <c r="C2210" s="54"/>
      <c r="D2210" s="54">
        <v>14</v>
      </c>
      <c r="E2210" s="357" t="s">
        <v>1327</v>
      </c>
      <c r="F2210" s="98">
        <v>1</v>
      </c>
      <c r="G2210" s="436"/>
      <c r="H2210" s="54"/>
      <c r="I2210" s="317"/>
      <c r="L2210" s="315"/>
    </row>
    <row r="2211" spans="1:12" s="28" customFormat="1" ht="18.75">
      <c r="A2211" s="349"/>
      <c r="B2211" s="105"/>
      <c r="C2211" s="54"/>
      <c r="D2211" s="54">
        <v>15</v>
      </c>
      <c r="E2211" s="357" t="s">
        <v>1328</v>
      </c>
      <c r="F2211" s="98">
        <v>2</v>
      </c>
      <c r="G2211" s="436"/>
      <c r="H2211" s="54"/>
      <c r="I2211" s="317"/>
      <c r="L2211" s="315"/>
    </row>
    <row r="2212" spans="1:12" s="28" customFormat="1" ht="18.75">
      <c r="A2212" s="349"/>
      <c r="B2212" s="105"/>
      <c r="C2212" s="54"/>
      <c r="D2212" s="54">
        <v>16</v>
      </c>
      <c r="E2212" s="357" t="s">
        <v>1032</v>
      </c>
      <c r="F2212" s="98">
        <v>11</v>
      </c>
      <c r="G2212" s="436"/>
      <c r="H2212" s="54"/>
      <c r="I2212" s="317"/>
      <c r="L2212" s="315"/>
    </row>
    <row r="2213" spans="1:12" s="28" customFormat="1" ht="18.75">
      <c r="A2213" s="349"/>
      <c r="B2213" s="105"/>
      <c r="C2213" s="54"/>
      <c r="D2213" s="54">
        <v>17</v>
      </c>
      <c r="E2213" s="358" t="s">
        <v>61</v>
      </c>
      <c r="F2213" s="98">
        <v>1</v>
      </c>
      <c r="G2213" s="436"/>
      <c r="H2213" s="54"/>
      <c r="I2213" s="317"/>
      <c r="L2213" s="315"/>
    </row>
    <row r="2214" spans="1:12" s="28" customFormat="1" ht="18.75">
      <c r="A2214" s="349"/>
      <c r="B2214" s="105"/>
      <c r="C2214" s="54"/>
      <c r="D2214" s="54"/>
      <c r="E2214" s="127" t="s">
        <v>55</v>
      </c>
      <c r="F2214" s="98">
        <v>35</v>
      </c>
      <c r="G2214" s="436"/>
      <c r="H2214" s="54"/>
      <c r="I2214" s="317"/>
      <c r="L2214" s="315"/>
    </row>
    <row r="2215" spans="1:12" s="28" customFormat="1" ht="18.75">
      <c r="A2215" s="349"/>
      <c r="B2215" s="85"/>
      <c r="C2215" s="54"/>
      <c r="D2215" s="54"/>
      <c r="E2215" s="54"/>
      <c r="F2215" s="415"/>
      <c r="G2215" s="436"/>
      <c r="H2215" s="54"/>
      <c r="I2215" s="317"/>
      <c r="L2215" s="315"/>
    </row>
    <row r="2216" spans="1:12" s="28" customFormat="1" ht="18.75">
      <c r="A2216" s="349"/>
      <c r="B2216" s="78" t="s">
        <v>752</v>
      </c>
      <c r="C2216" s="71" t="s">
        <v>925</v>
      </c>
      <c r="D2216" s="56" t="s">
        <v>367</v>
      </c>
      <c r="E2216" s="93" t="s">
        <v>368</v>
      </c>
      <c r="F2216" s="34" t="s">
        <v>85</v>
      </c>
      <c r="G2216" s="35"/>
      <c r="H2216" s="36"/>
      <c r="I2216" s="37">
        <v>18</v>
      </c>
      <c r="L2216" s="315"/>
    </row>
    <row r="2217" spans="1:12" s="28" customFormat="1" ht="18.75">
      <c r="A2217" s="349"/>
      <c r="B2217" s="316"/>
      <c r="C2217" s="54"/>
      <c r="D2217" s="54"/>
      <c r="E2217" s="54"/>
      <c r="F2217" s="415"/>
      <c r="G2217" s="436"/>
      <c r="H2217" s="54"/>
      <c r="I2217" s="317"/>
      <c r="L2217" s="315"/>
    </row>
    <row r="2218" spans="1:12" s="28" customFormat="1" ht="18.75">
      <c r="A2218" s="349"/>
      <c r="B2218" s="105"/>
      <c r="C2218" s="54"/>
      <c r="D2218" s="54">
        <v>1</v>
      </c>
      <c r="E2218" s="357" t="s">
        <v>1315</v>
      </c>
      <c r="F2218" s="98">
        <v>8</v>
      </c>
      <c r="G2218" s="436"/>
      <c r="H2218" s="54"/>
      <c r="I2218" s="317"/>
      <c r="L2218" s="315"/>
    </row>
    <row r="2219" spans="1:12" s="28" customFormat="1" ht="18.75">
      <c r="A2219" s="349"/>
      <c r="B2219" s="105"/>
      <c r="C2219" s="54"/>
      <c r="D2219" s="54">
        <v>6</v>
      </c>
      <c r="E2219" s="357" t="s">
        <v>1320</v>
      </c>
      <c r="F2219" s="98">
        <v>3</v>
      </c>
      <c r="G2219" s="436"/>
      <c r="H2219" s="54"/>
      <c r="I2219" s="317"/>
      <c r="L2219" s="315"/>
    </row>
    <row r="2220" spans="1:12" s="28" customFormat="1" ht="18.75">
      <c r="A2220" s="349"/>
      <c r="B2220" s="105"/>
      <c r="C2220" s="54"/>
      <c r="D2220" s="54">
        <v>11</v>
      </c>
      <c r="E2220" s="357" t="s">
        <v>1324</v>
      </c>
      <c r="F2220" s="98">
        <v>1</v>
      </c>
      <c r="G2220" s="436"/>
      <c r="H2220" s="54"/>
      <c r="I2220" s="317"/>
      <c r="L2220" s="315"/>
    </row>
    <row r="2221" spans="1:12" s="28" customFormat="1" ht="18.75">
      <c r="A2221" s="349"/>
      <c r="B2221" s="105"/>
      <c r="C2221" s="54"/>
      <c r="D2221" s="54">
        <v>14</v>
      </c>
      <c r="E2221" s="357" t="s">
        <v>1327</v>
      </c>
      <c r="F2221" s="98">
        <v>1</v>
      </c>
      <c r="G2221" s="436"/>
      <c r="H2221" s="54"/>
      <c r="I2221" s="317"/>
      <c r="L2221" s="315"/>
    </row>
    <row r="2222" spans="1:12" s="28" customFormat="1" ht="18.75">
      <c r="A2222" s="349"/>
      <c r="B2222" s="105"/>
      <c r="C2222" s="54"/>
      <c r="D2222" s="54">
        <v>15</v>
      </c>
      <c r="E2222" s="357" t="s">
        <v>1328</v>
      </c>
      <c r="F2222" s="98">
        <v>1</v>
      </c>
      <c r="G2222" s="436"/>
      <c r="H2222" s="54"/>
      <c r="I2222" s="317"/>
      <c r="L2222" s="315"/>
    </row>
    <row r="2223" spans="1:12" s="28" customFormat="1" ht="18.75">
      <c r="A2223" s="349"/>
      <c r="B2223" s="105"/>
      <c r="C2223" s="54"/>
      <c r="D2223" s="54">
        <v>16</v>
      </c>
      <c r="E2223" s="357" t="s">
        <v>1032</v>
      </c>
      <c r="F2223" s="98">
        <v>2</v>
      </c>
      <c r="G2223" s="436"/>
      <c r="H2223" s="54"/>
      <c r="I2223" s="317"/>
      <c r="L2223" s="315"/>
    </row>
    <row r="2224" spans="1:12" s="28" customFormat="1" ht="18.75">
      <c r="A2224" s="349"/>
      <c r="B2224" s="105"/>
      <c r="C2224" s="54"/>
      <c r="D2224" s="54">
        <v>17</v>
      </c>
      <c r="E2224" s="358" t="s">
        <v>61</v>
      </c>
      <c r="F2224" s="98">
        <v>2</v>
      </c>
      <c r="G2224" s="436"/>
      <c r="H2224" s="54"/>
      <c r="I2224" s="317"/>
      <c r="L2224" s="315"/>
    </row>
    <row r="2225" spans="1:12" s="28" customFormat="1" ht="18.75">
      <c r="A2225" s="349"/>
      <c r="B2225" s="105"/>
      <c r="C2225" s="54"/>
      <c r="D2225" s="54"/>
      <c r="E2225" s="359" t="s">
        <v>55</v>
      </c>
      <c r="F2225" s="98">
        <v>18</v>
      </c>
      <c r="G2225" s="436"/>
      <c r="H2225" s="54"/>
      <c r="I2225" s="317"/>
      <c r="L2225" s="315"/>
    </row>
    <row r="2226" spans="1:12" s="28" customFormat="1" ht="18.75">
      <c r="A2226" s="349"/>
      <c r="B2226" s="319"/>
      <c r="C2226" s="54"/>
      <c r="D2226" s="54"/>
      <c r="E2226" s="54"/>
      <c r="F2226" s="415"/>
      <c r="G2226" s="436"/>
      <c r="H2226" s="54"/>
      <c r="I2226" s="317"/>
      <c r="L2226" s="315"/>
    </row>
    <row r="2227" spans="1:12" s="28" customFormat="1" ht="18.75">
      <c r="A2227" s="349"/>
      <c r="B2227" s="78" t="s">
        <v>753</v>
      </c>
      <c r="C2227" s="71" t="s">
        <v>925</v>
      </c>
      <c r="D2227" s="56" t="s">
        <v>48</v>
      </c>
      <c r="E2227" s="93" t="s">
        <v>369</v>
      </c>
      <c r="F2227" s="34" t="s">
        <v>85</v>
      </c>
      <c r="G2227" s="35"/>
      <c r="H2227" s="36"/>
      <c r="I2227" s="37">
        <v>18</v>
      </c>
      <c r="L2227" s="315"/>
    </row>
    <row r="2228" spans="1:12" s="28" customFormat="1" ht="18.75">
      <c r="A2228" s="349"/>
      <c r="B2228" s="316"/>
      <c r="C2228" s="54"/>
      <c r="D2228" s="54"/>
      <c r="E2228" s="54"/>
      <c r="F2228" s="415"/>
      <c r="G2228" s="436"/>
      <c r="H2228" s="54"/>
      <c r="I2228" s="317"/>
      <c r="L2228" s="315"/>
    </row>
    <row r="2229" spans="1:12" s="28" customFormat="1" ht="18.75">
      <c r="A2229" s="349"/>
      <c r="B2229" s="105"/>
      <c r="C2229" s="54"/>
      <c r="D2229" s="54">
        <v>2</v>
      </c>
      <c r="E2229" s="357" t="s">
        <v>1316</v>
      </c>
      <c r="F2229" s="98">
        <v>1</v>
      </c>
      <c r="G2229" s="436"/>
      <c r="H2229" s="54"/>
      <c r="I2229" s="317"/>
      <c r="L2229" s="315"/>
    </row>
    <row r="2230" spans="1:12" s="28" customFormat="1" ht="18.75">
      <c r="A2230" s="349"/>
      <c r="B2230" s="105"/>
      <c r="C2230" s="54"/>
      <c r="D2230" s="54">
        <v>5</v>
      </c>
      <c r="E2230" s="357" t="s">
        <v>1319</v>
      </c>
      <c r="F2230" s="98">
        <v>1</v>
      </c>
      <c r="G2230" s="436"/>
      <c r="H2230" s="54"/>
      <c r="I2230" s="317"/>
      <c r="L2230" s="315"/>
    </row>
    <row r="2231" spans="1:12" s="28" customFormat="1" ht="18.75">
      <c r="A2231" s="349"/>
      <c r="B2231" s="105"/>
      <c r="C2231" s="54"/>
      <c r="D2231" s="54">
        <v>6</v>
      </c>
      <c r="E2231" s="357" t="s">
        <v>1320</v>
      </c>
      <c r="F2231" s="98">
        <v>7</v>
      </c>
      <c r="G2231" s="436"/>
      <c r="H2231" s="54"/>
      <c r="I2231" s="317"/>
      <c r="L2231" s="315"/>
    </row>
    <row r="2232" spans="1:12" s="28" customFormat="1" ht="18.75">
      <c r="A2232" s="349"/>
      <c r="B2232" s="105"/>
      <c r="C2232" s="54"/>
      <c r="D2232" s="54">
        <v>7</v>
      </c>
      <c r="E2232" s="357" t="s">
        <v>1321</v>
      </c>
      <c r="F2232" s="98">
        <v>1</v>
      </c>
      <c r="G2232" s="436"/>
      <c r="H2232" s="54"/>
      <c r="I2232" s="317"/>
      <c r="L2232" s="315"/>
    </row>
    <row r="2233" spans="1:12" s="28" customFormat="1" ht="18.75">
      <c r="A2233" s="349"/>
      <c r="B2233" s="105"/>
      <c r="C2233" s="54"/>
      <c r="D2233" s="54">
        <v>10</v>
      </c>
      <c r="E2233" s="357" t="s">
        <v>1323</v>
      </c>
      <c r="F2233" s="98">
        <v>1</v>
      </c>
      <c r="G2233" s="436"/>
      <c r="H2233" s="54"/>
      <c r="I2233" s="317"/>
      <c r="L2233" s="315"/>
    </row>
    <row r="2234" spans="1:12" s="28" customFormat="1" ht="18.75">
      <c r="A2234" s="349"/>
      <c r="B2234" s="105"/>
      <c r="C2234" s="54"/>
      <c r="D2234" s="54">
        <v>11</v>
      </c>
      <c r="E2234" s="357" t="s">
        <v>1324</v>
      </c>
      <c r="F2234" s="98">
        <v>3</v>
      </c>
      <c r="G2234" s="436"/>
      <c r="H2234" s="54"/>
      <c r="I2234" s="317"/>
      <c r="L2234" s="315"/>
    </row>
    <row r="2235" spans="1:12" s="28" customFormat="1" ht="18.75">
      <c r="A2235" s="349"/>
      <c r="B2235" s="105"/>
      <c r="C2235" s="54"/>
      <c r="D2235" s="54">
        <v>15</v>
      </c>
      <c r="E2235" s="357" t="s">
        <v>1328</v>
      </c>
      <c r="F2235" s="98">
        <v>1</v>
      </c>
      <c r="G2235" s="436"/>
      <c r="H2235" s="54"/>
      <c r="I2235" s="317"/>
      <c r="L2235" s="315"/>
    </row>
    <row r="2236" spans="1:12" s="28" customFormat="1" ht="18.75">
      <c r="A2236" s="349"/>
      <c r="B2236" s="105"/>
      <c r="C2236" s="54"/>
      <c r="D2236" s="54">
        <v>16</v>
      </c>
      <c r="E2236" s="357" t="s">
        <v>1032</v>
      </c>
      <c r="F2236" s="98">
        <v>3</v>
      </c>
      <c r="G2236" s="436"/>
      <c r="H2236" s="54"/>
      <c r="I2236" s="317"/>
      <c r="L2236" s="315"/>
    </row>
    <row r="2237" spans="1:12" s="28" customFormat="1" ht="18.75">
      <c r="A2237" s="349"/>
      <c r="B2237" s="105"/>
      <c r="C2237" s="54"/>
      <c r="D2237" s="54"/>
      <c r="E2237" s="127" t="s">
        <v>55</v>
      </c>
      <c r="F2237" s="98">
        <v>18</v>
      </c>
      <c r="G2237" s="436"/>
      <c r="H2237" s="54"/>
      <c r="I2237" s="317"/>
      <c r="L2237" s="315"/>
    </row>
    <row r="2238" spans="1:12" s="28" customFormat="1" ht="18.75">
      <c r="A2238" s="349"/>
      <c r="B2238" s="319"/>
      <c r="C2238" s="54"/>
      <c r="D2238" s="54"/>
      <c r="E2238" s="54"/>
      <c r="F2238" s="415"/>
      <c r="G2238" s="436"/>
      <c r="H2238" s="54"/>
      <c r="I2238" s="317"/>
      <c r="L2238" s="315"/>
    </row>
    <row r="2239" spans="1:12" s="28" customFormat="1" ht="18.75">
      <c r="A2239" s="349"/>
      <c r="B2239" s="78" t="s">
        <v>754</v>
      </c>
      <c r="C2239" s="71" t="s">
        <v>925</v>
      </c>
      <c r="D2239" s="56" t="s">
        <v>49</v>
      </c>
      <c r="E2239" s="93" t="s">
        <v>370</v>
      </c>
      <c r="F2239" s="34" t="s">
        <v>85</v>
      </c>
      <c r="G2239" s="35"/>
      <c r="H2239" s="36"/>
      <c r="I2239" s="37">
        <v>2</v>
      </c>
      <c r="L2239" s="315"/>
    </row>
    <row r="2240" spans="1:12" s="28" customFormat="1" ht="18.75">
      <c r="A2240" s="349"/>
      <c r="B2240" s="316"/>
      <c r="C2240" s="54"/>
      <c r="D2240" s="54"/>
      <c r="E2240" s="54"/>
      <c r="F2240" s="415"/>
      <c r="G2240" s="436"/>
      <c r="H2240" s="54"/>
      <c r="I2240" s="317"/>
      <c r="L2240" s="315"/>
    </row>
    <row r="2241" spans="1:12" s="28" customFormat="1" ht="18.75">
      <c r="A2241" s="349"/>
      <c r="B2241" s="105"/>
      <c r="C2241" s="54"/>
      <c r="D2241" s="54"/>
      <c r="E2241" s="318" t="s">
        <v>1434</v>
      </c>
      <c r="F2241" s="98">
        <v>1</v>
      </c>
      <c r="G2241" s="436"/>
      <c r="H2241" s="54"/>
      <c r="I2241" s="317"/>
      <c r="L2241" s="315"/>
    </row>
    <row r="2242" spans="1:12" s="28" customFormat="1" ht="18.75">
      <c r="A2242" s="349"/>
      <c r="B2242" s="105"/>
      <c r="C2242" s="54"/>
      <c r="D2242" s="54"/>
      <c r="E2242" s="318" t="s">
        <v>1435</v>
      </c>
      <c r="F2242" s="98">
        <v>1</v>
      </c>
      <c r="G2242" s="436"/>
      <c r="H2242" s="54"/>
      <c r="I2242" s="317"/>
      <c r="L2242" s="315"/>
    </row>
    <row r="2243" spans="1:12" s="28" customFormat="1" ht="18.75">
      <c r="A2243" s="349"/>
      <c r="B2243" s="105"/>
      <c r="C2243" s="54"/>
      <c r="D2243" s="54"/>
      <c r="E2243" s="318" t="s">
        <v>913</v>
      </c>
      <c r="F2243" s="98">
        <v>1</v>
      </c>
      <c r="G2243" s="436"/>
      <c r="H2243" s="54"/>
      <c r="I2243" s="317"/>
      <c r="L2243" s="315"/>
    </row>
    <row r="2244" spans="1:12" s="28" customFormat="1" ht="18.75">
      <c r="A2244" s="349"/>
      <c r="B2244" s="105"/>
      <c r="C2244" s="54"/>
      <c r="D2244" s="54"/>
      <c r="E2244" s="127" t="s">
        <v>55</v>
      </c>
      <c r="F2244" s="98">
        <v>2</v>
      </c>
      <c r="G2244" s="436"/>
      <c r="H2244" s="54"/>
      <c r="I2244" s="317"/>
      <c r="L2244" s="315"/>
    </row>
    <row r="2245" spans="1:12" s="28" customFormat="1" ht="18.75">
      <c r="A2245" s="349"/>
      <c r="B2245" s="319"/>
      <c r="C2245" s="54"/>
      <c r="D2245" s="54"/>
      <c r="E2245" s="54"/>
      <c r="F2245" s="415"/>
      <c r="G2245" s="436"/>
      <c r="H2245" s="54"/>
      <c r="I2245" s="317"/>
      <c r="L2245" s="315"/>
    </row>
    <row r="2246" spans="1:12" s="28" customFormat="1" ht="18.75">
      <c r="A2246" s="349"/>
      <c r="B2246" s="78" t="s">
        <v>755</v>
      </c>
      <c r="C2246" s="71" t="s">
        <v>925</v>
      </c>
      <c r="D2246" s="56" t="s">
        <v>47</v>
      </c>
      <c r="E2246" s="93" t="s">
        <v>371</v>
      </c>
      <c r="F2246" s="34" t="s">
        <v>85</v>
      </c>
      <c r="G2246" s="35"/>
      <c r="H2246" s="36"/>
      <c r="I2246" s="37">
        <v>12</v>
      </c>
      <c r="L2246" s="315"/>
    </row>
    <row r="2247" spans="1:12" s="28" customFormat="1" ht="18.75">
      <c r="A2247" s="349"/>
      <c r="B2247" s="316"/>
      <c r="C2247" s="54"/>
      <c r="D2247" s="54"/>
      <c r="E2247" s="54"/>
      <c r="F2247" s="415"/>
      <c r="G2247" s="436"/>
      <c r="H2247" s="54"/>
      <c r="I2247" s="317"/>
      <c r="L2247" s="315"/>
    </row>
    <row r="2248" spans="1:12" s="28" customFormat="1" ht="18.75">
      <c r="A2248" s="349"/>
      <c r="B2248" s="105"/>
      <c r="C2248" s="54"/>
      <c r="D2248" s="54">
        <v>1</v>
      </c>
      <c r="E2248" s="357" t="s">
        <v>1315</v>
      </c>
      <c r="F2248" s="98">
        <v>1</v>
      </c>
      <c r="G2248" s="436"/>
      <c r="H2248" s="54"/>
      <c r="I2248" s="317"/>
      <c r="L2248" s="315"/>
    </row>
    <row r="2249" spans="1:12" s="28" customFormat="1" ht="18.75">
      <c r="A2249" s="349"/>
      <c r="B2249" s="105"/>
      <c r="C2249" s="54"/>
      <c r="D2249" s="54">
        <v>2</v>
      </c>
      <c r="E2249" s="357" t="s">
        <v>1316</v>
      </c>
      <c r="F2249" s="98">
        <v>1</v>
      </c>
      <c r="G2249" s="436"/>
      <c r="H2249" s="54"/>
      <c r="I2249" s="317"/>
      <c r="L2249" s="315"/>
    </row>
    <row r="2250" spans="1:12" s="28" customFormat="1" ht="18.75">
      <c r="A2250" s="349"/>
      <c r="B2250" s="105"/>
      <c r="C2250" s="54"/>
      <c r="D2250" s="54">
        <v>4</v>
      </c>
      <c r="E2250" s="357" t="s">
        <v>1318</v>
      </c>
      <c r="F2250" s="98">
        <v>1</v>
      </c>
      <c r="G2250" s="436"/>
      <c r="H2250" s="54"/>
      <c r="I2250" s="317"/>
      <c r="L2250" s="315"/>
    </row>
    <row r="2251" spans="1:12" s="28" customFormat="1" ht="18.75">
      <c r="A2251" s="349"/>
      <c r="B2251" s="105"/>
      <c r="C2251" s="54"/>
      <c r="D2251" s="54">
        <v>5</v>
      </c>
      <c r="E2251" s="357" t="s">
        <v>1319</v>
      </c>
      <c r="F2251" s="98">
        <v>1</v>
      </c>
      <c r="G2251" s="436"/>
      <c r="H2251" s="54"/>
      <c r="I2251" s="317"/>
      <c r="L2251" s="315"/>
    </row>
    <row r="2252" spans="1:12" s="28" customFormat="1" ht="18.75">
      <c r="A2252" s="349"/>
      <c r="B2252" s="105"/>
      <c r="C2252" s="54"/>
      <c r="D2252" s="54">
        <v>7</v>
      </c>
      <c r="E2252" s="357" t="s">
        <v>1321</v>
      </c>
      <c r="F2252" s="98">
        <v>1</v>
      </c>
      <c r="G2252" s="436"/>
      <c r="H2252" s="54"/>
      <c r="I2252" s="317"/>
      <c r="L2252" s="315"/>
    </row>
    <row r="2253" spans="1:12" s="28" customFormat="1" ht="18.75">
      <c r="A2253" s="349"/>
      <c r="B2253" s="105"/>
      <c r="C2253" s="54"/>
      <c r="D2253" s="54">
        <v>9</v>
      </c>
      <c r="E2253" s="357" t="s">
        <v>1322</v>
      </c>
      <c r="F2253" s="98">
        <v>1</v>
      </c>
      <c r="G2253" s="436"/>
      <c r="H2253" s="54"/>
      <c r="I2253" s="317"/>
      <c r="L2253" s="315"/>
    </row>
    <row r="2254" spans="1:12" s="28" customFormat="1" ht="18.75">
      <c r="A2254" s="349"/>
      <c r="B2254" s="105"/>
      <c r="C2254" s="54"/>
      <c r="D2254" s="54">
        <v>10</v>
      </c>
      <c r="E2254" s="357" t="s">
        <v>1323</v>
      </c>
      <c r="F2254" s="98">
        <v>1</v>
      </c>
      <c r="G2254" s="436"/>
      <c r="H2254" s="54"/>
      <c r="I2254" s="317"/>
      <c r="L2254" s="315"/>
    </row>
    <row r="2255" spans="1:12" s="28" customFormat="1" ht="18.75">
      <c r="A2255" s="349"/>
      <c r="B2255" s="105"/>
      <c r="C2255" s="54"/>
      <c r="D2255" s="54">
        <v>11</v>
      </c>
      <c r="E2255" s="357" t="s">
        <v>1324</v>
      </c>
      <c r="F2255" s="98">
        <v>1</v>
      </c>
      <c r="G2255" s="436"/>
      <c r="H2255" s="54"/>
      <c r="I2255" s="317"/>
      <c r="L2255" s="315"/>
    </row>
    <row r="2256" spans="1:12" s="28" customFormat="1" ht="18.75">
      <c r="A2256" s="349"/>
      <c r="B2256" s="105"/>
      <c r="C2256" s="54"/>
      <c r="D2256" s="54">
        <v>12</v>
      </c>
      <c r="E2256" s="357" t="s">
        <v>1325</v>
      </c>
      <c r="F2256" s="98">
        <v>1</v>
      </c>
      <c r="G2256" s="436"/>
      <c r="H2256" s="54"/>
      <c r="I2256" s="317"/>
      <c r="L2256" s="315"/>
    </row>
    <row r="2257" spans="1:12" s="28" customFormat="1" ht="18.75">
      <c r="A2257" s="349"/>
      <c r="B2257" s="105"/>
      <c r="C2257" s="54"/>
      <c r="D2257" s="54">
        <v>14</v>
      </c>
      <c r="E2257" s="357" t="s">
        <v>1327</v>
      </c>
      <c r="F2257" s="98">
        <v>1</v>
      </c>
      <c r="G2257" s="436"/>
      <c r="H2257" s="54"/>
      <c r="I2257" s="317"/>
      <c r="L2257" s="315"/>
    </row>
    <row r="2258" spans="1:12" s="28" customFormat="1" ht="18.75">
      <c r="A2258" s="349"/>
      <c r="B2258" s="105"/>
      <c r="C2258" s="54"/>
      <c r="D2258" s="54">
        <v>15</v>
      </c>
      <c r="E2258" s="357" t="s">
        <v>1328</v>
      </c>
      <c r="F2258" s="98">
        <v>1</v>
      </c>
      <c r="G2258" s="436"/>
      <c r="H2258" s="54"/>
      <c r="I2258" s="317"/>
      <c r="L2258" s="315"/>
    </row>
    <row r="2259" spans="1:12" s="28" customFormat="1" ht="18.75">
      <c r="A2259" s="349"/>
      <c r="B2259" s="105"/>
      <c r="C2259" s="54"/>
      <c r="D2259" s="54">
        <v>17</v>
      </c>
      <c r="E2259" s="358" t="s">
        <v>61</v>
      </c>
      <c r="F2259" s="98">
        <v>1</v>
      </c>
      <c r="G2259" s="436"/>
      <c r="H2259" s="54"/>
      <c r="I2259" s="317"/>
      <c r="L2259" s="315"/>
    </row>
    <row r="2260" spans="1:12" s="28" customFormat="1" ht="18.75">
      <c r="A2260" s="349"/>
      <c r="B2260" s="105"/>
      <c r="C2260" s="54"/>
      <c r="D2260" s="54"/>
      <c r="E2260" s="360" t="s">
        <v>55</v>
      </c>
      <c r="F2260" s="98">
        <v>12</v>
      </c>
      <c r="G2260" s="436"/>
      <c r="H2260" s="54"/>
      <c r="I2260" s="317"/>
      <c r="L2260" s="315"/>
    </row>
    <row r="2261" spans="1:12" s="28" customFormat="1" ht="18.75">
      <c r="A2261" s="349"/>
      <c r="B2261" s="319"/>
      <c r="C2261" s="54"/>
      <c r="D2261" s="54"/>
      <c r="E2261" s="54"/>
      <c r="F2261" s="415"/>
      <c r="G2261" s="436"/>
      <c r="H2261" s="54"/>
      <c r="I2261" s="317"/>
      <c r="L2261" s="315"/>
    </row>
    <row r="2262" spans="1:12" s="28" customFormat="1" ht="18.75">
      <c r="A2262" s="349"/>
      <c r="B2262" s="78" t="s">
        <v>756</v>
      </c>
      <c r="C2262" s="71" t="s">
        <v>925</v>
      </c>
      <c r="D2262" s="56" t="s">
        <v>372</v>
      </c>
      <c r="E2262" s="93" t="s">
        <v>373</v>
      </c>
      <c r="F2262" s="34" t="s">
        <v>85</v>
      </c>
      <c r="G2262" s="35"/>
      <c r="H2262" s="36"/>
      <c r="I2262" s="37">
        <v>4</v>
      </c>
      <c r="L2262" s="315"/>
    </row>
    <row r="2263" spans="1:12" s="28" customFormat="1" ht="18.75">
      <c r="A2263" s="349"/>
      <c r="B2263" s="316"/>
      <c r="C2263" s="54"/>
      <c r="D2263" s="54"/>
      <c r="E2263" s="54"/>
      <c r="F2263" s="415"/>
      <c r="G2263" s="436"/>
      <c r="H2263" s="54"/>
      <c r="I2263" s="317"/>
      <c r="L2263" s="315"/>
    </row>
    <row r="2264" spans="1:12" s="28" customFormat="1" ht="18.75">
      <c r="A2264" s="349"/>
      <c r="B2264" s="105"/>
      <c r="C2264" s="54"/>
      <c r="D2264" s="54">
        <v>6</v>
      </c>
      <c r="E2264" s="357" t="s">
        <v>1320</v>
      </c>
      <c r="F2264" s="98">
        <v>2</v>
      </c>
      <c r="G2264" s="436"/>
      <c r="H2264" s="54"/>
      <c r="I2264" s="317"/>
      <c r="L2264" s="315"/>
    </row>
    <row r="2265" spans="1:12" s="28" customFormat="1" ht="18.75">
      <c r="A2265" s="349"/>
      <c r="B2265" s="105"/>
      <c r="C2265" s="54"/>
      <c r="D2265" s="54">
        <v>16</v>
      </c>
      <c r="E2265" s="357" t="s">
        <v>1032</v>
      </c>
      <c r="F2265" s="98">
        <v>2</v>
      </c>
      <c r="G2265" s="436"/>
      <c r="H2265" s="54"/>
      <c r="I2265" s="317"/>
      <c r="L2265" s="315"/>
    </row>
    <row r="2266" spans="1:12" s="28" customFormat="1" ht="18.75">
      <c r="A2266" s="349"/>
      <c r="B2266" s="105"/>
      <c r="C2266" s="54"/>
      <c r="D2266" s="54"/>
      <c r="E2266" s="127" t="s">
        <v>55</v>
      </c>
      <c r="F2266" s="98">
        <v>4</v>
      </c>
      <c r="G2266" s="436"/>
      <c r="H2266" s="54"/>
      <c r="I2266" s="317"/>
      <c r="L2266" s="315"/>
    </row>
    <row r="2267" spans="1:12" s="28" customFormat="1" ht="18.75">
      <c r="A2267" s="349"/>
      <c r="B2267" s="319"/>
      <c r="C2267" s="54"/>
      <c r="D2267" s="54"/>
      <c r="E2267" s="54"/>
      <c r="F2267" s="415"/>
      <c r="G2267" s="436"/>
      <c r="H2267" s="54"/>
      <c r="I2267" s="317"/>
      <c r="L2267" s="315"/>
    </row>
    <row r="2268" spans="1:12" s="28" customFormat="1" ht="18.75">
      <c r="A2268" s="349"/>
      <c r="B2268" s="78" t="s">
        <v>757</v>
      </c>
      <c r="C2268" s="71" t="s">
        <v>925</v>
      </c>
      <c r="D2268" s="56" t="s">
        <v>374</v>
      </c>
      <c r="E2268" s="93" t="s">
        <v>375</v>
      </c>
      <c r="F2268" s="34" t="s">
        <v>85</v>
      </c>
      <c r="G2268" s="35"/>
      <c r="H2268" s="36"/>
      <c r="I2268" s="37">
        <v>4</v>
      </c>
      <c r="L2268" s="315"/>
    </row>
    <row r="2269" spans="1:12" s="28" customFormat="1" ht="18.75">
      <c r="A2269" s="349"/>
      <c r="B2269" s="316"/>
      <c r="C2269" s="54"/>
      <c r="D2269" s="54"/>
      <c r="E2269" s="54"/>
      <c r="F2269" s="415"/>
      <c r="G2269" s="436"/>
      <c r="H2269" s="54"/>
      <c r="I2269" s="317"/>
      <c r="L2269" s="315"/>
    </row>
    <row r="2270" spans="1:12" s="28" customFormat="1" ht="18.75">
      <c r="A2270" s="349"/>
      <c r="B2270" s="105"/>
      <c r="C2270" s="54"/>
      <c r="D2270" s="54">
        <v>6</v>
      </c>
      <c r="E2270" s="357" t="s">
        <v>1320</v>
      </c>
      <c r="F2270" s="98">
        <v>2</v>
      </c>
      <c r="G2270" s="436"/>
      <c r="H2270" s="54"/>
      <c r="I2270" s="317"/>
      <c r="L2270" s="315"/>
    </row>
    <row r="2271" spans="1:12" s="28" customFormat="1" ht="18.75">
      <c r="A2271" s="349"/>
      <c r="B2271" s="105"/>
      <c r="C2271" s="54"/>
      <c r="D2271" s="54">
        <v>16</v>
      </c>
      <c r="E2271" s="357" t="s">
        <v>1032</v>
      </c>
      <c r="F2271" s="98">
        <v>2</v>
      </c>
      <c r="G2271" s="436"/>
      <c r="H2271" s="54"/>
      <c r="I2271" s="317"/>
      <c r="L2271" s="315"/>
    </row>
    <row r="2272" spans="1:12" s="28" customFormat="1" ht="18.75">
      <c r="A2272" s="349"/>
      <c r="B2272" s="105"/>
      <c r="C2272" s="54"/>
      <c r="D2272" s="54"/>
      <c r="E2272" s="127" t="s">
        <v>55</v>
      </c>
      <c r="F2272" s="98">
        <v>4</v>
      </c>
      <c r="G2272" s="436"/>
      <c r="H2272" s="54"/>
      <c r="I2272" s="317"/>
      <c r="L2272" s="315"/>
    </row>
    <row r="2273" spans="1:12" s="28" customFormat="1" ht="18.75">
      <c r="A2273" s="349"/>
      <c r="B2273" s="319"/>
      <c r="C2273" s="54"/>
      <c r="D2273" s="54"/>
      <c r="E2273" s="54"/>
      <c r="F2273" s="415"/>
      <c r="G2273" s="436"/>
      <c r="H2273" s="54"/>
      <c r="I2273" s="317"/>
      <c r="L2273" s="315"/>
    </row>
    <row r="2274" spans="1:12" s="28" customFormat="1" ht="18.75">
      <c r="A2274" s="349"/>
      <c r="B2274" s="78" t="s">
        <v>758</v>
      </c>
      <c r="C2274" s="71" t="s">
        <v>925</v>
      </c>
      <c r="D2274" s="56" t="s">
        <v>378</v>
      </c>
      <c r="E2274" s="93" t="s">
        <v>379</v>
      </c>
      <c r="F2274" s="34" t="s">
        <v>85</v>
      </c>
      <c r="G2274" s="35"/>
      <c r="H2274" s="36"/>
      <c r="I2274" s="37">
        <v>2</v>
      </c>
      <c r="L2274" s="315"/>
    </row>
    <row r="2275" spans="1:12" s="28" customFormat="1" ht="18.75">
      <c r="A2275" s="349"/>
      <c r="B2275" s="316"/>
      <c r="C2275" s="54"/>
      <c r="D2275" s="54"/>
      <c r="E2275" s="54"/>
      <c r="F2275" s="415"/>
      <c r="G2275" s="436"/>
      <c r="H2275" s="54"/>
      <c r="I2275" s="317"/>
      <c r="L2275" s="315"/>
    </row>
    <row r="2276" spans="1:12" s="28" customFormat="1" ht="18.75">
      <c r="A2276" s="349"/>
      <c r="B2276" s="105"/>
      <c r="C2276" s="54"/>
      <c r="D2276" s="54">
        <v>16</v>
      </c>
      <c r="E2276" s="357" t="s">
        <v>1032</v>
      </c>
      <c r="F2276" s="98">
        <v>2</v>
      </c>
      <c r="G2276" s="436"/>
      <c r="H2276" s="54"/>
      <c r="I2276" s="317"/>
      <c r="L2276" s="315"/>
    </row>
    <row r="2277" spans="1:12" s="28" customFormat="1" ht="18.75">
      <c r="A2277" s="349"/>
      <c r="B2277" s="105"/>
      <c r="C2277" s="54"/>
      <c r="D2277" s="54"/>
      <c r="E2277" s="127" t="s">
        <v>55</v>
      </c>
      <c r="F2277" s="98">
        <v>2</v>
      </c>
      <c r="G2277" s="436"/>
      <c r="H2277" s="54"/>
      <c r="I2277" s="317"/>
      <c r="L2277" s="315"/>
    </row>
    <row r="2278" spans="1:12" s="28" customFormat="1" ht="18.75">
      <c r="A2278" s="349"/>
      <c r="B2278" s="319"/>
      <c r="C2278" s="54"/>
      <c r="D2278" s="54"/>
      <c r="E2278" s="54"/>
      <c r="F2278" s="415"/>
      <c r="G2278" s="436"/>
      <c r="H2278" s="54"/>
      <c r="I2278" s="317"/>
      <c r="L2278" s="315"/>
    </row>
    <row r="2279" spans="1:12" s="28" customFormat="1" ht="37.5">
      <c r="A2279" s="349"/>
      <c r="B2279" s="78" t="s">
        <v>759</v>
      </c>
      <c r="C2279" s="71" t="s">
        <v>925</v>
      </c>
      <c r="D2279" s="56" t="s">
        <v>225</v>
      </c>
      <c r="E2279" s="93" t="s">
        <v>226</v>
      </c>
      <c r="F2279" s="34" t="s">
        <v>85</v>
      </c>
      <c r="G2279" s="35"/>
      <c r="H2279" s="36"/>
      <c r="I2279" s="37">
        <v>1</v>
      </c>
      <c r="L2279" s="315"/>
    </row>
    <row r="2280" spans="1:12" s="28" customFormat="1" ht="18.75">
      <c r="A2280" s="349"/>
      <c r="B2280" s="316"/>
      <c r="C2280" s="54"/>
      <c r="D2280" s="54"/>
      <c r="E2280" s="54"/>
      <c r="F2280" s="415"/>
      <c r="G2280" s="436"/>
      <c r="H2280" s="54"/>
      <c r="I2280" s="317"/>
      <c r="L2280" s="315"/>
    </row>
    <row r="2281" spans="1:12" s="28" customFormat="1" ht="18.75">
      <c r="A2281" s="349"/>
      <c r="B2281" s="105"/>
      <c r="C2281" s="54"/>
      <c r="D2281" s="54"/>
      <c r="E2281" s="357" t="s">
        <v>1327</v>
      </c>
      <c r="F2281" s="98">
        <v>1</v>
      </c>
      <c r="G2281" s="436"/>
      <c r="H2281" s="54"/>
      <c r="I2281" s="317"/>
      <c r="L2281" s="315"/>
    </row>
    <row r="2282" spans="1:12" s="28" customFormat="1" ht="18.75">
      <c r="A2282" s="349"/>
      <c r="B2282" s="105"/>
      <c r="C2282" s="54"/>
      <c r="D2282" s="54"/>
      <c r="E2282" s="127" t="s">
        <v>55</v>
      </c>
      <c r="F2282" s="98">
        <v>1</v>
      </c>
      <c r="G2282" s="436"/>
      <c r="H2282" s="54"/>
      <c r="I2282" s="317"/>
      <c r="L2282" s="315"/>
    </row>
    <row r="2283" spans="1:12" s="28" customFormat="1" ht="18.75">
      <c r="A2283" s="349"/>
      <c r="B2283" s="319"/>
      <c r="C2283" s="54"/>
      <c r="D2283" s="54"/>
      <c r="E2283" s="54"/>
      <c r="F2283" s="415"/>
      <c r="G2283" s="436"/>
      <c r="H2283" s="54"/>
      <c r="I2283" s="317"/>
      <c r="L2283" s="315"/>
    </row>
    <row r="2284" spans="1:12" s="28" customFormat="1" ht="37.5">
      <c r="A2284" s="349"/>
      <c r="B2284" s="78" t="s">
        <v>760</v>
      </c>
      <c r="C2284" s="71" t="s">
        <v>925</v>
      </c>
      <c r="D2284" s="56" t="s">
        <v>410</v>
      </c>
      <c r="E2284" s="93" t="s">
        <v>537</v>
      </c>
      <c r="F2284" s="34" t="s">
        <v>27</v>
      </c>
      <c r="G2284" s="35"/>
      <c r="H2284" s="36"/>
      <c r="I2284" s="37">
        <v>25</v>
      </c>
      <c r="L2284" s="315"/>
    </row>
    <row r="2285" spans="1:12" s="28" customFormat="1" ht="18.75">
      <c r="A2285" s="349"/>
      <c r="B2285" s="316"/>
      <c r="C2285" s="54"/>
      <c r="D2285" s="54"/>
      <c r="E2285" s="54"/>
      <c r="F2285" s="415"/>
      <c r="G2285" s="436"/>
      <c r="H2285" s="54"/>
      <c r="I2285" s="317"/>
      <c r="L2285" s="315"/>
    </row>
    <row r="2286" spans="1:12" s="28" customFormat="1" ht="18.75">
      <c r="A2286" s="349"/>
      <c r="B2286" s="105"/>
      <c r="C2286" s="54"/>
      <c r="D2286" s="54">
        <v>1</v>
      </c>
      <c r="E2286" s="362" t="s">
        <v>1437</v>
      </c>
      <c r="F2286" s="363">
        <v>1</v>
      </c>
      <c r="G2286" s="436"/>
      <c r="H2286" s="54"/>
      <c r="I2286" s="317"/>
      <c r="L2286" s="315"/>
    </row>
    <row r="2287" spans="1:12" s="28" customFormat="1" ht="18.75">
      <c r="A2287" s="349"/>
      <c r="B2287" s="105"/>
      <c r="C2287" s="54"/>
      <c r="D2287" s="54">
        <v>2</v>
      </c>
      <c r="E2287" s="362" t="s">
        <v>1316</v>
      </c>
      <c r="F2287" s="363">
        <v>1</v>
      </c>
      <c r="G2287" s="436"/>
      <c r="H2287" s="54"/>
      <c r="I2287" s="317"/>
      <c r="L2287" s="315"/>
    </row>
    <row r="2288" spans="1:12" s="28" customFormat="1" ht="18.75">
      <c r="A2288" s="349"/>
      <c r="B2288" s="105"/>
      <c r="C2288" s="54"/>
      <c r="D2288" s="54">
        <v>3</v>
      </c>
      <c r="E2288" s="362" t="s">
        <v>1434</v>
      </c>
      <c r="F2288" s="363">
        <v>1</v>
      </c>
      <c r="G2288" s="436"/>
      <c r="H2288" s="54"/>
      <c r="I2288" s="317"/>
      <c r="L2288" s="315"/>
    </row>
    <row r="2289" spans="1:12" s="28" customFormat="1" ht="18.75">
      <c r="A2289" s="349"/>
      <c r="B2289" s="105"/>
      <c r="C2289" s="54"/>
      <c r="D2289" s="54">
        <v>4</v>
      </c>
      <c r="E2289" s="362" t="s">
        <v>1318</v>
      </c>
      <c r="F2289" s="363">
        <v>1</v>
      </c>
      <c r="G2289" s="436"/>
      <c r="H2289" s="54"/>
      <c r="I2289" s="317"/>
      <c r="L2289" s="315"/>
    </row>
    <row r="2290" spans="1:12" s="28" customFormat="1" ht="18.75">
      <c r="A2290" s="349"/>
      <c r="B2290" s="105"/>
      <c r="C2290" s="54"/>
      <c r="D2290" s="54">
        <v>5</v>
      </c>
      <c r="E2290" s="362" t="s">
        <v>1319</v>
      </c>
      <c r="F2290" s="363">
        <v>1</v>
      </c>
      <c r="G2290" s="436"/>
      <c r="H2290" s="54"/>
      <c r="I2290" s="317"/>
      <c r="L2290" s="315"/>
    </row>
    <row r="2291" spans="1:12" s="28" customFormat="1" ht="18.75">
      <c r="A2291" s="349"/>
      <c r="B2291" s="105"/>
      <c r="C2291" s="54"/>
      <c r="D2291" s="54">
        <v>6</v>
      </c>
      <c r="E2291" s="362" t="s">
        <v>1320</v>
      </c>
      <c r="F2291" s="363">
        <v>6</v>
      </c>
      <c r="G2291" s="436"/>
      <c r="H2291" s="54"/>
      <c r="I2291" s="317"/>
      <c r="L2291" s="315"/>
    </row>
    <row r="2292" spans="1:12" s="28" customFormat="1" ht="18.75">
      <c r="A2292" s="349"/>
      <c r="B2292" s="105"/>
      <c r="C2292" s="54"/>
      <c r="D2292" s="54">
        <v>7</v>
      </c>
      <c r="E2292" s="362" t="s">
        <v>1321</v>
      </c>
      <c r="F2292" s="363">
        <v>1</v>
      </c>
      <c r="G2292" s="436"/>
      <c r="H2292" s="54"/>
      <c r="I2292" s="317"/>
      <c r="L2292" s="315"/>
    </row>
    <row r="2293" spans="1:12" s="28" customFormat="1" ht="18.75">
      <c r="A2293" s="349"/>
      <c r="B2293" s="105"/>
      <c r="C2293" s="54"/>
      <c r="D2293" s="54">
        <v>8</v>
      </c>
      <c r="E2293" s="362" t="s">
        <v>1435</v>
      </c>
      <c r="F2293" s="363">
        <v>1</v>
      </c>
      <c r="G2293" s="436"/>
      <c r="H2293" s="54"/>
      <c r="I2293" s="317"/>
      <c r="L2293" s="315"/>
    </row>
    <row r="2294" spans="1:12" s="28" customFormat="1" ht="18.75">
      <c r="A2294" s="349"/>
      <c r="B2294" s="105"/>
      <c r="C2294" s="54"/>
      <c r="D2294" s="54">
        <v>9</v>
      </c>
      <c r="E2294" s="362" t="s">
        <v>1322</v>
      </c>
      <c r="F2294" s="363">
        <v>1</v>
      </c>
      <c r="G2294" s="436"/>
      <c r="H2294" s="54"/>
      <c r="I2294" s="317"/>
      <c r="L2294" s="315"/>
    </row>
    <row r="2295" spans="1:12" s="28" customFormat="1" ht="18.75">
      <c r="A2295" s="349"/>
      <c r="B2295" s="105"/>
      <c r="C2295" s="54"/>
      <c r="D2295" s="54">
        <v>10</v>
      </c>
      <c r="E2295" s="362" t="s">
        <v>1323</v>
      </c>
      <c r="F2295" s="363">
        <v>1</v>
      </c>
      <c r="G2295" s="436"/>
      <c r="H2295" s="54"/>
      <c r="I2295" s="317"/>
      <c r="L2295" s="315"/>
    </row>
    <row r="2296" spans="1:12" s="28" customFormat="1" ht="18.75">
      <c r="A2296" s="349"/>
      <c r="B2296" s="105"/>
      <c r="C2296" s="54"/>
      <c r="D2296" s="54">
        <v>11</v>
      </c>
      <c r="E2296" s="362" t="s">
        <v>1324</v>
      </c>
      <c r="F2296" s="363">
        <v>2</v>
      </c>
      <c r="G2296" s="436"/>
      <c r="H2296" s="54"/>
      <c r="I2296" s="317"/>
      <c r="L2296" s="315"/>
    </row>
    <row r="2297" spans="1:12" s="28" customFormat="1" ht="18.75">
      <c r="A2297" s="349"/>
      <c r="B2297" s="105"/>
      <c r="C2297" s="54"/>
      <c r="D2297" s="54">
        <v>12</v>
      </c>
      <c r="E2297" s="362" t="s">
        <v>1325</v>
      </c>
      <c r="F2297" s="363">
        <v>1</v>
      </c>
      <c r="G2297" s="436"/>
      <c r="H2297" s="54"/>
      <c r="I2297" s="317"/>
      <c r="L2297" s="315"/>
    </row>
    <row r="2298" spans="1:12" s="28" customFormat="1" ht="18.75">
      <c r="A2298" s="349"/>
      <c r="B2298" s="105"/>
      <c r="C2298" s="54"/>
      <c r="D2298" s="54">
        <v>13</v>
      </c>
      <c r="E2298" s="362" t="s">
        <v>1326</v>
      </c>
      <c r="F2298" s="363">
        <v>1</v>
      </c>
      <c r="G2298" s="436"/>
      <c r="H2298" s="54"/>
      <c r="I2298" s="317"/>
      <c r="L2298" s="315"/>
    </row>
    <row r="2299" spans="1:12" s="28" customFormat="1" ht="18.75">
      <c r="A2299" s="349"/>
      <c r="B2299" s="105"/>
      <c r="C2299" s="54"/>
      <c r="D2299" s="54">
        <v>14</v>
      </c>
      <c r="E2299" s="362" t="s">
        <v>1327</v>
      </c>
      <c r="F2299" s="363">
        <v>1</v>
      </c>
      <c r="G2299" s="436"/>
      <c r="H2299" s="54"/>
      <c r="I2299" s="317"/>
      <c r="L2299" s="315"/>
    </row>
    <row r="2300" spans="1:12" s="28" customFormat="1" ht="18.75">
      <c r="A2300" s="349"/>
      <c r="B2300" s="105"/>
      <c r="C2300" s="54"/>
      <c r="D2300" s="54">
        <v>15</v>
      </c>
      <c r="E2300" s="362" t="s">
        <v>1328</v>
      </c>
      <c r="F2300" s="363">
        <v>3</v>
      </c>
      <c r="G2300" s="436"/>
      <c r="H2300" s="54"/>
      <c r="I2300" s="317"/>
      <c r="L2300" s="315"/>
    </row>
    <row r="2301" spans="1:12" s="28" customFormat="1" ht="18.75">
      <c r="A2301" s="349"/>
      <c r="B2301" s="105"/>
      <c r="C2301" s="54"/>
      <c r="D2301" s="54">
        <v>16</v>
      </c>
      <c r="E2301" s="362" t="s">
        <v>1032</v>
      </c>
      <c r="F2301" s="363">
        <v>0</v>
      </c>
      <c r="G2301" s="436"/>
      <c r="H2301" s="54"/>
      <c r="I2301" s="317"/>
      <c r="L2301" s="315"/>
    </row>
    <row r="2302" spans="1:12" s="28" customFormat="1" ht="18.75">
      <c r="A2302" s="349"/>
      <c r="B2302" s="105"/>
      <c r="C2302" s="54"/>
      <c r="D2302" s="54">
        <v>17</v>
      </c>
      <c r="E2302" s="364" t="s">
        <v>1438</v>
      </c>
      <c r="F2302" s="363">
        <v>2</v>
      </c>
      <c r="G2302" s="436"/>
      <c r="H2302" s="54"/>
      <c r="I2302" s="317"/>
      <c r="L2302" s="315"/>
    </row>
    <row r="2303" spans="1:12" s="28" customFormat="1" ht="18.75">
      <c r="A2303" s="349"/>
      <c r="B2303" s="105"/>
      <c r="C2303" s="54"/>
      <c r="D2303" s="54"/>
      <c r="E2303" s="127" t="s">
        <v>55</v>
      </c>
      <c r="F2303" s="98">
        <v>25</v>
      </c>
      <c r="G2303" s="436"/>
      <c r="H2303" s="54"/>
      <c r="I2303" s="317"/>
      <c r="L2303" s="315"/>
    </row>
    <row r="2304" spans="1:12" s="28" customFormat="1" ht="18.75">
      <c r="A2304" s="349"/>
      <c r="B2304" s="319"/>
      <c r="C2304" s="54"/>
      <c r="D2304" s="54"/>
      <c r="E2304" s="54"/>
      <c r="F2304" s="415"/>
      <c r="G2304" s="436"/>
      <c r="H2304" s="54"/>
      <c r="I2304" s="317"/>
      <c r="L2304" s="315"/>
    </row>
    <row r="2305" spans="1:12" s="28" customFormat="1" ht="37.5">
      <c r="A2305" s="349"/>
      <c r="B2305" s="78" t="s">
        <v>1121</v>
      </c>
      <c r="C2305" s="71" t="s">
        <v>925</v>
      </c>
      <c r="D2305" s="56" t="s">
        <v>411</v>
      </c>
      <c r="E2305" s="93" t="s">
        <v>538</v>
      </c>
      <c r="F2305" s="34" t="s">
        <v>27</v>
      </c>
      <c r="G2305" s="35"/>
      <c r="H2305" s="36"/>
      <c r="I2305" s="37">
        <v>9</v>
      </c>
      <c r="L2305" s="315"/>
    </row>
    <row r="2306" spans="1:12" s="28" customFormat="1" ht="18.75">
      <c r="A2306" s="349"/>
      <c r="B2306" s="316"/>
      <c r="C2306" s="54"/>
      <c r="D2306" s="54"/>
      <c r="E2306" s="54"/>
      <c r="F2306" s="415"/>
      <c r="G2306" s="436"/>
      <c r="H2306" s="54"/>
      <c r="I2306" s="317"/>
      <c r="L2306" s="315"/>
    </row>
    <row r="2307" spans="1:12" s="28" customFormat="1" ht="18.75">
      <c r="A2307" s="349"/>
      <c r="B2307" s="105"/>
      <c r="C2307" s="54"/>
      <c r="D2307" s="54"/>
      <c r="E2307" s="318" t="s">
        <v>1032</v>
      </c>
      <c r="F2307" s="98">
        <v>9</v>
      </c>
      <c r="G2307" s="436"/>
      <c r="H2307" s="54"/>
      <c r="I2307" s="317"/>
      <c r="L2307" s="315"/>
    </row>
    <row r="2308" spans="1:12" s="28" customFormat="1" ht="18.75">
      <c r="A2308" s="349"/>
      <c r="B2308" s="105"/>
      <c r="C2308" s="54"/>
      <c r="D2308" s="54"/>
      <c r="E2308" s="127" t="s">
        <v>55</v>
      </c>
      <c r="F2308" s="98">
        <v>9</v>
      </c>
      <c r="G2308" s="436"/>
      <c r="H2308" s="54"/>
      <c r="I2308" s="317"/>
      <c r="L2308" s="315"/>
    </row>
    <row r="2309" spans="1:12" s="28" customFormat="1" ht="18.75">
      <c r="A2309" s="349"/>
      <c r="B2309" s="319"/>
      <c r="C2309" s="54"/>
      <c r="D2309" s="54"/>
      <c r="E2309" s="54"/>
      <c r="F2309" s="415"/>
      <c r="G2309" s="436"/>
      <c r="H2309" s="54"/>
      <c r="I2309" s="317"/>
      <c r="L2309" s="315"/>
    </row>
    <row r="2310" spans="1:12" s="28" customFormat="1" ht="37.5">
      <c r="A2310" s="349"/>
      <c r="B2310" s="78" t="s">
        <v>1122</v>
      </c>
      <c r="C2310" s="71" t="s">
        <v>1034</v>
      </c>
      <c r="D2310" s="56" t="s">
        <v>544</v>
      </c>
      <c r="E2310" s="93" t="s">
        <v>562</v>
      </c>
      <c r="F2310" s="34" t="s">
        <v>27</v>
      </c>
      <c r="G2310" s="35"/>
      <c r="H2310" s="36"/>
      <c r="I2310" s="37">
        <v>12</v>
      </c>
      <c r="L2310" s="315"/>
    </row>
    <row r="2311" spans="1:12" s="28" customFormat="1" ht="18.75">
      <c r="A2311" s="349"/>
      <c r="B2311" s="105"/>
      <c r="C2311" s="435"/>
      <c r="D2311" s="54"/>
      <c r="E2311" s="54"/>
      <c r="F2311" s="415"/>
      <c r="G2311" s="436"/>
      <c r="H2311" s="54"/>
      <c r="I2311" s="317"/>
      <c r="L2311" s="315"/>
    </row>
    <row r="2312" spans="1:12" s="28" customFormat="1" ht="18.75">
      <c r="A2312" s="349"/>
      <c r="B2312" s="105"/>
      <c r="C2312" s="54"/>
      <c r="D2312" s="54"/>
      <c r="E2312" s="362" t="s">
        <v>1318</v>
      </c>
      <c r="F2312" s="98">
        <v>1</v>
      </c>
      <c r="G2312" s="436"/>
      <c r="H2312" s="54"/>
      <c r="I2312" s="317"/>
      <c r="L2312" s="315"/>
    </row>
    <row r="2313" spans="1:12" s="28" customFormat="1" ht="18.75">
      <c r="A2313" s="349"/>
      <c r="B2313" s="105"/>
      <c r="C2313" s="54"/>
      <c r="D2313" s="54"/>
      <c r="E2313" s="362" t="s">
        <v>1320</v>
      </c>
      <c r="F2313" s="98">
        <v>2</v>
      </c>
      <c r="G2313" s="436"/>
      <c r="H2313" s="54"/>
      <c r="I2313" s="317"/>
      <c r="L2313" s="315"/>
    </row>
    <row r="2314" spans="1:12" s="28" customFormat="1" ht="18.75">
      <c r="A2314" s="349"/>
      <c r="B2314" s="105"/>
      <c r="C2314" s="54"/>
      <c r="D2314" s="54"/>
      <c r="E2314" s="362" t="s">
        <v>1322</v>
      </c>
      <c r="F2314" s="98">
        <v>1</v>
      </c>
      <c r="G2314" s="436"/>
      <c r="H2314" s="54"/>
      <c r="I2314" s="317"/>
      <c r="L2314" s="315"/>
    </row>
    <row r="2315" spans="1:12" s="28" customFormat="1" ht="18.75">
      <c r="A2315" s="349"/>
      <c r="B2315" s="105"/>
      <c r="C2315" s="54"/>
      <c r="D2315" s="54"/>
      <c r="E2315" s="362" t="s">
        <v>1324</v>
      </c>
      <c r="F2315" s="98">
        <v>1</v>
      </c>
      <c r="G2315" s="436"/>
      <c r="H2315" s="54"/>
      <c r="I2315" s="317"/>
      <c r="L2315" s="315"/>
    </row>
    <row r="2316" spans="1:12" s="28" customFormat="1" ht="18.75">
      <c r="A2316" s="349"/>
      <c r="B2316" s="105"/>
      <c r="C2316" s="54"/>
      <c r="D2316" s="54"/>
      <c r="E2316" s="362" t="s">
        <v>1325</v>
      </c>
      <c r="F2316" s="98">
        <v>1</v>
      </c>
      <c r="G2316" s="436"/>
      <c r="H2316" s="54"/>
      <c r="I2316" s="317"/>
      <c r="L2316" s="315"/>
    </row>
    <row r="2317" spans="1:12" s="28" customFormat="1" ht="18.75">
      <c r="A2317" s="349"/>
      <c r="B2317" s="105"/>
      <c r="C2317" s="54"/>
      <c r="D2317" s="54"/>
      <c r="E2317" s="362" t="s">
        <v>1327</v>
      </c>
      <c r="F2317" s="98">
        <v>1</v>
      </c>
      <c r="G2317" s="436"/>
      <c r="H2317" s="54"/>
      <c r="I2317" s="317"/>
      <c r="L2317" s="315"/>
    </row>
    <row r="2318" spans="1:12" s="28" customFormat="1" ht="18.75">
      <c r="A2318" s="349"/>
      <c r="B2318" s="105"/>
      <c r="C2318" s="54"/>
      <c r="D2318" s="54"/>
      <c r="E2318" s="362" t="s">
        <v>1032</v>
      </c>
      <c r="F2318" s="98">
        <v>5</v>
      </c>
      <c r="G2318" s="436"/>
      <c r="H2318" s="54"/>
      <c r="I2318" s="317"/>
      <c r="L2318" s="315"/>
    </row>
    <row r="2319" spans="1:12" s="28" customFormat="1" ht="18.75">
      <c r="A2319" s="349"/>
      <c r="B2319" s="105"/>
      <c r="C2319" s="54"/>
      <c r="D2319" s="54"/>
      <c r="E2319" s="127" t="s">
        <v>55</v>
      </c>
      <c r="F2319" s="98">
        <v>12</v>
      </c>
      <c r="G2319" s="436"/>
      <c r="H2319" s="54"/>
      <c r="I2319" s="317"/>
      <c r="L2319" s="315"/>
    </row>
    <row r="2320" spans="1:12" s="28" customFormat="1" ht="18.75">
      <c r="A2320" s="349"/>
      <c r="B2320" s="319"/>
      <c r="C2320" s="54"/>
      <c r="D2320" s="54"/>
      <c r="E2320" s="54"/>
      <c r="F2320" s="415"/>
      <c r="G2320" s="436"/>
      <c r="H2320" s="54"/>
      <c r="I2320" s="317"/>
      <c r="L2320" s="315"/>
    </row>
    <row r="2321" spans="1:12" s="53" customFormat="1" ht="37.5">
      <c r="A2321" s="361"/>
      <c r="B2321" s="78" t="s">
        <v>1123</v>
      </c>
      <c r="C2321" s="71" t="s">
        <v>925</v>
      </c>
      <c r="D2321" s="56" t="s">
        <v>405</v>
      </c>
      <c r="E2321" s="93" t="s">
        <v>536</v>
      </c>
      <c r="F2321" s="34" t="s">
        <v>27</v>
      </c>
      <c r="G2321" s="35"/>
      <c r="H2321" s="36"/>
      <c r="I2321" s="37">
        <v>3</v>
      </c>
      <c r="L2321" s="315"/>
    </row>
    <row r="2322" spans="1:12" s="28" customFormat="1" ht="18.75">
      <c r="A2322" s="349"/>
      <c r="B2322" s="316"/>
      <c r="C2322" s="54"/>
      <c r="D2322" s="54"/>
      <c r="E2322" s="54"/>
      <c r="F2322" s="415"/>
      <c r="G2322" s="436"/>
      <c r="H2322" s="54"/>
      <c r="I2322" s="317"/>
      <c r="L2322" s="315"/>
    </row>
    <row r="2323" spans="1:12" s="28" customFormat="1" ht="18.75">
      <c r="A2323" s="349"/>
      <c r="B2323" s="105"/>
      <c r="C2323" s="54"/>
      <c r="D2323" s="54"/>
      <c r="E2323" s="318" t="s">
        <v>1439</v>
      </c>
      <c r="F2323" s="98">
        <v>3</v>
      </c>
      <c r="G2323" s="436"/>
      <c r="H2323" s="54"/>
      <c r="I2323" s="317"/>
      <c r="L2323" s="315"/>
    </row>
    <row r="2324" spans="1:12" s="28" customFormat="1" ht="18.75">
      <c r="A2324" s="349"/>
      <c r="B2324" s="105"/>
      <c r="C2324" s="54"/>
      <c r="D2324" s="54"/>
      <c r="E2324" s="127" t="s">
        <v>55</v>
      </c>
      <c r="F2324" s="98">
        <v>3</v>
      </c>
      <c r="G2324" s="436"/>
      <c r="H2324" s="54"/>
      <c r="I2324" s="317"/>
      <c r="L2324" s="315"/>
    </row>
    <row r="2325" spans="1:12" s="28" customFormat="1" ht="18.75">
      <c r="A2325" s="349"/>
      <c r="B2325" s="319"/>
      <c r="C2325" s="54"/>
      <c r="D2325" s="54"/>
      <c r="E2325" s="54"/>
      <c r="F2325" s="415"/>
      <c r="G2325" s="436"/>
      <c r="H2325" s="54"/>
      <c r="I2325" s="317"/>
      <c r="L2325" s="315"/>
    </row>
    <row r="2326" spans="1:12" s="28" customFormat="1" ht="18.75">
      <c r="A2326" s="349"/>
      <c r="B2326" s="78" t="s">
        <v>1124</v>
      </c>
      <c r="C2326" s="71" t="s">
        <v>925</v>
      </c>
      <c r="D2326" s="56" t="s">
        <v>408</v>
      </c>
      <c r="E2326" s="93" t="s">
        <v>409</v>
      </c>
      <c r="F2326" s="34" t="s">
        <v>27</v>
      </c>
      <c r="G2326" s="35"/>
      <c r="H2326" s="36"/>
      <c r="I2326" s="37">
        <v>24</v>
      </c>
      <c r="L2326" s="315"/>
    </row>
    <row r="2327" spans="1:12" s="28" customFormat="1" ht="18.75">
      <c r="A2327" s="349"/>
      <c r="B2327" s="316"/>
      <c r="C2327" s="54"/>
      <c r="D2327" s="54"/>
      <c r="E2327" s="54"/>
      <c r="F2327" s="415"/>
      <c r="G2327" s="436"/>
      <c r="H2327" s="54"/>
      <c r="I2327" s="317"/>
      <c r="L2327" s="315"/>
    </row>
    <row r="2328" spans="1:12" s="28" customFormat="1" ht="18.75">
      <c r="A2328" s="349"/>
      <c r="B2328" s="105"/>
      <c r="C2328" s="54"/>
      <c r="D2328" s="54"/>
      <c r="E2328" s="318" t="s">
        <v>1440</v>
      </c>
      <c r="F2328" s="98">
        <v>8</v>
      </c>
      <c r="G2328" s="436"/>
      <c r="H2328" s="54"/>
      <c r="I2328" s="317"/>
      <c r="L2328" s="315"/>
    </row>
    <row r="2329" spans="1:12" s="28" customFormat="1" ht="18.75">
      <c r="A2329" s="349"/>
      <c r="B2329" s="105"/>
      <c r="C2329" s="54"/>
      <c r="D2329" s="54"/>
      <c r="E2329" s="318" t="s">
        <v>1436</v>
      </c>
      <c r="F2329" s="98">
        <v>7</v>
      </c>
      <c r="G2329" s="436"/>
      <c r="H2329" s="54"/>
      <c r="I2329" s="317"/>
      <c r="L2329" s="315"/>
    </row>
    <row r="2330" spans="1:12" s="28" customFormat="1" ht="18.75">
      <c r="A2330" s="349"/>
      <c r="B2330" s="105"/>
      <c r="C2330" s="54"/>
      <c r="D2330" s="54"/>
      <c r="E2330" s="318" t="s">
        <v>1441</v>
      </c>
      <c r="F2330" s="98">
        <v>9</v>
      </c>
      <c r="G2330" s="436"/>
      <c r="H2330" s="54"/>
      <c r="I2330" s="317"/>
      <c r="L2330" s="315"/>
    </row>
    <row r="2331" spans="1:12" s="28" customFormat="1" ht="18.75">
      <c r="A2331" s="349"/>
      <c r="B2331" s="105"/>
      <c r="C2331" s="54"/>
      <c r="D2331" s="54"/>
      <c r="E2331" s="127" t="s">
        <v>55</v>
      </c>
      <c r="F2331" s="98">
        <v>24</v>
      </c>
      <c r="G2331" s="436"/>
      <c r="H2331" s="54"/>
      <c r="I2331" s="317"/>
      <c r="L2331" s="315"/>
    </row>
    <row r="2332" spans="1:12" s="28" customFormat="1" ht="18.75">
      <c r="A2332" s="349"/>
      <c r="B2332" s="319"/>
      <c r="C2332" s="54"/>
      <c r="D2332" s="54"/>
      <c r="E2332" s="54"/>
      <c r="F2332" s="415"/>
      <c r="G2332" s="436"/>
      <c r="H2332" s="54"/>
      <c r="I2332" s="317"/>
      <c r="L2332" s="315"/>
    </row>
    <row r="2333" spans="1:12" s="28" customFormat="1" ht="18.75">
      <c r="A2333" s="349"/>
      <c r="B2333" s="78" t="s">
        <v>1125</v>
      </c>
      <c r="C2333" s="71" t="s">
        <v>925</v>
      </c>
      <c r="D2333" s="56" t="s">
        <v>393</v>
      </c>
      <c r="E2333" s="93" t="s">
        <v>394</v>
      </c>
      <c r="F2333" s="34" t="s">
        <v>27</v>
      </c>
      <c r="G2333" s="35"/>
      <c r="H2333" s="36"/>
      <c r="I2333" s="37">
        <v>50</v>
      </c>
      <c r="L2333" s="315"/>
    </row>
    <row r="2334" spans="1:12" s="28" customFormat="1" ht="18.75">
      <c r="A2334" s="349"/>
      <c r="B2334" s="316"/>
      <c r="C2334" s="54"/>
      <c r="D2334" s="54"/>
      <c r="E2334" s="54"/>
      <c r="F2334" s="415"/>
      <c r="G2334" s="436"/>
      <c r="H2334" s="54"/>
      <c r="I2334" s="317"/>
      <c r="L2334" s="315"/>
    </row>
    <row r="2335" spans="1:12" s="28" customFormat="1" ht="18.75">
      <c r="A2335" s="349"/>
      <c r="B2335" s="105"/>
      <c r="C2335" s="54"/>
      <c r="D2335" s="54">
        <v>1</v>
      </c>
      <c r="E2335" s="362" t="s">
        <v>1437</v>
      </c>
      <c r="F2335" s="363">
        <v>2</v>
      </c>
      <c r="G2335" s="436"/>
      <c r="H2335" s="54"/>
      <c r="I2335" s="317"/>
      <c r="L2335" s="315"/>
    </row>
    <row r="2336" spans="1:12" s="28" customFormat="1" ht="18.75">
      <c r="A2336" s="349"/>
      <c r="B2336" s="105"/>
      <c r="C2336" s="54"/>
      <c r="D2336" s="54">
        <v>2</v>
      </c>
      <c r="E2336" s="362" t="s">
        <v>1316</v>
      </c>
      <c r="F2336" s="363">
        <v>2</v>
      </c>
      <c r="G2336" s="436"/>
      <c r="H2336" s="54"/>
      <c r="I2336" s="317"/>
      <c r="L2336" s="315"/>
    </row>
    <row r="2337" spans="1:12" s="28" customFormat="1" ht="18.75">
      <c r="A2337" s="349"/>
      <c r="B2337" s="105"/>
      <c r="C2337" s="54"/>
      <c r="D2337" s="54">
        <v>3</v>
      </c>
      <c r="E2337" s="362" t="s">
        <v>1434</v>
      </c>
      <c r="F2337" s="363">
        <v>2</v>
      </c>
      <c r="G2337" s="436"/>
      <c r="H2337" s="54"/>
      <c r="I2337" s="317"/>
      <c r="L2337" s="315"/>
    </row>
    <row r="2338" spans="1:12" s="28" customFormat="1" ht="18.75">
      <c r="A2338" s="349"/>
      <c r="B2338" s="105"/>
      <c r="C2338" s="54"/>
      <c r="D2338" s="54">
        <v>4</v>
      </c>
      <c r="E2338" s="362" t="s">
        <v>1318</v>
      </c>
      <c r="F2338" s="363">
        <v>2</v>
      </c>
      <c r="G2338" s="436"/>
      <c r="H2338" s="54"/>
      <c r="I2338" s="317"/>
      <c r="L2338" s="315"/>
    </row>
    <row r="2339" spans="1:12" s="28" customFormat="1" ht="18.75">
      <c r="A2339" s="349"/>
      <c r="B2339" s="105"/>
      <c r="C2339" s="54"/>
      <c r="D2339" s="54">
        <v>5</v>
      </c>
      <c r="E2339" s="362" t="s">
        <v>1319</v>
      </c>
      <c r="F2339" s="363">
        <v>2</v>
      </c>
      <c r="G2339" s="436"/>
      <c r="H2339" s="54"/>
      <c r="I2339" s="317"/>
      <c r="L2339" s="315"/>
    </row>
    <row r="2340" spans="1:12" s="28" customFormat="1" ht="18.75">
      <c r="A2340" s="349"/>
      <c r="B2340" s="105"/>
      <c r="C2340" s="54"/>
      <c r="D2340" s="54">
        <v>6</v>
      </c>
      <c r="E2340" s="362" t="s">
        <v>1320</v>
      </c>
      <c r="F2340" s="363">
        <v>12</v>
      </c>
      <c r="G2340" s="436"/>
      <c r="H2340" s="54"/>
      <c r="I2340" s="317"/>
      <c r="L2340" s="315"/>
    </row>
    <row r="2341" spans="1:12" s="28" customFormat="1" ht="18.75">
      <c r="A2341" s="349"/>
      <c r="B2341" s="105"/>
      <c r="C2341" s="54"/>
      <c r="D2341" s="54">
        <v>7</v>
      </c>
      <c r="E2341" s="362" t="s">
        <v>1321</v>
      </c>
      <c r="F2341" s="363">
        <v>2</v>
      </c>
      <c r="G2341" s="436"/>
      <c r="H2341" s="54"/>
      <c r="I2341" s="317"/>
      <c r="L2341" s="315"/>
    </row>
    <row r="2342" spans="1:12" s="28" customFormat="1" ht="18.75">
      <c r="A2342" s="349"/>
      <c r="B2342" s="105"/>
      <c r="C2342" s="54"/>
      <c r="D2342" s="54">
        <v>8</v>
      </c>
      <c r="E2342" s="362" t="s">
        <v>1435</v>
      </c>
      <c r="F2342" s="363">
        <v>2</v>
      </c>
      <c r="G2342" s="436"/>
      <c r="H2342" s="54"/>
      <c r="I2342" s="317"/>
      <c r="L2342" s="315"/>
    </row>
    <row r="2343" spans="1:12" s="28" customFormat="1" ht="18.75">
      <c r="A2343" s="349"/>
      <c r="B2343" s="105"/>
      <c r="C2343" s="54"/>
      <c r="D2343" s="54">
        <v>9</v>
      </c>
      <c r="E2343" s="362" t="s">
        <v>1322</v>
      </c>
      <c r="F2343" s="363">
        <v>2</v>
      </c>
      <c r="G2343" s="436"/>
      <c r="H2343" s="54"/>
      <c r="I2343" s="317"/>
      <c r="L2343" s="315"/>
    </row>
    <row r="2344" spans="1:12" s="28" customFormat="1" ht="18.75">
      <c r="A2344" s="349"/>
      <c r="B2344" s="105"/>
      <c r="C2344" s="54"/>
      <c r="D2344" s="54">
        <v>10</v>
      </c>
      <c r="E2344" s="362" t="s">
        <v>1323</v>
      </c>
      <c r="F2344" s="363">
        <v>2</v>
      </c>
      <c r="G2344" s="436"/>
      <c r="H2344" s="54"/>
      <c r="I2344" s="317"/>
      <c r="L2344" s="315"/>
    </row>
    <row r="2345" spans="1:12" s="28" customFormat="1" ht="18.75">
      <c r="A2345" s="349"/>
      <c r="B2345" s="105"/>
      <c r="C2345" s="54"/>
      <c r="D2345" s="54">
        <v>11</v>
      </c>
      <c r="E2345" s="362" t="s">
        <v>1324</v>
      </c>
      <c r="F2345" s="363">
        <v>4</v>
      </c>
      <c r="G2345" s="436"/>
      <c r="H2345" s="54"/>
      <c r="I2345" s="317"/>
      <c r="L2345" s="315"/>
    </row>
    <row r="2346" spans="1:12" s="28" customFormat="1" ht="18.75">
      <c r="A2346" s="349"/>
      <c r="B2346" s="105"/>
      <c r="C2346" s="54"/>
      <c r="D2346" s="54">
        <v>12</v>
      </c>
      <c r="E2346" s="362" t="s">
        <v>1325</v>
      </c>
      <c r="F2346" s="363">
        <v>2</v>
      </c>
      <c r="G2346" s="436"/>
      <c r="H2346" s="54"/>
      <c r="I2346" s="317"/>
      <c r="L2346" s="315"/>
    </row>
    <row r="2347" spans="1:12" s="28" customFormat="1" ht="18.75">
      <c r="A2347" s="349"/>
      <c r="B2347" s="105"/>
      <c r="C2347" s="54"/>
      <c r="D2347" s="54">
        <v>13</v>
      </c>
      <c r="E2347" s="362" t="s">
        <v>1326</v>
      </c>
      <c r="F2347" s="363">
        <v>2</v>
      </c>
      <c r="G2347" s="436"/>
      <c r="H2347" s="54"/>
      <c r="I2347" s="317"/>
      <c r="L2347" s="315"/>
    </row>
    <row r="2348" spans="1:12" s="28" customFormat="1" ht="18.75">
      <c r="A2348" s="349"/>
      <c r="B2348" s="105"/>
      <c r="C2348" s="54"/>
      <c r="D2348" s="54">
        <v>14</v>
      </c>
      <c r="E2348" s="362" t="s">
        <v>1327</v>
      </c>
      <c r="F2348" s="363">
        <v>2</v>
      </c>
      <c r="G2348" s="436"/>
      <c r="H2348" s="54"/>
      <c r="I2348" s="317"/>
      <c r="L2348" s="315"/>
    </row>
    <row r="2349" spans="1:12" s="28" customFormat="1" ht="18.75">
      <c r="A2349" s="349"/>
      <c r="B2349" s="105"/>
      <c r="C2349" s="54"/>
      <c r="D2349" s="54">
        <v>15</v>
      </c>
      <c r="E2349" s="362" t="s">
        <v>1328</v>
      </c>
      <c r="F2349" s="363">
        <v>6</v>
      </c>
      <c r="G2349" s="436"/>
      <c r="H2349" s="54"/>
      <c r="I2349" s="317"/>
      <c r="L2349" s="315"/>
    </row>
    <row r="2350" spans="1:12" s="28" customFormat="1" ht="18.75">
      <c r="A2350" s="349"/>
      <c r="B2350" s="105"/>
      <c r="C2350" s="54"/>
      <c r="D2350" s="54">
        <v>16</v>
      </c>
      <c r="E2350" s="362" t="s">
        <v>1032</v>
      </c>
      <c r="F2350" s="363">
        <v>0</v>
      </c>
      <c r="G2350" s="436"/>
      <c r="H2350" s="54"/>
      <c r="I2350" s="317"/>
      <c r="L2350" s="315"/>
    </row>
    <row r="2351" spans="1:12" s="28" customFormat="1" ht="18.75">
      <c r="A2351" s="349"/>
      <c r="B2351" s="105"/>
      <c r="C2351" s="54"/>
      <c r="D2351" s="54">
        <v>17</v>
      </c>
      <c r="E2351" s="364" t="s">
        <v>1438</v>
      </c>
      <c r="F2351" s="363">
        <v>4</v>
      </c>
      <c r="G2351" s="436"/>
      <c r="H2351" s="54"/>
      <c r="I2351" s="317"/>
      <c r="L2351" s="315"/>
    </row>
    <row r="2352" spans="1:12" s="28" customFormat="1" ht="18.75">
      <c r="A2352" s="349"/>
      <c r="B2352" s="105"/>
      <c r="C2352" s="54"/>
      <c r="D2352" s="54"/>
      <c r="E2352" s="127" t="s">
        <v>55</v>
      </c>
      <c r="F2352" s="98">
        <v>50</v>
      </c>
      <c r="G2352" s="436"/>
      <c r="H2352" s="54"/>
      <c r="I2352" s="317"/>
      <c r="L2352" s="315"/>
    </row>
    <row r="2353" spans="1:12" s="28" customFormat="1" ht="18.75">
      <c r="A2353" s="349"/>
      <c r="B2353" s="319"/>
      <c r="C2353" s="54"/>
      <c r="D2353" s="54"/>
      <c r="E2353" s="54"/>
      <c r="F2353" s="415"/>
      <c r="G2353" s="436"/>
      <c r="H2353" s="54"/>
      <c r="I2353" s="317"/>
      <c r="L2353" s="315"/>
    </row>
    <row r="2354" spans="1:12" s="28" customFormat="1" ht="18.75">
      <c r="A2354" s="349"/>
      <c r="B2354" s="78" t="s">
        <v>1126</v>
      </c>
      <c r="C2354" s="71" t="s">
        <v>925</v>
      </c>
      <c r="D2354" s="56" t="s">
        <v>395</v>
      </c>
      <c r="E2354" s="93" t="s">
        <v>396</v>
      </c>
      <c r="F2354" s="34" t="s">
        <v>27</v>
      </c>
      <c r="G2354" s="35"/>
      <c r="H2354" s="36"/>
      <c r="I2354" s="37">
        <v>24</v>
      </c>
      <c r="L2354" s="315"/>
    </row>
    <row r="2355" spans="1:12" s="28" customFormat="1" ht="18.75">
      <c r="A2355" s="349"/>
      <c r="B2355" s="316"/>
      <c r="C2355" s="54"/>
      <c r="D2355" s="54"/>
      <c r="E2355" s="54"/>
      <c r="F2355" s="415"/>
      <c r="G2355" s="436"/>
      <c r="H2355" s="54"/>
      <c r="I2355" s="317"/>
      <c r="L2355" s="315"/>
    </row>
    <row r="2356" spans="1:12" s="28" customFormat="1" ht="18.75">
      <c r="A2356" s="349"/>
      <c r="B2356" s="105"/>
      <c r="C2356" s="54"/>
      <c r="D2356" s="54"/>
      <c r="E2356" s="318" t="s">
        <v>1440</v>
      </c>
      <c r="F2356" s="98">
        <v>8</v>
      </c>
      <c r="G2356" s="436"/>
      <c r="H2356" s="54"/>
      <c r="I2356" s="317"/>
      <c r="L2356" s="315"/>
    </row>
    <row r="2357" spans="1:12" s="28" customFormat="1" ht="18.75">
      <c r="A2357" s="349"/>
      <c r="B2357" s="105"/>
      <c r="C2357" s="54"/>
      <c r="D2357" s="54"/>
      <c r="E2357" s="318" t="s">
        <v>1436</v>
      </c>
      <c r="F2357" s="98">
        <v>7</v>
      </c>
      <c r="G2357" s="436"/>
      <c r="H2357" s="54"/>
      <c r="I2357" s="317"/>
      <c r="L2357" s="315"/>
    </row>
    <row r="2358" spans="1:12" s="28" customFormat="1" ht="18.75">
      <c r="A2358" s="349"/>
      <c r="B2358" s="105"/>
      <c r="C2358" s="54"/>
      <c r="D2358" s="54"/>
      <c r="E2358" s="318" t="s">
        <v>1441</v>
      </c>
      <c r="F2358" s="98">
        <v>9</v>
      </c>
      <c r="G2358" s="436"/>
      <c r="H2358" s="54"/>
      <c r="I2358" s="317"/>
      <c r="L2358" s="315"/>
    </row>
    <row r="2359" spans="1:12" s="28" customFormat="1" ht="18.75">
      <c r="A2359" s="349"/>
      <c r="B2359" s="105"/>
      <c r="C2359" s="54"/>
      <c r="D2359" s="54"/>
      <c r="E2359" s="127" t="s">
        <v>55</v>
      </c>
      <c r="F2359" s="98">
        <v>24</v>
      </c>
      <c r="G2359" s="436"/>
      <c r="H2359" s="54"/>
      <c r="I2359" s="317"/>
      <c r="L2359" s="315"/>
    </row>
    <row r="2360" spans="1:12" s="28" customFormat="1" ht="18.75">
      <c r="A2360" s="349"/>
      <c r="B2360" s="319"/>
      <c r="C2360" s="54"/>
      <c r="D2360" s="54"/>
      <c r="E2360" s="54"/>
      <c r="F2360" s="415"/>
      <c r="G2360" s="436"/>
      <c r="H2360" s="54"/>
      <c r="I2360" s="317"/>
      <c r="L2360" s="315"/>
    </row>
    <row r="2361" spans="1:12" s="28" customFormat="1" ht="37.5">
      <c r="A2361" s="349"/>
      <c r="B2361" s="78" t="s">
        <v>1127</v>
      </c>
      <c r="C2361" s="71" t="s">
        <v>925</v>
      </c>
      <c r="D2361" s="56" t="s">
        <v>406</v>
      </c>
      <c r="E2361" s="93" t="s">
        <v>407</v>
      </c>
      <c r="F2361" s="34" t="s">
        <v>27</v>
      </c>
      <c r="G2361" s="35"/>
      <c r="H2361" s="36"/>
      <c r="I2361" s="37">
        <v>5</v>
      </c>
      <c r="L2361" s="315"/>
    </row>
    <row r="2362" spans="1:12" s="28" customFormat="1" ht="18.75">
      <c r="A2362" s="349"/>
      <c r="B2362" s="316"/>
      <c r="C2362" s="54"/>
      <c r="D2362" s="54"/>
      <c r="E2362" s="54"/>
      <c r="F2362" s="415"/>
      <c r="G2362" s="436"/>
      <c r="H2362" s="54"/>
      <c r="I2362" s="317"/>
      <c r="L2362" s="315"/>
    </row>
    <row r="2363" spans="1:12" s="28" customFormat="1" ht="18.75">
      <c r="A2363" s="349"/>
      <c r="B2363" s="105"/>
      <c r="C2363" s="54"/>
      <c r="D2363" s="54"/>
      <c r="E2363" s="318" t="s">
        <v>1610</v>
      </c>
      <c r="F2363" s="98">
        <v>1</v>
      </c>
      <c r="G2363" s="436"/>
      <c r="H2363" s="54"/>
      <c r="I2363" s="317"/>
      <c r="L2363" s="315"/>
    </row>
    <row r="2364" spans="1:12" s="28" customFormat="1" ht="18.75">
      <c r="A2364" s="349"/>
      <c r="B2364" s="105"/>
      <c r="C2364" s="54"/>
      <c r="D2364" s="54"/>
      <c r="E2364" s="318" t="s">
        <v>1441</v>
      </c>
      <c r="F2364" s="98">
        <v>1</v>
      </c>
      <c r="G2364" s="436"/>
      <c r="H2364" s="54"/>
      <c r="I2364" s="317"/>
      <c r="L2364" s="315"/>
    </row>
    <row r="2365" spans="1:12" s="28" customFormat="1" ht="18.75">
      <c r="A2365" s="349"/>
      <c r="B2365" s="105"/>
      <c r="C2365" s="54"/>
      <c r="D2365" s="54"/>
      <c r="E2365" s="318" t="s">
        <v>1403</v>
      </c>
      <c r="F2365" s="98">
        <v>3</v>
      </c>
      <c r="G2365" s="436"/>
      <c r="H2365" s="54"/>
      <c r="I2365" s="317"/>
      <c r="L2365" s="315"/>
    </row>
    <row r="2366" spans="1:12" s="28" customFormat="1" ht="18.75">
      <c r="A2366" s="349"/>
      <c r="B2366" s="105"/>
      <c r="C2366" s="54"/>
      <c r="D2366" s="54"/>
      <c r="E2366" s="127" t="s">
        <v>55</v>
      </c>
      <c r="F2366" s="98">
        <v>5</v>
      </c>
      <c r="G2366" s="436"/>
      <c r="H2366" s="54"/>
      <c r="I2366" s="317"/>
      <c r="L2366" s="315"/>
    </row>
    <row r="2367" spans="1:12" s="28" customFormat="1" ht="18.75">
      <c r="A2367" s="349"/>
      <c r="B2367" s="319"/>
      <c r="C2367" s="54"/>
      <c r="D2367" s="54"/>
      <c r="E2367" s="54"/>
      <c r="F2367" s="415"/>
      <c r="G2367" s="436"/>
      <c r="H2367" s="54"/>
      <c r="I2367" s="317"/>
      <c r="L2367" s="315"/>
    </row>
    <row r="2368" spans="1:12" s="28" customFormat="1" ht="18.75">
      <c r="A2368" s="349"/>
      <c r="B2368" s="78" t="s">
        <v>1128</v>
      </c>
      <c r="C2368" s="71" t="s">
        <v>925</v>
      </c>
      <c r="D2368" s="56" t="s">
        <v>399</v>
      </c>
      <c r="E2368" s="93" t="s">
        <v>400</v>
      </c>
      <c r="F2368" s="34" t="s">
        <v>27</v>
      </c>
      <c r="G2368" s="35"/>
      <c r="H2368" s="36"/>
      <c r="I2368" s="37">
        <v>1</v>
      </c>
      <c r="L2368" s="315"/>
    </row>
    <row r="2369" spans="1:12" s="28" customFormat="1" ht="18.75">
      <c r="A2369" s="349"/>
      <c r="B2369" s="316"/>
      <c r="C2369" s="54"/>
      <c r="D2369" s="54"/>
      <c r="E2369" s="54"/>
      <c r="F2369" s="415"/>
      <c r="G2369" s="436"/>
      <c r="H2369" s="54"/>
      <c r="I2369" s="317"/>
      <c r="L2369" s="315"/>
    </row>
    <row r="2370" spans="1:12" s="28" customFormat="1" ht="18.75">
      <c r="A2370" s="349"/>
      <c r="B2370" s="105"/>
      <c r="C2370" s="54"/>
      <c r="D2370" s="54"/>
      <c r="E2370" s="318" t="s">
        <v>1442</v>
      </c>
      <c r="F2370" s="98">
        <v>1</v>
      </c>
      <c r="G2370" s="436"/>
      <c r="H2370" s="54"/>
      <c r="I2370" s="317"/>
      <c r="L2370" s="315"/>
    </row>
    <row r="2371" spans="1:12" s="28" customFormat="1" ht="18.75">
      <c r="A2371" s="349"/>
      <c r="B2371" s="105"/>
      <c r="C2371" s="54"/>
      <c r="D2371" s="54"/>
      <c r="E2371" s="127" t="s">
        <v>55</v>
      </c>
      <c r="F2371" s="98">
        <v>1</v>
      </c>
      <c r="G2371" s="436"/>
      <c r="H2371" s="54"/>
      <c r="I2371" s="317"/>
      <c r="L2371" s="315"/>
    </row>
    <row r="2372" spans="1:12" s="28" customFormat="1" ht="18.75">
      <c r="A2372" s="349"/>
      <c r="B2372" s="319"/>
      <c r="C2372" s="54"/>
      <c r="D2372" s="54"/>
      <c r="E2372" s="54"/>
      <c r="F2372" s="415"/>
      <c r="G2372" s="436"/>
      <c r="H2372" s="54"/>
      <c r="I2372" s="317"/>
      <c r="L2372" s="315"/>
    </row>
    <row r="2373" spans="1:12" s="28" customFormat="1" ht="18.75">
      <c r="A2373" s="349"/>
      <c r="B2373" s="78" t="s">
        <v>1129</v>
      </c>
      <c r="C2373" s="71" t="s">
        <v>925</v>
      </c>
      <c r="D2373" s="56" t="s">
        <v>401</v>
      </c>
      <c r="E2373" s="93" t="s">
        <v>402</v>
      </c>
      <c r="F2373" s="34" t="s">
        <v>27</v>
      </c>
      <c r="G2373" s="35"/>
      <c r="H2373" s="36"/>
      <c r="I2373" s="37">
        <v>3</v>
      </c>
      <c r="L2373" s="315"/>
    </row>
    <row r="2374" spans="1:12" s="28" customFormat="1" ht="18.75">
      <c r="A2374" s="349"/>
      <c r="B2374" s="316"/>
      <c r="C2374" s="54"/>
      <c r="D2374" s="54"/>
      <c r="E2374" s="54"/>
      <c r="F2374" s="415"/>
      <c r="G2374" s="436"/>
      <c r="H2374" s="54"/>
      <c r="I2374" s="317"/>
      <c r="L2374" s="315"/>
    </row>
    <row r="2375" spans="1:12" s="28" customFormat="1" ht="18.75">
      <c r="A2375" s="349"/>
      <c r="B2375" s="105"/>
      <c r="C2375" s="54"/>
      <c r="D2375" s="54"/>
      <c r="E2375" s="318" t="s">
        <v>1442</v>
      </c>
      <c r="F2375" s="98">
        <v>3</v>
      </c>
      <c r="G2375" s="436"/>
      <c r="H2375" s="54"/>
      <c r="I2375" s="317"/>
      <c r="L2375" s="315"/>
    </row>
    <row r="2376" spans="1:12" s="28" customFormat="1" ht="18.75">
      <c r="A2376" s="349"/>
      <c r="B2376" s="105"/>
      <c r="C2376" s="54"/>
      <c r="D2376" s="54"/>
      <c r="E2376" s="127" t="s">
        <v>55</v>
      </c>
      <c r="F2376" s="98">
        <v>3</v>
      </c>
      <c r="G2376" s="436"/>
      <c r="H2376" s="54"/>
      <c r="I2376" s="317"/>
      <c r="L2376" s="315"/>
    </row>
    <row r="2377" spans="1:12" s="28" customFormat="1" ht="18.75">
      <c r="A2377" s="349"/>
      <c r="B2377" s="105"/>
      <c r="C2377" s="54"/>
      <c r="D2377" s="54"/>
      <c r="E2377" s="425"/>
      <c r="F2377" s="409"/>
      <c r="G2377" s="436"/>
      <c r="H2377" s="54"/>
      <c r="I2377" s="317"/>
      <c r="L2377" s="315"/>
    </row>
    <row r="2378" spans="1:12" s="28" customFormat="1" ht="18.75">
      <c r="A2378" s="349"/>
      <c r="B2378" s="78" t="s">
        <v>1130</v>
      </c>
      <c r="C2378" s="71" t="s">
        <v>925</v>
      </c>
      <c r="D2378" s="56" t="s">
        <v>403</v>
      </c>
      <c r="E2378" s="93" t="s">
        <v>404</v>
      </c>
      <c r="F2378" s="34" t="s">
        <v>27</v>
      </c>
      <c r="G2378" s="35"/>
      <c r="H2378" s="36"/>
      <c r="I2378" s="37">
        <v>3</v>
      </c>
      <c r="L2378" s="315"/>
    </row>
    <row r="2379" spans="1:12" s="28" customFormat="1" ht="18.75">
      <c r="A2379" s="349"/>
      <c r="B2379" s="316"/>
      <c r="C2379" s="54"/>
      <c r="D2379" s="54"/>
      <c r="E2379" s="54"/>
      <c r="F2379" s="415"/>
      <c r="G2379" s="436"/>
      <c r="H2379" s="54"/>
      <c r="I2379" s="317"/>
      <c r="L2379" s="315"/>
    </row>
    <row r="2380" spans="1:12" s="28" customFormat="1" ht="18.75">
      <c r="A2380" s="349"/>
      <c r="B2380" s="105"/>
      <c r="C2380" s="54"/>
      <c r="D2380" s="54"/>
      <c r="E2380" s="318" t="s">
        <v>1442</v>
      </c>
      <c r="F2380" s="98">
        <v>3</v>
      </c>
      <c r="G2380" s="436"/>
      <c r="H2380" s="54"/>
      <c r="I2380" s="317"/>
      <c r="L2380" s="315"/>
    </row>
    <row r="2381" spans="1:12" s="28" customFormat="1" ht="18.75">
      <c r="A2381" s="349"/>
      <c r="B2381" s="105"/>
      <c r="C2381" s="54"/>
      <c r="D2381" s="54"/>
      <c r="E2381" s="127" t="s">
        <v>55</v>
      </c>
      <c r="F2381" s="98">
        <v>3</v>
      </c>
      <c r="G2381" s="436"/>
      <c r="H2381" s="54"/>
      <c r="I2381" s="317"/>
      <c r="L2381" s="315"/>
    </row>
    <row r="2382" spans="1:12" s="28" customFormat="1" ht="18.75">
      <c r="A2382" s="349"/>
      <c r="B2382" s="319"/>
      <c r="C2382" s="54"/>
      <c r="D2382" s="54"/>
      <c r="E2382" s="54"/>
      <c r="F2382" s="415"/>
      <c r="G2382" s="436"/>
      <c r="H2382" s="54"/>
      <c r="I2382" s="317"/>
      <c r="L2382" s="315"/>
    </row>
    <row r="2383" spans="1:12" s="28" customFormat="1" ht="18.75">
      <c r="A2383" s="349"/>
      <c r="B2383" s="78" t="s">
        <v>1131</v>
      </c>
      <c r="C2383" s="71" t="s">
        <v>925</v>
      </c>
      <c r="D2383" s="56" t="s">
        <v>397</v>
      </c>
      <c r="E2383" s="93" t="s">
        <v>398</v>
      </c>
      <c r="F2383" s="34" t="s">
        <v>27</v>
      </c>
      <c r="G2383" s="35"/>
      <c r="H2383" s="36"/>
      <c r="I2383" s="37">
        <v>1</v>
      </c>
      <c r="L2383" s="315"/>
    </row>
    <row r="2384" spans="1:12" s="28" customFormat="1" ht="18.75">
      <c r="A2384" s="349"/>
      <c r="B2384" s="316"/>
      <c r="C2384" s="54"/>
      <c r="D2384" s="54"/>
      <c r="E2384" s="54"/>
      <c r="F2384" s="415"/>
      <c r="G2384" s="436"/>
      <c r="H2384" s="54"/>
      <c r="I2384" s="317"/>
      <c r="L2384" s="315"/>
    </row>
    <row r="2385" spans="1:12" s="28" customFormat="1" ht="18.75">
      <c r="A2385" s="349"/>
      <c r="B2385" s="105"/>
      <c r="C2385" s="54"/>
      <c r="D2385" s="54"/>
      <c r="E2385" s="318" t="s">
        <v>1443</v>
      </c>
      <c r="F2385" s="98">
        <v>1</v>
      </c>
      <c r="G2385" s="436"/>
      <c r="H2385" s="54"/>
      <c r="I2385" s="317"/>
      <c r="L2385" s="315"/>
    </row>
    <row r="2386" spans="1:12" s="28" customFormat="1" ht="18.75">
      <c r="A2386" s="349"/>
      <c r="B2386" s="105"/>
      <c r="C2386" s="54"/>
      <c r="D2386" s="54"/>
      <c r="E2386" s="127" t="s">
        <v>55</v>
      </c>
      <c r="F2386" s="98">
        <v>1</v>
      </c>
      <c r="G2386" s="436"/>
      <c r="H2386" s="54"/>
      <c r="I2386" s="317"/>
      <c r="L2386" s="315"/>
    </row>
    <row r="2387" spans="1:12" s="28" customFormat="1" ht="19.5" thickBot="1">
      <c r="A2387" s="349"/>
      <c r="B2387" s="319"/>
      <c r="C2387" s="54"/>
      <c r="D2387" s="54"/>
      <c r="E2387" s="54"/>
      <c r="F2387" s="415"/>
      <c r="G2387" s="436"/>
      <c r="H2387" s="54"/>
      <c r="I2387" s="317"/>
      <c r="L2387" s="315"/>
    </row>
    <row r="2388" spans="1:12" s="28" customFormat="1" ht="19.5" thickBot="1">
      <c r="A2388" s="349"/>
      <c r="B2388" s="165">
        <v>6</v>
      </c>
      <c r="C2388" s="166"/>
      <c r="D2388" s="167"/>
      <c r="E2388" s="168" t="s">
        <v>716</v>
      </c>
      <c r="F2388" s="169"/>
      <c r="G2388" s="170"/>
      <c r="H2388" s="171"/>
      <c r="I2388" s="172"/>
      <c r="L2388" s="315"/>
    </row>
    <row r="2389" spans="1:12" s="28" customFormat="1" ht="18.75">
      <c r="A2389" s="349"/>
      <c r="B2389" s="179" t="s">
        <v>727</v>
      </c>
      <c r="C2389" s="180"/>
      <c r="D2389" s="181"/>
      <c r="E2389" s="182" t="s">
        <v>1444</v>
      </c>
      <c r="F2389" s="183"/>
      <c r="G2389" s="184"/>
      <c r="H2389" s="185"/>
      <c r="I2389" s="186"/>
      <c r="L2389" s="315"/>
    </row>
    <row r="2390" spans="1:12" s="28" customFormat="1" ht="18.75">
      <c r="A2390" s="349"/>
      <c r="B2390" s="78" t="s">
        <v>728</v>
      </c>
      <c r="C2390" s="71" t="s">
        <v>925</v>
      </c>
      <c r="D2390" s="56" t="s">
        <v>431</v>
      </c>
      <c r="E2390" s="93" t="s">
        <v>432</v>
      </c>
      <c r="F2390" s="34" t="s">
        <v>81</v>
      </c>
      <c r="G2390" s="35"/>
      <c r="H2390" s="36"/>
      <c r="I2390" s="37">
        <v>128.79999999999998</v>
      </c>
      <c r="L2390" s="315"/>
    </row>
    <row r="2391" spans="1:12" s="28" customFormat="1" ht="18.75">
      <c r="A2391" s="349"/>
      <c r="B2391" s="316"/>
      <c r="C2391" s="54"/>
      <c r="D2391" s="54"/>
      <c r="E2391" s="54"/>
      <c r="F2391" s="415"/>
      <c r="G2391" s="436"/>
      <c r="H2391" s="54"/>
      <c r="I2391" s="317"/>
      <c r="L2391" s="315"/>
    </row>
    <row r="2392" spans="1:12" s="28" customFormat="1" ht="18.75">
      <c r="A2392" s="349"/>
      <c r="B2392" s="105"/>
      <c r="C2392" s="54"/>
      <c r="D2392" s="54"/>
      <c r="E2392" s="54"/>
      <c r="F2392" s="255" t="s">
        <v>1274</v>
      </c>
      <c r="G2392" s="365"/>
      <c r="H2392" s="415"/>
      <c r="I2392" s="317"/>
      <c r="L2392" s="315"/>
    </row>
    <row r="2393" spans="1:12" s="28" customFormat="1" ht="18.75">
      <c r="A2393" s="349"/>
      <c r="B2393" s="105"/>
      <c r="C2393" s="54"/>
      <c r="D2393" s="54"/>
      <c r="E2393" s="318" t="s">
        <v>1445</v>
      </c>
      <c r="F2393" s="98">
        <v>108.3</v>
      </c>
      <c r="G2393" s="365"/>
      <c r="H2393" s="409"/>
      <c r="I2393" s="317"/>
      <c r="L2393" s="315"/>
    </row>
    <row r="2394" spans="1:12" s="28" customFormat="1" ht="18.75">
      <c r="A2394" s="349"/>
      <c r="B2394" s="105"/>
      <c r="C2394" s="54"/>
      <c r="D2394" s="54"/>
      <c r="E2394" s="318" t="s">
        <v>1446</v>
      </c>
      <c r="F2394" s="98">
        <v>1.5999999999999999</v>
      </c>
      <c r="G2394" s="365"/>
      <c r="H2394" s="409"/>
      <c r="I2394" s="317"/>
      <c r="L2394" s="315"/>
    </row>
    <row r="2395" spans="1:12" s="28" customFormat="1" ht="18.75">
      <c r="A2395" s="349"/>
      <c r="B2395" s="105"/>
      <c r="C2395" s="54"/>
      <c r="D2395" s="54"/>
      <c r="E2395" s="318" t="s">
        <v>1447</v>
      </c>
      <c r="F2395" s="98">
        <v>3.95</v>
      </c>
      <c r="G2395" s="365"/>
      <c r="H2395" s="409"/>
      <c r="I2395" s="317"/>
      <c r="L2395" s="315"/>
    </row>
    <row r="2396" spans="1:12" s="28" customFormat="1" ht="18.75">
      <c r="A2396" s="349"/>
      <c r="B2396" s="105"/>
      <c r="C2396" s="54"/>
      <c r="D2396" s="54"/>
      <c r="E2396" s="318" t="s">
        <v>1448</v>
      </c>
      <c r="F2396" s="98">
        <v>3.35</v>
      </c>
      <c r="G2396" s="365"/>
      <c r="H2396" s="409"/>
      <c r="I2396" s="317"/>
      <c r="L2396" s="315"/>
    </row>
    <row r="2397" spans="1:12" s="28" customFormat="1" ht="18.75">
      <c r="A2397" s="349"/>
      <c r="B2397" s="105"/>
      <c r="C2397" s="54"/>
      <c r="D2397" s="54"/>
      <c r="E2397" s="318" t="s">
        <v>1449</v>
      </c>
      <c r="F2397" s="98">
        <v>3.45</v>
      </c>
      <c r="G2397" s="365"/>
      <c r="H2397" s="409"/>
      <c r="I2397" s="317"/>
      <c r="L2397" s="315"/>
    </row>
    <row r="2398" spans="1:12" s="28" customFormat="1" ht="18.75">
      <c r="A2398" s="349"/>
      <c r="B2398" s="105"/>
      <c r="C2398" s="54"/>
      <c r="D2398" s="54"/>
      <c r="E2398" s="318" t="s">
        <v>1450</v>
      </c>
      <c r="F2398" s="98">
        <v>5.45</v>
      </c>
      <c r="G2398" s="365"/>
      <c r="H2398" s="409"/>
      <c r="I2398" s="317"/>
      <c r="L2398" s="315"/>
    </row>
    <row r="2399" spans="1:12" s="28" customFormat="1" ht="18.75">
      <c r="A2399" s="349"/>
      <c r="B2399" s="105"/>
      <c r="C2399" s="54"/>
      <c r="D2399" s="54"/>
      <c r="E2399" s="318" t="s">
        <v>1451</v>
      </c>
      <c r="F2399" s="98">
        <v>2.7</v>
      </c>
      <c r="G2399" s="365"/>
      <c r="H2399" s="409"/>
      <c r="I2399" s="317"/>
      <c r="L2399" s="315"/>
    </row>
    <row r="2400" spans="1:12" s="28" customFormat="1" ht="18.75">
      <c r="A2400" s="349"/>
      <c r="B2400" s="105"/>
      <c r="C2400" s="54"/>
      <c r="D2400" s="54"/>
      <c r="E2400" s="127" t="s">
        <v>55</v>
      </c>
      <c r="F2400" s="98">
        <v>128.79999999999998</v>
      </c>
      <c r="G2400" s="365"/>
      <c r="H2400" s="409"/>
      <c r="I2400" s="317"/>
      <c r="L2400" s="315"/>
    </row>
    <row r="2401" spans="1:12" s="28" customFormat="1" ht="18.75">
      <c r="A2401" s="349"/>
      <c r="B2401" s="319"/>
      <c r="C2401" s="54"/>
      <c r="D2401" s="54"/>
      <c r="E2401" s="54"/>
      <c r="F2401" s="415"/>
      <c r="G2401" s="344"/>
      <c r="H2401" s="106"/>
      <c r="I2401" s="317"/>
      <c r="L2401" s="315"/>
    </row>
    <row r="2402" spans="1:12" s="28" customFormat="1" ht="18.75">
      <c r="A2402" s="349"/>
      <c r="B2402" s="78" t="s">
        <v>729</v>
      </c>
      <c r="C2402" s="71" t="s">
        <v>925</v>
      </c>
      <c r="D2402" s="56" t="s">
        <v>412</v>
      </c>
      <c r="E2402" s="93" t="s">
        <v>413</v>
      </c>
      <c r="F2402" s="34" t="s">
        <v>27</v>
      </c>
      <c r="G2402" s="35"/>
      <c r="H2402" s="36"/>
      <c r="I2402" s="37">
        <v>15</v>
      </c>
      <c r="L2402" s="315"/>
    </row>
    <row r="2403" spans="1:12" s="28" customFormat="1" ht="18.75">
      <c r="A2403" s="349"/>
      <c r="B2403" s="316"/>
      <c r="C2403" s="54"/>
      <c r="D2403" s="54"/>
      <c r="E2403" s="54"/>
      <c r="F2403" s="415"/>
      <c r="G2403" s="436"/>
      <c r="H2403" s="54"/>
      <c r="I2403" s="317"/>
      <c r="L2403" s="315"/>
    </row>
    <row r="2404" spans="1:12" s="28" customFormat="1" ht="18.75">
      <c r="A2404" s="349"/>
      <c r="B2404" s="105"/>
      <c r="C2404" s="54"/>
      <c r="D2404" s="54"/>
      <c r="E2404" s="318" t="s">
        <v>1452</v>
      </c>
      <c r="F2404" s="98">
        <v>15</v>
      </c>
      <c r="G2404" s="436"/>
      <c r="H2404" s="54"/>
      <c r="I2404" s="317"/>
      <c r="L2404" s="315"/>
    </row>
    <row r="2405" spans="1:12" s="28" customFormat="1" ht="18.75">
      <c r="A2405" s="349"/>
      <c r="B2405" s="105"/>
      <c r="C2405" s="54"/>
      <c r="D2405" s="54"/>
      <c r="E2405" s="127" t="s">
        <v>55</v>
      </c>
      <c r="F2405" s="98">
        <v>15</v>
      </c>
      <c r="G2405" s="436"/>
      <c r="H2405" s="54"/>
      <c r="I2405" s="317"/>
      <c r="L2405" s="315"/>
    </row>
    <row r="2406" spans="1:12" s="28" customFormat="1" ht="18.75">
      <c r="A2406" s="349"/>
      <c r="B2406" s="319"/>
      <c r="C2406" s="54"/>
      <c r="D2406" s="54"/>
      <c r="E2406" s="54"/>
      <c r="F2406" s="415"/>
      <c r="G2406" s="436"/>
      <c r="H2406" s="54"/>
      <c r="I2406" s="317"/>
      <c r="L2406" s="315"/>
    </row>
    <row r="2407" spans="1:12" s="53" customFormat="1" ht="37.5">
      <c r="A2407" s="361"/>
      <c r="B2407" s="78" t="s">
        <v>730</v>
      </c>
      <c r="C2407" s="71" t="s">
        <v>925</v>
      </c>
      <c r="D2407" s="56" t="s">
        <v>433</v>
      </c>
      <c r="E2407" s="93" t="s">
        <v>434</v>
      </c>
      <c r="F2407" s="34" t="s">
        <v>27</v>
      </c>
      <c r="G2407" s="35"/>
      <c r="H2407" s="36"/>
      <c r="I2407" s="37">
        <v>44</v>
      </c>
      <c r="L2407" s="315"/>
    </row>
    <row r="2408" spans="1:12" s="28" customFormat="1" ht="18.75">
      <c r="A2408" s="349"/>
      <c r="B2408" s="316"/>
      <c r="C2408" s="54"/>
      <c r="D2408" s="54"/>
      <c r="E2408" s="54"/>
      <c r="F2408" s="415"/>
      <c r="G2408" s="436"/>
      <c r="H2408" s="54"/>
      <c r="I2408" s="317"/>
      <c r="L2408" s="315"/>
    </row>
    <row r="2409" spans="1:12" s="28" customFormat="1" ht="18.75">
      <c r="A2409" s="349"/>
      <c r="B2409" s="105"/>
      <c r="C2409" s="54"/>
      <c r="D2409" s="54"/>
      <c r="E2409" s="318" t="s">
        <v>1452</v>
      </c>
      <c r="F2409" s="98">
        <v>44</v>
      </c>
      <c r="G2409" s="436"/>
      <c r="H2409" s="54"/>
      <c r="I2409" s="317"/>
      <c r="L2409" s="315"/>
    </row>
    <row r="2410" spans="1:12" s="28" customFormat="1" ht="18.75">
      <c r="A2410" s="349"/>
      <c r="B2410" s="105"/>
      <c r="C2410" s="54"/>
      <c r="D2410" s="54"/>
      <c r="E2410" s="127" t="s">
        <v>55</v>
      </c>
      <c r="F2410" s="98">
        <v>44</v>
      </c>
      <c r="G2410" s="436"/>
      <c r="H2410" s="54"/>
      <c r="I2410" s="317"/>
      <c r="L2410" s="315"/>
    </row>
    <row r="2411" spans="1:12" s="28" customFormat="1" ht="18.75">
      <c r="A2411" s="349"/>
      <c r="B2411" s="319"/>
      <c r="C2411" s="54"/>
      <c r="D2411" s="54"/>
      <c r="E2411" s="54"/>
      <c r="F2411" s="415"/>
      <c r="G2411" s="436"/>
      <c r="H2411" s="54"/>
      <c r="I2411" s="317"/>
      <c r="L2411" s="315"/>
    </row>
    <row r="2412" spans="1:12" s="28" customFormat="1" ht="18.75">
      <c r="A2412" s="349"/>
      <c r="B2412" s="179" t="s">
        <v>731</v>
      </c>
      <c r="C2412" s="180"/>
      <c r="D2412" s="181"/>
      <c r="E2412" s="182" t="s">
        <v>1453</v>
      </c>
      <c r="F2412" s="183"/>
      <c r="G2412" s="184"/>
      <c r="H2412" s="185"/>
      <c r="I2412" s="186"/>
      <c r="L2412" s="315"/>
    </row>
    <row r="2413" spans="1:12" s="28" customFormat="1" ht="18.75">
      <c r="A2413" s="349"/>
      <c r="B2413" s="78" t="s">
        <v>732</v>
      </c>
      <c r="C2413" s="71" t="s">
        <v>925</v>
      </c>
      <c r="D2413" s="56" t="s">
        <v>414</v>
      </c>
      <c r="E2413" s="93" t="s">
        <v>415</v>
      </c>
      <c r="F2413" s="34" t="s">
        <v>27</v>
      </c>
      <c r="G2413" s="35"/>
      <c r="H2413" s="36"/>
      <c r="I2413" s="37">
        <v>3</v>
      </c>
      <c r="L2413" s="315"/>
    </row>
    <row r="2414" spans="1:12" s="28" customFormat="1" ht="18.75">
      <c r="A2414" s="349"/>
      <c r="B2414" s="105"/>
      <c r="C2414" s="435"/>
      <c r="D2414" s="54"/>
      <c r="E2414" s="54"/>
      <c r="F2414" s="415"/>
      <c r="G2414" s="436"/>
      <c r="H2414" s="54"/>
      <c r="I2414" s="317"/>
      <c r="L2414" s="315"/>
    </row>
    <row r="2415" spans="1:12" s="28" customFormat="1" ht="18.75">
      <c r="A2415" s="349"/>
      <c r="B2415" s="105"/>
      <c r="C2415" s="54"/>
      <c r="D2415" s="54"/>
      <c r="E2415" s="318" t="s">
        <v>1454</v>
      </c>
      <c r="F2415" s="98">
        <v>3</v>
      </c>
      <c r="G2415" s="436"/>
      <c r="H2415" s="54"/>
      <c r="I2415" s="317"/>
      <c r="L2415" s="315"/>
    </row>
    <row r="2416" spans="1:12" s="28" customFormat="1" ht="18.75">
      <c r="A2416" s="349"/>
      <c r="B2416" s="105"/>
      <c r="C2416" s="54"/>
      <c r="D2416" s="54"/>
      <c r="E2416" s="127" t="s">
        <v>55</v>
      </c>
      <c r="F2416" s="98">
        <v>3</v>
      </c>
      <c r="G2416" s="436"/>
      <c r="H2416" s="54"/>
      <c r="I2416" s="317"/>
      <c r="L2416" s="315"/>
    </row>
    <row r="2417" spans="1:12" s="28" customFormat="1" ht="18.75">
      <c r="A2417" s="349"/>
      <c r="B2417" s="319"/>
      <c r="C2417" s="54"/>
      <c r="D2417" s="54"/>
      <c r="E2417" s="54"/>
      <c r="F2417" s="415"/>
      <c r="G2417" s="436"/>
      <c r="H2417" s="54"/>
      <c r="I2417" s="317"/>
      <c r="L2417" s="315"/>
    </row>
    <row r="2418" spans="1:12" s="28" customFormat="1" ht="18.75">
      <c r="A2418" s="349"/>
      <c r="B2418" s="78" t="s">
        <v>733</v>
      </c>
      <c r="C2418" s="71" t="s">
        <v>925</v>
      </c>
      <c r="D2418" s="56" t="s">
        <v>429</v>
      </c>
      <c r="E2418" s="93" t="s">
        <v>430</v>
      </c>
      <c r="F2418" s="34" t="s">
        <v>27</v>
      </c>
      <c r="G2418" s="35"/>
      <c r="H2418" s="36"/>
      <c r="I2418" s="37">
        <v>1</v>
      </c>
      <c r="L2418" s="315"/>
    </row>
    <row r="2419" spans="1:12" s="28" customFormat="1" ht="18.75">
      <c r="A2419" s="349"/>
      <c r="B2419" s="105"/>
      <c r="C2419" s="435"/>
      <c r="D2419" s="54"/>
      <c r="E2419" s="54"/>
      <c r="F2419" s="415"/>
      <c r="G2419" s="436"/>
      <c r="H2419" s="54"/>
      <c r="I2419" s="317"/>
      <c r="L2419" s="315"/>
    </row>
    <row r="2420" spans="1:12" s="28" customFormat="1" ht="18.75">
      <c r="A2420" s="349"/>
      <c r="B2420" s="105"/>
      <c r="C2420" s="54"/>
      <c r="D2420" s="54"/>
      <c r="E2420" s="318" t="s">
        <v>1455</v>
      </c>
      <c r="F2420" s="98">
        <v>1</v>
      </c>
      <c r="G2420" s="436"/>
      <c r="H2420" s="54"/>
      <c r="I2420" s="317"/>
      <c r="L2420" s="315"/>
    </row>
    <row r="2421" spans="1:12" s="28" customFormat="1" ht="18.75">
      <c r="A2421" s="349"/>
      <c r="B2421" s="105"/>
      <c r="C2421" s="54"/>
      <c r="D2421" s="54"/>
      <c r="E2421" s="127" t="s">
        <v>55</v>
      </c>
      <c r="F2421" s="98">
        <v>1</v>
      </c>
      <c r="G2421" s="436"/>
      <c r="H2421" s="54"/>
      <c r="I2421" s="317"/>
      <c r="L2421" s="315"/>
    </row>
    <row r="2422" spans="1:12" s="28" customFormat="1" ht="18.75">
      <c r="A2422" s="349"/>
      <c r="B2422" s="319"/>
      <c r="C2422" s="54"/>
      <c r="D2422" s="54"/>
      <c r="E2422" s="54"/>
      <c r="F2422" s="415"/>
      <c r="G2422" s="436"/>
      <c r="H2422" s="54"/>
      <c r="I2422" s="317"/>
      <c r="L2422" s="315"/>
    </row>
    <row r="2423" spans="1:12" s="28" customFormat="1" ht="18.75">
      <c r="A2423" s="349"/>
      <c r="B2423" s="78" t="s">
        <v>734</v>
      </c>
      <c r="C2423" s="71" t="s">
        <v>925</v>
      </c>
      <c r="D2423" s="56" t="s">
        <v>416</v>
      </c>
      <c r="E2423" s="93" t="s">
        <v>417</v>
      </c>
      <c r="F2423" s="34" t="s">
        <v>27</v>
      </c>
      <c r="G2423" s="35"/>
      <c r="H2423" s="36"/>
      <c r="I2423" s="37">
        <v>2</v>
      </c>
      <c r="L2423" s="315"/>
    </row>
    <row r="2424" spans="1:12" s="28" customFormat="1" ht="18.75">
      <c r="A2424" s="349"/>
      <c r="B2424" s="316"/>
      <c r="C2424" s="54"/>
      <c r="D2424" s="54"/>
      <c r="E2424" s="54"/>
      <c r="F2424" s="415"/>
      <c r="G2424" s="436"/>
      <c r="H2424" s="54"/>
      <c r="I2424" s="317"/>
      <c r="L2424" s="315"/>
    </row>
    <row r="2425" spans="1:12" s="28" customFormat="1" ht="18.75">
      <c r="A2425" s="349"/>
      <c r="B2425" s="105"/>
      <c r="C2425" s="54"/>
      <c r="D2425" s="54"/>
      <c r="E2425" s="318" t="s">
        <v>1456</v>
      </c>
      <c r="F2425" s="98">
        <v>2</v>
      </c>
      <c r="G2425" s="436"/>
      <c r="H2425" s="54"/>
      <c r="I2425" s="317"/>
      <c r="L2425" s="315"/>
    </row>
    <row r="2426" spans="1:12" s="28" customFormat="1" ht="18.75">
      <c r="A2426" s="349"/>
      <c r="B2426" s="105"/>
      <c r="C2426" s="54"/>
      <c r="D2426" s="54"/>
      <c r="E2426" s="127" t="s">
        <v>55</v>
      </c>
      <c r="F2426" s="98">
        <v>2</v>
      </c>
      <c r="G2426" s="436"/>
      <c r="H2426" s="54"/>
      <c r="I2426" s="317"/>
      <c r="L2426" s="315"/>
    </row>
    <row r="2427" spans="1:12" s="28" customFormat="1" ht="18.75">
      <c r="A2427" s="349"/>
      <c r="B2427" s="319"/>
      <c r="C2427" s="54"/>
      <c r="D2427" s="54"/>
      <c r="E2427" s="54"/>
      <c r="F2427" s="415"/>
      <c r="G2427" s="436"/>
      <c r="H2427" s="54"/>
      <c r="I2427" s="317"/>
      <c r="L2427" s="315"/>
    </row>
    <row r="2428" spans="1:12" s="28" customFormat="1" ht="18.75">
      <c r="A2428" s="349"/>
      <c r="B2428" s="78" t="s">
        <v>735</v>
      </c>
      <c r="C2428" s="71" t="s">
        <v>925</v>
      </c>
      <c r="D2428" s="56" t="s">
        <v>335</v>
      </c>
      <c r="E2428" s="93" t="s">
        <v>336</v>
      </c>
      <c r="F2428" s="34" t="s">
        <v>81</v>
      </c>
      <c r="G2428" s="35"/>
      <c r="H2428" s="36"/>
      <c r="I2428" s="37">
        <v>41.45</v>
      </c>
      <c r="L2428" s="315"/>
    </row>
    <row r="2429" spans="1:12" s="28" customFormat="1" ht="18.75">
      <c r="A2429" s="349"/>
      <c r="B2429" s="316"/>
      <c r="C2429" s="54"/>
      <c r="D2429" s="54"/>
      <c r="E2429" s="54"/>
      <c r="F2429" s="415"/>
      <c r="G2429" s="436"/>
      <c r="H2429" s="54"/>
      <c r="I2429" s="317"/>
      <c r="L2429" s="315"/>
    </row>
    <row r="2430" spans="1:12" s="28" customFormat="1" ht="18.75">
      <c r="A2430" s="349"/>
      <c r="B2430" s="105"/>
      <c r="C2430" s="54"/>
      <c r="D2430" s="54"/>
      <c r="E2430" s="54"/>
      <c r="F2430" s="255" t="s">
        <v>1457</v>
      </c>
      <c r="G2430" s="255" t="s">
        <v>1458</v>
      </c>
      <c r="H2430" s="255" t="s">
        <v>1459</v>
      </c>
      <c r="I2430" s="300" t="s">
        <v>1252</v>
      </c>
      <c r="L2430" s="315"/>
    </row>
    <row r="2431" spans="1:12" s="28" customFormat="1" ht="18.75">
      <c r="A2431" s="349"/>
      <c r="B2431" s="105"/>
      <c r="C2431" s="54"/>
      <c r="D2431" s="54"/>
      <c r="E2431" s="318" t="s">
        <v>1446</v>
      </c>
      <c r="F2431" s="98">
        <v>1.75</v>
      </c>
      <c r="G2431" s="98">
        <v>1</v>
      </c>
      <c r="H2431" s="98">
        <v>3</v>
      </c>
      <c r="I2431" s="339">
        <v>5.75</v>
      </c>
      <c r="L2431" s="315"/>
    </row>
    <row r="2432" spans="1:12" s="28" customFormat="1" ht="18.75">
      <c r="A2432" s="349"/>
      <c r="B2432" s="105"/>
      <c r="C2432" s="54"/>
      <c r="D2432" s="54"/>
      <c r="E2432" s="318" t="s">
        <v>1447</v>
      </c>
      <c r="F2432" s="98">
        <v>1.3</v>
      </c>
      <c r="G2432" s="98">
        <v>1</v>
      </c>
      <c r="H2432" s="98">
        <v>3</v>
      </c>
      <c r="I2432" s="339">
        <v>5.3</v>
      </c>
      <c r="L2432" s="315"/>
    </row>
    <row r="2433" spans="1:12" s="28" customFormat="1" ht="18.75">
      <c r="A2433" s="349"/>
      <c r="B2433" s="105"/>
      <c r="C2433" s="54"/>
      <c r="D2433" s="54"/>
      <c r="E2433" s="318" t="s">
        <v>1448</v>
      </c>
      <c r="F2433" s="98">
        <v>2.25</v>
      </c>
      <c r="G2433" s="98">
        <v>1</v>
      </c>
      <c r="H2433" s="98">
        <v>3</v>
      </c>
      <c r="I2433" s="339">
        <v>6.25</v>
      </c>
      <c r="L2433" s="315"/>
    </row>
    <row r="2434" spans="1:12" s="28" customFormat="1" ht="18.75">
      <c r="A2434" s="349"/>
      <c r="B2434" s="105"/>
      <c r="C2434" s="54"/>
      <c r="D2434" s="54"/>
      <c r="E2434" s="318" t="s">
        <v>1449</v>
      </c>
      <c r="F2434" s="98">
        <v>2.4</v>
      </c>
      <c r="G2434" s="98">
        <v>1</v>
      </c>
      <c r="H2434" s="98">
        <v>3</v>
      </c>
      <c r="I2434" s="339">
        <v>6.4</v>
      </c>
      <c r="L2434" s="315"/>
    </row>
    <row r="2435" spans="1:12" s="28" customFormat="1" ht="18.75">
      <c r="A2435" s="349"/>
      <c r="B2435" s="105"/>
      <c r="C2435" s="54"/>
      <c r="D2435" s="54"/>
      <c r="E2435" s="318" t="s">
        <v>1450</v>
      </c>
      <c r="F2435" s="98">
        <v>1.2</v>
      </c>
      <c r="G2435" s="98">
        <v>1</v>
      </c>
      <c r="H2435" s="98">
        <v>1.3</v>
      </c>
      <c r="I2435" s="339">
        <v>3.5</v>
      </c>
      <c r="L2435" s="315"/>
    </row>
    <row r="2436" spans="1:12" s="28" customFormat="1" ht="18.75">
      <c r="A2436" s="349"/>
      <c r="B2436" s="105"/>
      <c r="C2436" s="54"/>
      <c r="D2436" s="54"/>
      <c r="E2436" s="318" t="s">
        <v>1451</v>
      </c>
      <c r="F2436" s="98">
        <v>2.2000000000000002</v>
      </c>
      <c r="G2436" s="98">
        <v>1</v>
      </c>
      <c r="H2436" s="98">
        <v>1.3</v>
      </c>
      <c r="I2436" s="339">
        <v>4.5</v>
      </c>
      <c r="L2436" s="315"/>
    </row>
    <row r="2437" spans="1:12" s="28" customFormat="1" ht="18.75">
      <c r="A2437" s="349"/>
      <c r="B2437" s="105"/>
      <c r="C2437" s="54"/>
      <c r="D2437" s="54"/>
      <c r="E2437" s="318" t="s">
        <v>1460</v>
      </c>
      <c r="F2437" s="98">
        <v>1.85</v>
      </c>
      <c r="G2437" s="98">
        <v>1</v>
      </c>
      <c r="H2437" s="98">
        <v>0.5</v>
      </c>
      <c r="I2437" s="339">
        <v>3.35</v>
      </c>
      <c r="L2437" s="315"/>
    </row>
    <row r="2438" spans="1:12" s="28" customFormat="1" ht="18.75">
      <c r="A2438" s="349"/>
      <c r="B2438" s="105"/>
      <c r="C2438" s="54"/>
      <c r="D2438" s="54"/>
      <c r="E2438" s="318" t="s">
        <v>1461</v>
      </c>
      <c r="F2438" s="98">
        <v>4.9000000000000004</v>
      </c>
      <c r="G2438" s="98">
        <v>1</v>
      </c>
      <c r="H2438" s="98">
        <v>0.5</v>
      </c>
      <c r="I2438" s="339">
        <v>6.4</v>
      </c>
      <c r="L2438" s="315"/>
    </row>
    <row r="2439" spans="1:12" s="28" customFormat="1" ht="18.75">
      <c r="A2439" s="349"/>
      <c r="B2439" s="105"/>
      <c r="C2439" s="54"/>
      <c r="D2439" s="54"/>
      <c r="E2439" s="127"/>
      <c r="F2439" s="98"/>
      <c r="G2439" s="98"/>
      <c r="H2439" s="98" t="s">
        <v>55</v>
      </c>
      <c r="I2439" s="339">
        <v>41.45</v>
      </c>
      <c r="L2439" s="315"/>
    </row>
    <row r="2440" spans="1:12" s="28" customFormat="1" ht="18.75">
      <c r="A2440" s="349"/>
      <c r="B2440" s="319"/>
      <c r="C2440" s="54"/>
      <c r="D2440" s="54"/>
      <c r="E2440" s="54"/>
      <c r="F2440" s="415"/>
      <c r="G2440" s="344"/>
      <c r="H2440" s="106"/>
      <c r="I2440" s="317"/>
      <c r="L2440" s="315"/>
    </row>
    <row r="2441" spans="1:12" s="28" customFormat="1" ht="18.75">
      <c r="A2441" s="349"/>
      <c r="B2441" s="78" t="s">
        <v>761</v>
      </c>
      <c r="C2441" s="71" t="s">
        <v>925</v>
      </c>
      <c r="D2441" s="56" t="s">
        <v>282</v>
      </c>
      <c r="E2441" s="93" t="s">
        <v>283</v>
      </c>
      <c r="F2441" s="34" t="s">
        <v>81</v>
      </c>
      <c r="G2441" s="35"/>
      <c r="H2441" s="36"/>
      <c r="I2441" s="37">
        <v>16</v>
      </c>
      <c r="L2441" s="315"/>
    </row>
    <row r="2442" spans="1:12" s="28" customFormat="1" ht="18.75">
      <c r="A2442" s="349"/>
      <c r="B2442" s="105"/>
      <c r="C2442" s="435"/>
      <c r="D2442" s="54"/>
      <c r="E2442" s="54"/>
      <c r="F2442" s="415"/>
      <c r="G2442" s="436"/>
      <c r="H2442" s="54"/>
      <c r="I2442" s="317"/>
      <c r="L2442" s="315"/>
    </row>
    <row r="2443" spans="1:12" s="28" customFormat="1" ht="18.75">
      <c r="A2443" s="349"/>
      <c r="B2443" s="105"/>
      <c r="C2443" s="54"/>
      <c r="D2443" s="54"/>
      <c r="E2443" s="54"/>
      <c r="F2443" s="255" t="s">
        <v>1457</v>
      </c>
      <c r="G2443" s="98" t="s">
        <v>81</v>
      </c>
      <c r="H2443" s="255" t="s">
        <v>1252</v>
      </c>
      <c r="I2443" s="317"/>
      <c r="L2443" s="315"/>
    </row>
    <row r="2444" spans="1:12" s="28" customFormat="1" ht="18.75">
      <c r="A2444" s="349"/>
      <c r="B2444" s="105"/>
      <c r="C2444" s="54"/>
      <c r="D2444" s="54"/>
      <c r="E2444" s="318" t="s">
        <v>1462</v>
      </c>
      <c r="F2444" s="98">
        <v>5</v>
      </c>
      <c r="G2444" s="98">
        <v>3</v>
      </c>
      <c r="H2444" s="98">
        <v>15</v>
      </c>
      <c r="I2444" s="317"/>
      <c r="L2444" s="315"/>
    </row>
    <row r="2445" spans="1:12" s="28" customFormat="1" ht="18.75">
      <c r="A2445" s="349"/>
      <c r="B2445" s="105"/>
      <c r="C2445" s="54"/>
      <c r="D2445" s="54"/>
      <c r="E2445" s="435"/>
      <c r="F2445" s="444">
        <v>1</v>
      </c>
      <c r="G2445" s="98">
        <v>1</v>
      </c>
      <c r="H2445" s="98">
        <v>1</v>
      </c>
      <c r="I2445" s="317"/>
      <c r="L2445" s="315"/>
    </row>
    <row r="2446" spans="1:12" s="28" customFormat="1" ht="18.75">
      <c r="A2446" s="349"/>
      <c r="B2446" s="105"/>
      <c r="C2446" s="54"/>
      <c r="D2446" s="54"/>
      <c r="E2446" s="439"/>
      <c r="F2446" s="444"/>
      <c r="G2446" s="127" t="s">
        <v>55</v>
      </c>
      <c r="H2446" s="98">
        <v>16</v>
      </c>
      <c r="I2446" s="317"/>
      <c r="L2446" s="315"/>
    </row>
    <row r="2447" spans="1:12" s="28" customFormat="1" ht="18.75">
      <c r="A2447" s="349"/>
      <c r="B2447" s="319"/>
      <c r="C2447" s="54"/>
      <c r="D2447" s="54"/>
      <c r="E2447" s="106"/>
      <c r="F2447" s="320"/>
      <c r="G2447" s="436"/>
      <c r="H2447" s="54"/>
      <c r="I2447" s="317"/>
      <c r="L2447" s="315"/>
    </row>
    <row r="2448" spans="1:12" s="28" customFormat="1" ht="18.75">
      <c r="A2448" s="349"/>
      <c r="B2448" s="78" t="s">
        <v>762</v>
      </c>
      <c r="C2448" s="71" t="s">
        <v>925</v>
      </c>
      <c r="D2448" s="56" t="s">
        <v>345</v>
      </c>
      <c r="E2448" s="93" t="s">
        <v>346</v>
      </c>
      <c r="F2448" s="34" t="s">
        <v>27</v>
      </c>
      <c r="G2448" s="35"/>
      <c r="H2448" s="36"/>
      <c r="I2448" s="37">
        <v>6</v>
      </c>
      <c r="L2448" s="315"/>
    </row>
    <row r="2449" spans="1:12" s="28" customFormat="1" ht="18.75">
      <c r="A2449" s="349"/>
      <c r="B2449" s="316"/>
      <c r="C2449" s="54"/>
      <c r="D2449" s="54"/>
      <c r="E2449" s="54"/>
      <c r="F2449" s="415"/>
      <c r="G2449" s="436"/>
      <c r="H2449" s="54"/>
      <c r="I2449" s="317"/>
      <c r="L2449" s="315"/>
    </row>
    <row r="2450" spans="1:12" s="28" customFormat="1" ht="18.75">
      <c r="A2450" s="349"/>
      <c r="B2450" s="105"/>
      <c r="C2450" s="54"/>
      <c r="D2450" s="54"/>
      <c r="E2450" s="318" t="s">
        <v>1463</v>
      </c>
      <c r="F2450" s="98">
        <v>6</v>
      </c>
      <c r="G2450" s="436"/>
      <c r="H2450" s="54"/>
      <c r="I2450" s="317"/>
      <c r="L2450" s="315"/>
    </row>
    <row r="2451" spans="1:12" s="28" customFormat="1" ht="18.75">
      <c r="A2451" s="349"/>
      <c r="B2451" s="105"/>
      <c r="C2451" s="54"/>
      <c r="D2451" s="54"/>
      <c r="E2451" s="127" t="s">
        <v>55</v>
      </c>
      <c r="F2451" s="98">
        <v>6</v>
      </c>
      <c r="G2451" s="436"/>
      <c r="H2451" s="54"/>
      <c r="I2451" s="317"/>
      <c r="L2451" s="315"/>
    </row>
    <row r="2452" spans="1:12" s="28" customFormat="1" ht="18.75">
      <c r="A2452" s="349"/>
      <c r="B2452" s="319"/>
      <c r="C2452" s="54"/>
      <c r="D2452" s="54"/>
      <c r="E2452" s="54"/>
      <c r="F2452" s="415"/>
      <c r="G2452" s="436"/>
      <c r="H2452" s="54"/>
      <c r="I2452" s="317"/>
      <c r="L2452" s="315"/>
    </row>
    <row r="2453" spans="1:12" s="28" customFormat="1" ht="18.75">
      <c r="A2453" s="349"/>
      <c r="B2453" s="179" t="s">
        <v>1464</v>
      </c>
      <c r="C2453" s="180"/>
      <c r="D2453" s="181"/>
      <c r="E2453" s="182" t="s">
        <v>1465</v>
      </c>
      <c r="F2453" s="183"/>
      <c r="G2453" s="184"/>
      <c r="H2453" s="185"/>
      <c r="I2453" s="186"/>
      <c r="L2453" s="315"/>
    </row>
    <row r="2454" spans="1:12" s="28" customFormat="1" ht="18.75">
      <c r="A2454" s="349"/>
      <c r="B2454" s="78" t="s">
        <v>1466</v>
      </c>
      <c r="C2454" s="71" t="s">
        <v>925</v>
      </c>
      <c r="D2454" s="56" t="s">
        <v>421</v>
      </c>
      <c r="E2454" s="93" t="s">
        <v>422</v>
      </c>
      <c r="F2454" s="34" t="s">
        <v>27</v>
      </c>
      <c r="G2454" s="35"/>
      <c r="H2454" s="36"/>
      <c r="I2454" s="37">
        <v>7</v>
      </c>
      <c r="L2454" s="315"/>
    </row>
    <row r="2455" spans="1:12" s="28" customFormat="1" ht="18.75">
      <c r="A2455" s="349"/>
      <c r="B2455" s="316"/>
      <c r="C2455" s="54"/>
      <c r="D2455" s="54"/>
      <c r="E2455" s="54"/>
      <c r="F2455" s="415"/>
      <c r="G2455" s="436"/>
      <c r="H2455" s="54"/>
      <c r="I2455" s="317"/>
      <c r="L2455" s="315"/>
    </row>
    <row r="2456" spans="1:12" s="28" customFormat="1" ht="18.75">
      <c r="A2456" s="349"/>
      <c r="B2456" s="105"/>
      <c r="C2456" s="54"/>
      <c r="D2456" s="54"/>
      <c r="E2456" s="318" t="s">
        <v>1467</v>
      </c>
      <c r="F2456" s="98">
        <v>7</v>
      </c>
      <c r="G2456" s="436"/>
      <c r="H2456" s="54"/>
      <c r="I2456" s="317"/>
      <c r="L2456" s="315"/>
    </row>
    <row r="2457" spans="1:12" s="28" customFormat="1" ht="18.75">
      <c r="A2457" s="349"/>
      <c r="B2457" s="105"/>
      <c r="C2457" s="54"/>
      <c r="D2457" s="54"/>
      <c r="E2457" s="127" t="s">
        <v>55</v>
      </c>
      <c r="F2457" s="98">
        <v>7</v>
      </c>
      <c r="G2457" s="436"/>
      <c r="H2457" s="54"/>
      <c r="I2457" s="317"/>
      <c r="L2457" s="315"/>
    </row>
    <row r="2458" spans="1:12" s="28" customFormat="1" ht="18.75">
      <c r="A2458" s="349"/>
      <c r="B2458" s="319"/>
      <c r="C2458" s="54"/>
      <c r="D2458" s="54"/>
      <c r="E2458" s="54"/>
      <c r="F2458" s="415"/>
      <c r="G2458" s="436"/>
      <c r="H2458" s="54"/>
      <c r="I2458" s="317"/>
      <c r="L2458" s="315"/>
    </row>
    <row r="2459" spans="1:12" s="28" customFormat="1" ht="18.75">
      <c r="A2459" s="349"/>
      <c r="B2459" s="78" t="s">
        <v>1468</v>
      </c>
      <c r="C2459" s="71" t="s">
        <v>925</v>
      </c>
      <c r="D2459" s="56" t="s">
        <v>425</v>
      </c>
      <c r="E2459" s="93" t="s">
        <v>426</v>
      </c>
      <c r="F2459" s="34" t="s">
        <v>27</v>
      </c>
      <c r="G2459" s="35"/>
      <c r="H2459" s="36"/>
      <c r="I2459" s="37">
        <v>6</v>
      </c>
      <c r="L2459" s="315"/>
    </row>
    <row r="2460" spans="1:12" s="28" customFormat="1" ht="18.75">
      <c r="A2460" s="349"/>
      <c r="B2460" s="316"/>
      <c r="C2460" s="54"/>
      <c r="D2460" s="54"/>
      <c r="E2460" s="54"/>
      <c r="F2460" s="415"/>
      <c r="G2460" s="436"/>
      <c r="H2460" s="54"/>
      <c r="I2460" s="317"/>
      <c r="L2460" s="315"/>
    </row>
    <row r="2461" spans="1:12" s="28" customFormat="1" ht="18.75">
      <c r="A2461" s="349"/>
      <c r="B2461" s="105"/>
      <c r="C2461" s="54"/>
      <c r="D2461" s="54"/>
      <c r="E2461" s="318" t="s">
        <v>1467</v>
      </c>
      <c r="F2461" s="98">
        <v>6</v>
      </c>
      <c r="G2461" s="436"/>
      <c r="H2461" s="54"/>
      <c r="I2461" s="317"/>
      <c r="L2461" s="315"/>
    </row>
    <row r="2462" spans="1:12" s="28" customFormat="1" ht="18.75">
      <c r="A2462" s="349"/>
      <c r="B2462" s="105"/>
      <c r="C2462" s="54"/>
      <c r="D2462" s="54"/>
      <c r="E2462" s="127" t="s">
        <v>55</v>
      </c>
      <c r="F2462" s="98">
        <v>6</v>
      </c>
      <c r="G2462" s="436"/>
      <c r="H2462" s="54"/>
      <c r="I2462" s="317"/>
      <c r="L2462" s="315"/>
    </row>
    <row r="2463" spans="1:12" s="28" customFormat="1" ht="18.75">
      <c r="A2463" s="349"/>
      <c r="B2463" s="319"/>
      <c r="C2463" s="54"/>
      <c r="D2463" s="54"/>
      <c r="E2463" s="54"/>
      <c r="F2463" s="415"/>
      <c r="G2463" s="436"/>
      <c r="H2463" s="54"/>
      <c r="I2463" s="317"/>
      <c r="L2463" s="315"/>
    </row>
    <row r="2464" spans="1:12" s="28" customFormat="1" ht="18.75">
      <c r="A2464" s="349"/>
      <c r="B2464" s="78" t="s">
        <v>1469</v>
      </c>
      <c r="C2464" s="71" t="s">
        <v>925</v>
      </c>
      <c r="D2464" s="56" t="s">
        <v>427</v>
      </c>
      <c r="E2464" s="93" t="s">
        <v>428</v>
      </c>
      <c r="F2464" s="34" t="s">
        <v>27</v>
      </c>
      <c r="G2464" s="35"/>
      <c r="H2464" s="36"/>
      <c r="I2464" s="37">
        <v>6</v>
      </c>
      <c r="L2464" s="315"/>
    </row>
    <row r="2465" spans="1:12" s="28" customFormat="1" ht="18.75">
      <c r="A2465" s="349"/>
      <c r="B2465" s="316"/>
      <c r="C2465" s="54"/>
      <c r="D2465" s="54"/>
      <c r="E2465" s="54"/>
      <c r="F2465" s="415"/>
      <c r="G2465" s="436"/>
      <c r="H2465" s="54"/>
      <c r="I2465" s="317"/>
      <c r="L2465" s="315"/>
    </row>
    <row r="2466" spans="1:12" s="28" customFormat="1" ht="18.75">
      <c r="A2466" s="349"/>
      <c r="B2466" s="105"/>
      <c r="C2466" s="54"/>
      <c r="D2466" s="54"/>
      <c r="E2466" s="318" t="s">
        <v>1467</v>
      </c>
      <c r="F2466" s="98">
        <v>6</v>
      </c>
      <c r="G2466" s="436"/>
      <c r="H2466" s="54"/>
      <c r="I2466" s="317"/>
      <c r="L2466" s="315"/>
    </row>
    <row r="2467" spans="1:12" s="28" customFormat="1" ht="18.75">
      <c r="A2467" s="349"/>
      <c r="B2467" s="105"/>
      <c r="C2467" s="54"/>
      <c r="D2467" s="54"/>
      <c r="E2467" s="127" t="s">
        <v>55</v>
      </c>
      <c r="F2467" s="98">
        <v>6</v>
      </c>
      <c r="G2467" s="436"/>
      <c r="H2467" s="54"/>
      <c r="I2467" s="317"/>
      <c r="L2467" s="315"/>
    </row>
    <row r="2468" spans="1:12" s="28" customFormat="1" ht="18.75">
      <c r="A2468" s="349"/>
      <c r="B2468" s="319"/>
      <c r="C2468" s="54"/>
      <c r="D2468" s="54"/>
      <c r="E2468" s="54"/>
      <c r="F2468" s="415"/>
      <c r="G2468" s="436"/>
      <c r="H2468" s="54"/>
      <c r="I2468" s="317"/>
      <c r="L2468" s="315"/>
    </row>
    <row r="2469" spans="1:12" s="28" customFormat="1" ht="18.75">
      <c r="A2469" s="349"/>
      <c r="B2469" s="78" t="s">
        <v>1470</v>
      </c>
      <c r="C2469" s="71" t="s">
        <v>925</v>
      </c>
      <c r="D2469" s="56" t="s">
        <v>423</v>
      </c>
      <c r="E2469" s="93" t="s">
        <v>424</v>
      </c>
      <c r="F2469" s="34" t="s">
        <v>27</v>
      </c>
      <c r="G2469" s="35"/>
      <c r="H2469" s="36"/>
      <c r="I2469" s="37">
        <v>13</v>
      </c>
      <c r="L2469" s="315"/>
    </row>
    <row r="2470" spans="1:12" s="28" customFormat="1" ht="18.75">
      <c r="A2470" s="349"/>
      <c r="B2470" s="316"/>
      <c r="C2470" s="54"/>
      <c r="D2470" s="54"/>
      <c r="E2470" s="54"/>
      <c r="F2470" s="415"/>
      <c r="G2470" s="436"/>
      <c r="H2470" s="54"/>
      <c r="I2470" s="317"/>
      <c r="L2470" s="315"/>
    </row>
    <row r="2471" spans="1:12" s="28" customFormat="1" ht="18.75">
      <c r="A2471" s="349"/>
      <c r="B2471" s="105"/>
      <c r="C2471" s="54"/>
      <c r="D2471" s="54"/>
      <c r="E2471" s="318" t="s">
        <v>1467</v>
      </c>
      <c r="F2471" s="98">
        <v>13</v>
      </c>
      <c r="G2471" s="436"/>
      <c r="H2471" s="54"/>
      <c r="I2471" s="317"/>
      <c r="L2471" s="315"/>
    </row>
    <row r="2472" spans="1:12" s="28" customFormat="1" ht="18.75">
      <c r="A2472" s="349"/>
      <c r="B2472" s="105"/>
      <c r="C2472" s="54"/>
      <c r="D2472" s="54"/>
      <c r="E2472" s="127" t="s">
        <v>55</v>
      </c>
      <c r="F2472" s="98">
        <v>13</v>
      </c>
      <c r="G2472" s="436"/>
      <c r="H2472" s="54"/>
      <c r="I2472" s="317"/>
      <c r="L2472" s="315"/>
    </row>
    <row r="2473" spans="1:12" s="28" customFormat="1" ht="18.75">
      <c r="A2473" s="349"/>
      <c r="B2473" s="319"/>
      <c r="C2473" s="54"/>
      <c r="D2473" s="54"/>
      <c r="E2473" s="54"/>
      <c r="F2473" s="415"/>
      <c r="G2473" s="436"/>
      <c r="H2473" s="54"/>
      <c r="I2473" s="317"/>
      <c r="L2473" s="315"/>
    </row>
    <row r="2474" spans="1:12" s="28" customFormat="1" ht="18.75">
      <c r="A2474" s="349"/>
      <c r="B2474" s="78" t="s">
        <v>1471</v>
      </c>
      <c r="C2474" s="71" t="s">
        <v>925</v>
      </c>
      <c r="D2474" s="56" t="s">
        <v>337</v>
      </c>
      <c r="E2474" s="93" t="s">
        <v>338</v>
      </c>
      <c r="F2474" s="34" t="s">
        <v>81</v>
      </c>
      <c r="G2474" s="35"/>
      <c r="H2474" s="36"/>
      <c r="I2474" s="37">
        <v>82</v>
      </c>
      <c r="L2474" s="315"/>
    </row>
    <row r="2475" spans="1:12" s="28" customFormat="1" ht="18.75">
      <c r="A2475" s="349"/>
      <c r="B2475" s="105"/>
      <c r="C2475" s="435"/>
      <c r="D2475" s="54"/>
      <c r="E2475" s="54"/>
      <c r="F2475" s="415"/>
      <c r="G2475" s="436"/>
      <c r="H2475" s="54"/>
      <c r="I2475" s="317"/>
      <c r="L2475" s="315"/>
    </row>
    <row r="2476" spans="1:12" s="28" customFormat="1" ht="18.75">
      <c r="A2476" s="349"/>
      <c r="B2476" s="105"/>
      <c r="C2476" s="54"/>
      <c r="D2476" s="54"/>
      <c r="E2476" s="318" t="s">
        <v>1472</v>
      </c>
      <c r="F2476" s="98">
        <v>82</v>
      </c>
      <c r="G2476" s="436"/>
      <c r="H2476" s="54"/>
      <c r="I2476" s="317"/>
      <c r="L2476" s="315"/>
    </row>
    <row r="2477" spans="1:12" s="28" customFormat="1" ht="18.75">
      <c r="A2477" s="349"/>
      <c r="B2477" s="105"/>
      <c r="C2477" s="54"/>
      <c r="D2477" s="54"/>
      <c r="E2477" s="127" t="s">
        <v>55</v>
      </c>
      <c r="F2477" s="98">
        <v>82</v>
      </c>
      <c r="G2477" s="436"/>
      <c r="H2477" s="54"/>
      <c r="I2477" s="317"/>
      <c r="L2477" s="315"/>
    </row>
    <row r="2478" spans="1:12" s="28" customFormat="1" ht="18.75">
      <c r="A2478" s="349"/>
      <c r="B2478" s="319"/>
      <c r="C2478" s="54"/>
      <c r="D2478" s="54"/>
      <c r="E2478" s="54"/>
      <c r="F2478" s="415"/>
      <c r="G2478" s="436"/>
      <c r="H2478" s="54"/>
      <c r="I2478" s="317"/>
      <c r="L2478" s="315"/>
    </row>
    <row r="2479" spans="1:12" s="28" customFormat="1" ht="18.75">
      <c r="A2479" s="349"/>
      <c r="B2479" s="78" t="s">
        <v>1473</v>
      </c>
      <c r="C2479" s="71" t="s">
        <v>925</v>
      </c>
      <c r="D2479" s="56" t="s">
        <v>37</v>
      </c>
      <c r="E2479" s="93" t="s">
        <v>102</v>
      </c>
      <c r="F2479" s="34" t="s">
        <v>84</v>
      </c>
      <c r="G2479" s="35"/>
      <c r="H2479" s="36"/>
      <c r="I2479" s="37">
        <v>18.52</v>
      </c>
      <c r="L2479" s="315"/>
    </row>
    <row r="2480" spans="1:12" s="28" customFormat="1" ht="18.75">
      <c r="A2480" s="349"/>
      <c r="B2480" s="316"/>
      <c r="C2480" s="54"/>
      <c r="D2480" s="54"/>
      <c r="E2480" s="54"/>
      <c r="F2480" s="415"/>
      <c r="G2480" s="436"/>
      <c r="H2480" s="54"/>
      <c r="I2480" s="317"/>
      <c r="L2480" s="315"/>
    </row>
    <row r="2481" spans="1:12" s="28" customFormat="1" ht="18.75">
      <c r="A2481" s="349"/>
      <c r="B2481" s="105"/>
      <c r="C2481" s="54"/>
      <c r="D2481" s="54"/>
      <c r="E2481" s="425"/>
      <c r="F2481" s="98" t="s">
        <v>588</v>
      </c>
      <c r="G2481" s="98" t="s">
        <v>1309</v>
      </c>
      <c r="H2481" s="255" t="s">
        <v>878</v>
      </c>
      <c r="I2481" s="300" t="s">
        <v>1252</v>
      </c>
      <c r="L2481" s="315"/>
    </row>
    <row r="2482" spans="1:12" s="28" customFormat="1" ht="18.75">
      <c r="A2482" s="349"/>
      <c r="B2482" s="105"/>
      <c r="C2482" s="54"/>
      <c r="D2482" s="54"/>
      <c r="E2482" s="357" t="s">
        <v>1474</v>
      </c>
      <c r="F2482" s="98">
        <v>0.3</v>
      </c>
      <c r="G2482" s="98">
        <v>0.5</v>
      </c>
      <c r="H2482" s="98">
        <v>82</v>
      </c>
      <c r="I2482" s="300">
        <v>12.3</v>
      </c>
      <c r="L2482" s="315"/>
    </row>
    <row r="2483" spans="1:12" s="28" customFormat="1" ht="18.75">
      <c r="A2483" s="349"/>
      <c r="B2483" s="105"/>
      <c r="C2483" s="54"/>
      <c r="D2483" s="54"/>
      <c r="E2483" s="357" t="s">
        <v>1475</v>
      </c>
      <c r="F2483" s="98">
        <v>0.3</v>
      </c>
      <c r="G2483" s="98">
        <v>0.5</v>
      </c>
      <c r="H2483" s="98">
        <v>41.45</v>
      </c>
      <c r="I2483" s="300">
        <v>6.22</v>
      </c>
      <c r="L2483" s="315"/>
    </row>
    <row r="2484" spans="1:12" s="28" customFormat="1" ht="18.75">
      <c r="A2484" s="349"/>
      <c r="B2484" s="105"/>
      <c r="C2484" s="54"/>
      <c r="D2484" s="54"/>
      <c r="E2484" s="127" t="s">
        <v>55</v>
      </c>
      <c r="F2484" s="98"/>
      <c r="G2484" s="98"/>
      <c r="H2484" s="98"/>
      <c r="I2484" s="300">
        <v>18.52</v>
      </c>
      <c r="L2484" s="315"/>
    </row>
    <row r="2485" spans="1:12" s="28" customFormat="1" ht="18.75">
      <c r="A2485" s="349"/>
      <c r="B2485" s="319"/>
      <c r="C2485" s="54"/>
      <c r="D2485" s="54"/>
      <c r="E2485" s="54"/>
      <c r="F2485" s="415"/>
      <c r="G2485" s="436"/>
      <c r="H2485" s="54"/>
      <c r="I2485" s="366"/>
      <c r="L2485" s="315"/>
    </row>
    <row r="2486" spans="1:12" s="28" customFormat="1" ht="18.75">
      <c r="A2486" s="349"/>
      <c r="B2486" s="78" t="s">
        <v>1476</v>
      </c>
      <c r="C2486" s="71" t="s">
        <v>925</v>
      </c>
      <c r="D2486" s="56" t="s">
        <v>38</v>
      </c>
      <c r="E2486" s="93" t="s">
        <v>103</v>
      </c>
      <c r="F2486" s="34" t="s">
        <v>84</v>
      </c>
      <c r="G2486" s="35"/>
      <c r="H2486" s="36"/>
      <c r="I2486" s="37">
        <v>18.52</v>
      </c>
      <c r="L2486" s="315"/>
    </row>
    <row r="2487" spans="1:12" s="28" customFormat="1" ht="18.75">
      <c r="A2487" s="349"/>
      <c r="B2487" s="316"/>
      <c r="C2487" s="54"/>
      <c r="D2487" s="54"/>
      <c r="E2487" s="54"/>
      <c r="F2487" s="415"/>
      <c r="G2487" s="436"/>
      <c r="H2487" s="54"/>
      <c r="I2487" s="317"/>
      <c r="L2487" s="315"/>
    </row>
    <row r="2488" spans="1:12" s="28" customFormat="1" ht="18.75">
      <c r="A2488" s="349"/>
      <c r="B2488" s="105"/>
      <c r="C2488" s="54"/>
      <c r="D2488" s="54"/>
      <c r="E2488" s="425"/>
      <c r="F2488" s="98" t="s">
        <v>588</v>
      </c>
      <c r="G2488" s="98" t="s">
        <v>1309</v>
      </c>
      <c r="H2488" s="255" t="s">
        <v>878</v>
      </c>
      <c r="I2488" s="300" t="s">
        <v>1252</v>
      </c>
      <c r="L2488" s="315"/>
    </row>
    <row r="2489" spans="1:12" s="28" customFormat="1" ht="18.75">
      <c r="A2489" s="349"/>
      <c r="B2489" s="105"/>
      <c r="C2489" s="54"/>
      <c r="D2489" s="54"/>
      <c r="E2489" s="357" t="s">
        <v>1474</v>
      </c>
      <c r="F2489" s="98">
        <v>0.3</v>
      </c>
      <c r="G2489" s="98">
        <v>0.5</v>
      </c>
      <c r="H2489" s="98">
        <v>82</v>
      </c>
      <c r="I2489" s="300">
        <v>12.3</v>
      </c>
      <c r="L2489" s="315"/>
    </row>
    <row r="2490" spans="1:12" s="28" customFormat="1" ht="18.75">
      <c r="A2490" s="349"/>
      <c r="B2490" s="105"/>
      <c r="C2490" s="54"/>
      <c r="D2490" s="54"/>
      <c r="E2490" s="357" t="s">
        <v>1477</v>
      </c>
      <c r="F2490" s="98">
        <v>0.3</v>
      </c>
      <c r="G2490" s="98">
        <v>0.5</v>
      </c>
      <c r="H2490" s="98">
        <v>41.45</v>
      </c>
      <c r="I2490" s="300">
        <v>6.22</v>
      </c>
      <c r="L2490" s="315"/>
    </row>
    <row r="2491" spans="1:12" s="28" customFormat="1" ht="18.75">
      <c r="A2491" s="349"/>
      <c r="B2491" s="105"/>
      <c r="C2491" s="54"/>
      <c r="D2491" s="54"/>
      <c r="E2491" s="127" t="s">
        <v>55</v>
      </c>
      <c r="F2491" s="98"/>
      <c r="G2491" s="98"/>
      <c r="H2491" s="98"/>
      <c r="I2491" s="300">
        <v>18.52</v>
      </c>
      <c r="L2491" s="315"/>
    </row>
    <row r="2492" spans="1:12" s="28" customFormat="1" ht="19.5" thickBot="1">
      <c r="A2492" s="349"/>
      <c r="B2492" s="367"/>
      <c r="C2492" s="54"/>
      <c r="D2492" s="54"/>
      <c r="E2492" s="54"/>
      <c r="F2492" s="415"/>
      <c r="G2492" s="436"/>
      <c r="H2492" s="54"/>
      <c r="I2492" s="317"/>
      <c r="L2492" s="315"/>
    </row>
    <row r="2493" spans="1:12" s="28" customFormat="1" ht="19.5" thickBot="1">
      <c r="A2493" s="349"/>
      <c r="B2493" s="165">
        <v>7</v>
      </c>
      <c r="C2493" s="166"/>
      <c r="D2493" s="167"/>
      <c r="E2493" s="168" t="s">
        <v>715</v>
      </c>
      <c r="F2493" s="169"/>
      <c r="G2493" s="170"/>
      <c r="H2493" s="171"/>
      <c r="I2493" s="172"/>
      <c r="L2493" s="315"/>
    </row>
    <row r="2494" spans="1:12" s="28" customFormat="1" ht="18.75">
      <c r="A2494" s="349"/>
      <c r="B2494" s="78" t="s">
        <v>736</v>
      </c>
      <c r="C2494" s="71" t="s">
        <v>925</v>
      </c>
      <c r="D2494" s="56" t="s">
        <v>259</v>
      </c>
      <c r="E2494" s="93" t="s">
        <v>260</v>
      </c>
      <c r="F2494" s="34" t="s">
        <v>27</v>
      </c>
      <c r="G2494" s="35"/>
      <c r="H2494" s="36"/>
      <c r="I2494" s="37">
        <v>1</v>
      </c>
      <c r="L2494" s="315"/>
    </row>
    <row r="2495" spans="1:12" s="28" customFormat="1" ht="18.75">
      <c r="A2495" s="349"/>
      <c r="B2495" s="316"/>
      <c r="C2495" s="54"/>
      <c r="D2495" s="54"/>
      <c r="E2495" s="54"/>
      <c r="F2495" s="415"/>
      <c r="G2495" s="436"/>
      <c r="H2495" s="54"/>
      <c r="I2495" s="317"/>
      <c r="L2495" s="315"/>
    </row>
    <row r="2496" spans="1:12" s="28" customFormat="1" ht="18.75">
      <c r="A2496" s="349"/>
      <c r="B2496" s="105"/>
      <c r="C2496" s="54"/>
      <c r="D2496" s="54"/>
      <c r="E2496" s="368" t="s">
        <v>738</v>
      </c>
      <c r="F2496" s="98">
        <v>1</v>
      </c>
      <c r="G2496" s="436"/>
      <c r="H2496" s="54"/>
      <c r="I2496" s="317"/>
      <c r="L2496" s="315"/>
    </row>
    <row r="2497" spans="1:12" s="28" customFormat="1" ht="18.75">
      <c r="A2497" s="349"/>
      <c r="B2497" s="105"/>
      <c r="C2497" s="54"/>
      <c r="D2497" s="54"/>
      <c r="E2497" s="127" t="s">
        <v>55</v>
      </c>
      <c r="F2497" s="98">
        <v>1</v>
      </c>
      <c r="G2497" s="436"/>
      <c r="H2497" s="54"/>
      <c r="I2497" s="317"/>
      <c r="L2497" s="315"/>
    </row>
    <row r="2498" spans="1:12" s="28" customFormat="1" ht="18.75">
      <c r="A2498" s="349"/>
      <c r="B2498" s="319"/>
      <c r="C2498" s="54"/>
      <c r="D2498" s="54"/>
      <c r="E2498" s="54"/>
      <c r="F2498" s="415"/>
      <c r="G2498" s="436"/>
      <c r="H2498" s="54"/>
      <c r="I2498" s="366"/>
      <c r="L2498" s="315"/>
    </row>
    <row r="2499" spans="1:12" s="28" customFormat="1" ht="18.75">
      <c r="A2499" s="349"/>
      <c r="B2499" s="78" t="s">
        <v>737</v>
      </c>
      <c r="C2499" s="71" t="s">
        <v>925</v>
      </c>
      <c r="D2499" s="56" t="s">
        <v>512</v>
      </c>
      <c r="E2499" s="93" t="s">
        <v>513</v>
      </c>
      <c r="F2499" s="34" t="s">
        <v>27</v>
      </c>
      <c r="G2499" s="35"/>
      <c r="H2499" s="36"/>
      <c r="I2499" s="37">
        <v>1</v>
      </c>
      <c r="L2499" s="315"/>
    </row>
    <row r="2500" spans="1:12" s="28" customFormat="1" ht="18.75">
      <c r="A2500" s="349"/>
      <c r="B2500" s="316"/>
      <c r="C2500" s="54"/>
      <c r="D2500" s="54"/>
      <c r="E2500" s="54"/>
      <c r="F2500" s="415"/>
      <c r="G2500" s="436"/>
      <c r="H2500" s="54"/>
      <c r="I2500" s="317"/>
      <c r="L2500" s="315"/>
    </row>
    <row r="2501" spans="1:12" s="28" customFormat="1" ht="18.75">
      <c r="A2501" s="349"/>
      <c r="B2501" s="105"/>
      <c r="C2501" s="54"/>
      <c r="D2501" s="369"/>
      <c r="E2501" s="368" t="s">
        <v>738</v>
      </c>
      <c r="F2501" s="98">
        <v>1</v>
      </c>
      <c r="G2501" s="436"/>
      <c r="H2501" s="54"/>
      <c r="I2501" s="317"/>
      <c r="L2501" s="315"/>
    </row>
    <row r="2502" spans="1:12" s="28" customFormat="1" ht="18.75">
      <c r="A2502" s="349"/>
      <c r="B2502" s="105"/>
      <c r="C2502" s="54"/>
      <c r="D2502" s="369"/>
      <c r="E2502" s="127" t="s">
        <v>55</v>
      </c>
      <c r="F2502" s="98">
        <v>1</v>
      </c>
      <c r="G2502" s="436"/>
      <c r="H2502" s="54"/>
      <c r="I2502" s="317"/>
      <c r="L2502" s="315"/>
    </row>
    <row r="2503" spans="1:12" s="28" customFormat="1" ht="18.75">
      <c r="A2503" s="349"/>
      <c r="B2503" s="319"/>
      <c r="C2503" s="54"/>
      <c r="D2503" s="54"/>
      <c r="E2503" s="54"/>
      <c r="F2503" s="415"/>
      <c r="G2503" s="436"/>
      <c r="H2503" s="54"/>
      <c r="I2503" s="317"/>
      <c r="L2503" s="315"/>
    </row>
    <row r="2504" spans="1:12" s="28" customFormat="1" ht="18.75">
      <c r="A2504" s="349"/>
      <c r="B2504" s="78" t="s">
        <v>1138</v>
      </c>
      <c r="C2504" s="71" t="s">
        <v>925</v>
      </c>
      <c r="D2504" s="56" t="s">
        <v>514</v>
      </c>
      <c r="E2504" s="93" t="s">
        <v>515</v>
      </c>
      <c r="F2504" s="34" t="s">
        <v>27</v>
      </c>
      <c r="G2504" s="35"/>
      <c r="H2504" s="36"/>
      <c r="I2504" s="37">
        <v>1</v>
      </c>
      <c r="L2504" s="315"/>
    </row>
    <row r="2505" spans="1:12" s="28" customFormat="1" ht="18.75">
      <c r="A2505" s="349"/>
      <c r="B2505" s="316"/>
      <c r="C2505" s="54"/>
      <c r="D2505" s="54"/>
      <c r="E2505" s="54"/>
      <c r="F2505" s="415"/>
      <c r="G2505" s="436"/>
      <c r="H2505" s="54"/>
      <c r="I2505" s="317"/>
      <c r="L2505" s="315"/>
    </row>
    <row r="2506" spans="1:12" s="28" customFormat="1" ht="18.75">
      <c r="A2506" s="349"/>
      <c r="B2506" s="105"/>
      <c r="C2506" s="54"/>
      <c r="D2506" s="369"/>
      <c r="E2506" s="368" t="s">
        <v>738</v>
      </c>
      <c r="F2506" s="98">
        <v>1</v>
      </c>
      <c r="G2506" s="436"/>
      <c r="H2506" s="54"/>
      <c r="I2506" s="317"/>
      <c r="L2506" s="315"/>
    </row>
    <row r="2507" spans="1:12" s="28" customFormat="1" ht="18.75">
      <c r="A2507" s="349"/>
      <c r="B2507" s="105"/>
      <c r="C2507" s="54"/>
      <c r="D2507" s="369"/>
      <c r="E2507" s="127" t="s">
        <v>55</v>
      </c>
      <c r="F2507" s="98">
        <v>1</v>
      </c>
      <c r="G2507" s="436"/>
      <c r="H2507" s="54"/>
      <c r="I2507" s="317"/>
      <c r="L2507" s="315"/>
    </row>
    <row r="2508" spans="1:12" s="28" customFormat="1" ht="18.75">
      <c r="A2508" s="349"/>
      <c r="B2508" s="319"/>
      <c r="C2508" s="54"/>
      <c r="D2508" s="54"/>
      <c r="E2508" s="54"/>
      <c r="F2508" s="415"/>
      <c r="G2508" s="436"/>
      <c r="H2508" s="54"/>
      <c r="I2508" s="317"/>
      <c r="L2508" s="315"/>
    </row>
    <row r="2509" spans="1:12" s="28" customFormat="1" ht="18.75">
      <c r="A2509" s="349"/>
      <c r="B2509" s="78" t="s">
        <v>1478</v>
      </c>
      <c r="C2509" s="71" t="s">
        <v>925</v>
      </c>
      <c r="D2509" s="56" t="s">
        <v>39</v>
      </c>
      <c r="E2509" s="93" t="s">
        <v>309</v>
      </c>
      <c r="F2509" s="34" t="s">
        <v>81</v>
      </c>
      <c r="G2509" s="35"/>
      <c r="H2509" s="36"/>
      <c r="I2509" s="37">
        <v>40.1</v>
      </c>
      <c r="L2509" s="315"/>
    </row>
    <row r="2510" spans="1:12" s="28" customFormat="1" ht="18.75">
      <c r="A2510" s="349"/>
      <c r="B2510" s="316"/>
      <c r="C2510" s="54"/>
      <c r="D2510" s="54"/>
      <c r="E2510" s="54"/>
      <c r="F2510" s="415"/>
      <c r="G2510" s="436"/>
      <c r="H2510" s="54"/>
      <c r="I2510" s="317"/>
      <c r="L2510" s="315"/>
    </row>
    <row r="2511" spans="1:12" s="313" customFormat="1" ht="18.75">
      <c r="A2511" s="312"/>
      <c r="B2511" s="105"/>
      <c r="C2511" s="54"/>
      <c r="D2511" s="54"/>
      <c r="E2511" s="425"/>
      <c r="F2511" s="98" t="s">
        <v>1274</v>
      </c>
      <c r="G2511" s="98" t="s">
        <v>1278</v>
      </c>
      <c r="H2511" s="255" t="s">
        <v>1310</v>
      </c>
      <c r="I2511" s="317"/>
      <c r="L2511" s="315"/>
    </row>
    <row r="2512" spans="1:12" s="313" customFormat="1" ht="18.75">
      <c r="A2512" s="312"/>
      <c r="B2512" s="105"/>
      <c r="C2512" s="54"/>
      <c r="D2512" s="369"/>
      <c r="E2512" s="345" t="s">
        <v>1479</v>
      </c>
      <c r="F2512" s="98">
        <v>40.1</v>
      </c>
      <c r="G2512" s="98">
        <v>1</v>
      </c>
      <c r="H2512" s="98">
        <v>40.1</v>
      </c>
      <c r="I2512" s="317"/>
      <c r="L2512" s="315"/>
    </row>
    <row r="2513" spans="1:12" s="313" customFormat="1" ht="18.75">
      <c r="A2513" s="312"/>
      <c r="B2513" s="105"/>
      <c r="C2513" s="54"/>
      <c r="D2513" s="54"/>
      <c r="E2513" s="439"/>
      <c r="F2513" s="444"/>
      <c r="G2513" s="127" t="s">
        <v>55</v>
      </c>
      <c r="H2513" s="98">
        <v>40.1</v>
      </c>
      <c r="I2513" s="317"/>
      <c r="L2513" s="315"/>
    </row>
    <row r="2514" spans="1:12" s="313" customFormat="1" ht="18.75">
      <c r="A2514" s="312"/>
      <c r="B2514" s="319"/>
      <c r="C2514" s="54"/>
      <c r="D2514" s="54"/>
      <c r="E2514" s="342"/>
      <c r="F2514" s="343"/>
      <c r="G2514" s="436"/>
      <c r="H2514" s="54"/>
      <c r="I2514" s="317"/>
      <c r="L2514" s="315"/>
    </row>
    <row r="2515" spans="1:12" s="313" customFormat="1" ht="18.75">
      <c r="A2515" s="312"/>
      <c r="B2515" s="78" t="s">
        <v>1480</v>
      </c>
      <c r="C2515" s="71" t="s">
        <v>925</v>
      </c>
      <c r="D2515" s="56" t="s">
        <v>37</v>
      </c>
      <c r="E2515" s="93" t="s">
        <v>102</v>
      </c>
      <c r="F2515" s="34" t="s">
        <v>84</v>
      </c>
      <c r="G2515" s="35"/>
      <c r="H2515" s="36"/>
      <c r="I2515" s="37">
        <v>6.02</v>
      </c>
      <c r="L2515" s="315"/>
    </row>
    <row r="2516" spans="1:12" s="313" customFormat="1" ht="18.75">
      <c r="A2516" s="312"/>
      <c r="B2516" s="316"/>
      <c r="C2516" s="54"/>
      <c r="D2516" s="54"/>
      <c r="E2516" s="425"/>
      <c r="F2516" s="409"/>
      <c r="G2516" s="436"/>
      <c r="H2516" s="54"/>
      <c r="I2516" s="445"/>
      <c r="L2516" s="315"/>
    </row>
    <row r="2517" spans="1:12" s="313" customFormat="1" ht="18.75">
      <c r="A2517" s="312"/>
      <c r="B2517" s="105"/>
      <c r="C2517" s="54"/>
      <c r="D2517" s="54"/>
      <c r="E2517" s="255" t="s">
        <v>1481</v>
      </c>
      <c r="F2517" s="98" t="s">
        <v>588</v>
      </c>
      <c r="G2517" s="98" t="s">
        <v>1309</v>
      </c>
      <c r="H2517" s="255" t="s">
        <v>1274</v>
      </c>
      <c r="I2517" s="300" t="s">
        <v>881</v>
      </c>
      <c r="L2517" s="315"/>
    </row>
    <row r="2518" spans="1:12" s="313" customFormat="1" ht="18.75">
      <c r="A2518" s="312"/>
      <c r="B2518" s="105"/>
      <c r="C2518" s="54"/>
      <c r="D2518" s="54"/>
      <c r="E2518" s="345" t="s">
        <v>1479</v>
      </c>
      <c r="F2518" s="98">
        <v>0.3</v>
      </c>
      <c r="G2518" s="98">
        <v>0.5</v>
      </c>
      <c r="H2518" s="98">
        <v>40.1</v>
      </c>
      <c r="I2518" s="300">
        <v>6.02</v>
      </c>
      <c r="L2518" s="315"/>
    </row>
    <row r="2519" spans="1:12" s="313" customFormat="1" ht="18.75">
      <c r="A2519" s="312"/>
      <c r="B2519" s="105"/>
      <c r="C2519" s="54"/>
      <c r="D2519" s="54"/>
      <c r="E2519" s="439"/>
      <c r="F2519" s="376"/>
      <c r="G2519" s="436"/>
      <c r="H2519" s="347" t="s">
        <v>55</v>
      </c>
      <c r="I2519" s="348">
        <v>6.02</v>
      </c>
      <c r="L2519" s="315"/>
    </row>
    <row r="2520" spans="1:12" s="313" customFormat="1" ht="18.75">
      <c r="A2520" s="312"/>
      <c r="B2520" s="105"/>
      <c r="C2520" s="54"/>
      <c r="D2520" s="54"/>
      <c r="E2520" s="342"/>
      <c r="F2520" s="409"/>
      <c r="G2520" s="436"/>
      <c r="H2520" s="54"/>
      <c r="I2520" s="317"/>
      <c r="L2520" s="315"/>
    </row>
    <row r="2521" spans="1:12" s="313" customFormat="1" ht="18.75">
      <c r="A2521" s="312"/>
      <c r="B2521" s="78" t="s">
        <v>1482</v>
      </c>
      <c r="C2521" s="71" t="s">
        <v>925</v>
      </c>
      <c r="D2521" s="56" t="s">
        <v>38</v>
      </c>
      <c r="E2521" s="93" t="s">
        <v>103</v>
      </c>
      <c r="F2521" s="34" t="s">
        <v>84</v>
      </c>
      <c r="G2521" s="35"/>
      <c r="H2521" s="36"/>
      <c r="I2521" s="37">
        <v>6.02</v>
      </c>
      <c r="L2521" s="315"/>
    </row>
    <row r="2522" spans="1:12" s="313" customFormat="1" ht="18.75">
      <c r="A2522" s="312"/>
      <c r="B2522" s="316"/>
      <c r="C2522" s="54"/>
      <c r="D2522" s="54"/>
      <c r="E2522" s="425"/>
      <c r="F2522" s="409"/>
      <c r="G2522" s="436"/>
      <c r="H2522" s="54"/>
      <c r="I2522" s="317"/>
      <c r="L2522" s="315"/>
    </row>
    <row r="2523" spans="1:12" s="313" customFormat="1" ht="18.75">
      <c r="A2523" s="312"/>
      <c r="B2523" s="105"/>
      <c r="C2523" s="54"/>
      <c r="D2523" s="54"/>
      <c r="E2523" s="255" t="s">
        <v>1481</v>
      </c>
      <c r="F2523" s="98" t="s">
        <v>588</v>
      </c>
      <c r="G2523" s="98" t="s">
        <v>1309</v>
      </c>
      <c r="H2523" s="255" t="s">
        <v>1274</v>
      </c>
      <c r="I2523" s="300" t="s">
        <v>881</v>
      </c>
      <c r="L2523" s="315"/>
    </row>
    <row r="2524" spans="1:12" s="313" customFormat="1" ht="18.75">
      <c r="A2524" s="312"/>
      <c r="B2524" s="105"/>
      <c r="C2524" s="54"/>
      <c r="D2524" s="54"/>
      <c r="E2524" s="345" t="s">
        <v>1479</v>
      </c>
      <c r="F2524" s="98">
        <v>0.3</v>
      </c>
      <c r="G2524" s="98">
        <v>0.5</v>
      </c>
      <c r="H2524" s="98">
        <v>40.1</v>
      </c>
      <c r="I2524" s="300">
        <v>6.02</v>
      </c>
      <c r="L2524" s="315"/>
    </row>
    <row r="2525" spans="1:12" s="313" customFormat="1" ht="18.75">
      <c r="A2525" s="312"/>
      <c r="B2525" s="105"/>
      <c r="C2525" s="54"/>
      <c r="D2525" s="54"/>
      <c r="E2525" s="439"/>
      <c r="F2525" s="376"/>
      <c r="G2525" s="436"/>
      <c r="H2525" s="347" t="s">
        <v>55</v>
      </c>
      <c r="I2525" s="348">
        <v>6.02</v>
      </c>
      <c r="L2525" s="315"/>
    </row>
    <row r="2526" spans="1:12" s="313" customFormat="1" ht="18.75">
      <c r="A2526" s="312"/>
      <c r="B2526" s="105"/>
      <c r="C2526" s="54"/>
      <c r="D2526" s="54"/>
      <c r="E2526" s="342"/>
      <c r="F2526" s="409"/>
      <c r="G2526" s="436"/>
      <c r="H2526" s="54"/>
      <c r="I2526" s="317"/>
      <c r="L2526" s="315"/>
    </row>
    <row r="2527" spans="1:12" s="313" customFormat="1" ht="18.75">
      <c r="A2527" s="312"/>
      <c r="B2527" s="78" t="s">
        <v>1483</v>
      </c>
      <c r="C2527" s="71" t="s">
        <v>925</v>
      </c>
      <c r="D2527" s="56" t="s">
        <v>124</v>
      </c>
      <c r="E2527" s="93" t="s">
        <v>125</v>
      </c>
      <c r="F2527" s="34" t="s">
        <v>84</v>
      </c>
      <c r="G2527" s="35"/>
      <c r="H2527" s="36"/>
      <c r="I2527" s="37">
        <v>0.4</v>
      </c>
      <c r="L2527" s="315"/>
    </row>
    <row r="2528" spans="1:12" s="313" customFormat="1" ht="18.75">
      <c r="A2528" s="312"/>
      <c r="B2528" s="316"/>
      <c r="C2528" s="54"/>
      <c r="D2528" s="54"/>
      <c r="E2528" s="425"/>
      <c r="F2528" s="409"/>
      <c r="G2528" s="436"/>
      <c r="H2528" s="54"/>
      <c r="I2528" s="317"/>
      <c r="L2528" s="315"/>
    </row>
    <row r="2529" spans="1:12" s="313" customFormat="1" ht="18.75">
      <c r="A2529" s="312"/>
      <c r="B2529" s="105"/>
      <c r="C2529" s="54"/>
      <c r="D2529" s="54"/>
      <c r="E2529" s="255" t="s">
        <v>1481</v>
      </c>
      <c r="F2529" s="98" t="s">
        <v>588</v>
      </c>
      <c r="G2529" s="98" t="s">
        <v>1484</v>
      </c>
      <c r="H2529" s="255" t="s">
        <v>1274</v>
      </c>
      <c r="I2529" s="300" t="s">
        <v>881</v>
      </c>
      <c r="L2529" s="315"/>
    </row>
    <row r="2530" spans="1:12" s="313" customFormat="1" ht="18.75">
      <c r="A2530" s="312"/>
      <c r="B2530" s="105"/>
      <c r="C2530" s="54"/>
      <c r="D2530" s="54"/>
      <c r="E2530" s="345" t="s">
        <v>1479</v>
      </c>
      <c r="F2530" s="98">
        <v>0.1</v>
      </c>
      <c r="G2530" s="98">
        <v>0.1</v>
      </c>
      <c r="H2530" s="98">
        <v>40.1</v>
      </c>
      <c r="I2530" s="300">
        <v>0.4</v>
      </c>
      <c r="L2530" s="315"/>
    </row>
    <row r="2531" spans="1:12" s="313" customFormat="1" ht="18.75">
      <c r="A2531" s="312"/>
      <c r="B2531" s="105"/>
      <c r="C2531" s="54"/>
      <c r="D2531" s="54"/>
      <c r="E2531" s="439"/>
      <c r="F2531" s="376"/>
      <c r="G2531" s="436"/>
      <c r="H2531" s="347" t="s">
        <v>55</v>
      </c>
      <c r="I2531" s="348">
        <v>0.4</v>
      </c>
      <c r="L2531" s="315"/>
    </row>
    <row r="2532" spans="1:12" s="313" customFormat="1" ht="18.75">
      <c r="A2532" s="312"/>
      <c r="B2532" s="105"/>
      <c r="C2532" s="54"/>
      <c r="D2532" s="54"/>
      <c r="E2532" s="342"/>
      <c r="F2532" s="409"/>
      <c r="G2532" s="436"/>
      <c r="H2532" s="54"/>
      <c r="I2532" s="317"/>
      <c r="L2532" s="315"/>
    </row>
    <row r="2533" spans="1:12" s="28" customFormat="1" ht="18.75">
      <c r="A2533" s="349"/>
      <c r="B2533" s="78" t="s">
        <v>1485</v>
      </c>
      <c r="C2533" s="71" t="s">
        <v>925</v>
      </c>
      <c r="D2533" s="56" t="s">
        <v>314</v>
      </c>
      <c r="E2533" s="93" t="s">
        <v>315</v>
      </c>
      <c r="F2533" s="34" t="s">
        <v>81</v>
      </c>
      <c r="G2533" s="35"/>
      <c r="H2533" s="36"/>
      <c r="I2533" s="37">
        <v>4.5</v>
      </c>
      <c r="L2533" s="315"/>
    </row>
    <row r="2534" spans="1:12" s="28" customFormat="1" ht="18.75">
      <c r="A2534" s="349"/>
      <c r="B2534" s="105"/>
      <c r="C2534" s="54"/>
      <c r="D2534" s="54"/>
      <c r="E2534" s="54"/>
      <c r="F2534" s="415"/>
      <c r="G2534" s="436"/>
      <c r="H2534" s="54"/>
      <c r="I2534" s="317"/>
      <c r="L2534" s="315"/>
    </row>
    <row r="2535" spans="1:12" s="28" customFormat="1" ht="18.75">
      <c r="A2535" s="349"/>
      <c r="B2535" s="105"/>
      <c r="C2535" s="54"/>
      <c r="D2535" s="54"/>
      <c r="E2535" s="357" t="s">
        <v>1324</v>
      </c>
      <c r="F2535" s="98">
        <v>4.5</v>
      </c>
      <c r="G2535" s="436"/>
      <c r="H2535" s="54"/>
      <c r="I2535" s="317"/>
      <c r="L2535" s="315"/>
    </row>
    <row r="2536" spans="1:12" s="28" customFormat="1" ht="18.75">
      <c r="A2536" s="349"/>
      <c r="B2536" s="105"/>
      <c r="C2536" s="54"/>
      <c r="D2536" s="54"/>
      <c r="E2536" s="127" t="s">
        <v>55</v>
      </c>
      <c r="F2536" s="98">
        <v>4.5</v>
      </c>
      <c r="G2536" s="436"/>
      <c r="H2536" s="54"/>
      <c r="I2536" s="317"/>
      <c r="L2536" s="315"/>
    </row>
    <row r="2537" spans="1:12" s="28" customFormat="1" ht="18.75">
      <c r="A2537" s="349"/>
      <c r="B2537" s="105"/>
      <c r="C2537" s="54"/>
      <c r="D2537" s="54"/>
      <c r="E2537" s="54"/>
      <c r="F2537" s="415"/>
      <c r="G2537" s="436"/>
      <c r="H2537" s="54"/>
      <c r="I2537" s="317"/>
      <c r="L2537" s="315"/>
    </row>
    <row r="2538" spans="1:12" s="28" customFormat="1" ht="75">
      <c r="A2538" s="349"/>
      <c r="B2538" s="105"/>
      <c r="C2538" s="54"/>
      <c r="D2538" s="54"/>
      <c r="E2538" s="350" t="s">
        <v>1486</v>
      </c>
      <c r="F2538" s="415"/>
      <c r="G2538" s="436"/>
      <c r="H2538" s="54"/>
      <c r="I2538" s="317"/>
      <c r="L2538" s="315"/>
    </row>
    <row r="2539" spans="1:12" s="28" customFormat="1" ht="18.75">
      <c r="A2539" s="349"/>
      <c r="B2539" s="319"/>
      <c r="C2539" s="54"/>
      <c r="D2539" s="54"/>
      <c r="E2539" s="54"/>
      <c r="F2539" s="415"/>
      <c r="G2539" s="436"/>
      <c r="H2539" s="54"/>
      <c r="I2539" s="317"/>
      <c r="L2539" s="315"/>
    </row>
    <row r="2540" spans="1:12" s="28" customFormat="1" ht="18.75">
      <c r="A2540" s="349"/>
      <c r="B2540" s="78" t="s">
        <v>1487</v>
      </c>
      <c r="C2540" s="71" t="s">
        <v>925</v>
      </c>
      <c r="D2540" s="56" t="s">
        <v>312</v>
      </c>
      <c r="E2540" s="93" t="s">
        <v>313</v>
      </c>
      <c r="F2540" s="34" t="s">
        <v>81</v>
      </c>
      <c r="G2540" s="35"/>
      <c r="H2540" s="36"/>
      <c r="I2540" s="37">
        <v>23.400000000000002</v>
      </c>
      <c r="L2540" s="315"/>
    </row>
    <row r="2541" spans="1:12" s="28" customFormat="1" ht="18.75">
      <c r="A2541" s="349"/>
      <c r="B2541" s="105"/>
      <c r="C2541" s="54"/>
      <c r="D2541" s="54"/>
      <c r="E2541" s="54"/>
      <c r="F2541" s="415"/>
      <c r="G2541" s="436"/>
      <c r="H2541" s="54"/>
      <c r="I2541" s="317"/>
      <c r="L2541" s="315"/>
    </row>
    <row r="2542" spans="1:12" s="28" customFormat="1" ht="18.75">
      <c r="A2542" s="349"/>
      <c r="B2542" s="105"/>
      <c r="C2542" s="54"/>
      <c r="D2542" s="54"/>
      <c r="E2542" s="318" t="s">
        <v>1488</v>
      </c>
      <c r="F2542" s="98">
        <v>5.8</v>
      </c>
      <c r="G2542" s="436"/>
      <c r="H2542" s="54"/>
      <c r="I2542" s="317"/>
      <c r="L2542" s="315"/>
    </row>
    <row r="2543" spans="1:12" s="28" customFormat="1" ht="18.75">
      <c r="A2543" s="349"/>
      <c r="B2543" s="105"/>
      <c r="C2543" s="54"/>
      <c r="D2543" s="54"/>
      <c r="E2543" s="357" t="s">
        <v>1324</v>
      </c>
      <c r="F2543" s="98">
        <v>8.6999999999999993</v>
      </c>
      <c r="G2543" s="436"/>
      <c r="H2543" s="54"/>
      <c r="I2543" s="317"/>
      <c r="L2543" s="315"/>
    </row>
    <row r="2544" spans="1:12" s="28" customFormat="1" ht="18.75">
      <c r="A2544" s="349"/>
      <c r="B2544" s="105"/>
      <c r="C2544" s="54"/>
      <c r="D2544" s="54"/>
      <c r="E2544" s="318" t="s">
        <v>1489</v>
      </c>
      <c r="F2544" s="98">
        <v>5.8</v>
      </c>
      <c r="G2544" s="436"/>
      <c r="H2544" s="54"/>
      <c r="I2544" s="317"/>
      <c r="L2544" s="315"/>
    </row>
    <row r="2545" spans="1:12" s="28" customFormat="1" ht="18.75">
      <c r="A2545" s="349"/>
      <c r="B2545" s="105"/>
      <c r="C2545" s="54"/>
      <c r="D2545" s="54"/>
      <c r="E2545" s="318" t="s">
        <v>1490</v>
      </c>
      <c r="F2545" s="98">
        <v>3.1</v>
      </c>
      <c r="G2545" s="436"/>
      <c r="H2545" s="54"/>
      <c r="I2545" s="317"/>
      <c r="L2545" s="315"/>
    </row>
    <row r="2546" spans="1:12" s="28" customFormat="1" ht="18.75">
      <c r="A2546" s="349"/>
      <c r="B2546" s="105"/>
      <c r="C2546" s="54"/>
      <c r="D2546" s="54"/>
      <c r="E2546" s="127" t="s">
        <v>55</v>
      </c>
      <c r="F2546" s="98">
        <v>23.400000000000002</v>
      </c>
      <c r="G2546" s="436"/>
      <c r="H2546" s="54"/>
      <c r="I2546" s="317"/>
      <c r="L2546" s="315"/>
    </row>
    <row r="2547" spans="1:12" s="28" customFormat="1" ht="18.75">
      <c r="A2547" s="349"/>
      <c r="B2547" s="105"/>
      <c r="C2547" s="54"/>
      <c r="D2547" s="54"/>
      <c r="E2547" s="54"/>
      <c r="F2547" s="415"/>
      <c r="G2547" s="436"/>
      <c r="H2547" s="54"/>
      <c r="I2547" s="317"/>
      <c r="L2547" s="315"/>
    </row>
    <row r="2548" spans="1:12" s="28" customFormat="1" ht="75">
      <c r="A2548" s="349"/>
      <c r="B2548" s="105"/>
      <c r="C2548" s="54"/>
      <c r="D2548" s="54"/>
      <c r="E2548" s="350" t="s">
        <v>1486</v>
      </c>
      <c r="F2548" s="415"/>
      <c r="G2548" s="436"/>
      <c r="H2548" s="54"/>
      <c r="I2548" s="317"/>
      <c r="L2548" s="315"/>
    </row>
    <row r="2549" spans="1:12" s="28" customFormat="1" ht="18.75">
      <c r="A2549" s="349"/>
      <c r="B2549" s="319"/>
      <c r="C2549" s="54"/>
      <c r="D2549" s="54"/>
      <c r="E2549" s="54"/>
      <c r="F2549" s="415"/>
      <c r="G2549" s="436"/>
      <c r="H2549" s="54"/>
      <c r="I2549" s="317"/>
      <c r="L2549" s="315"/>
    </row>
    <row r="2550" spans="1:12" s="28" customFormat="1" ht="18.75">
      <c r="A2550" s="349"/>
      <c r="B2550" s="78" t="s">
        <v>1491</v>
      </c>
      <c r="C2550" s="71" t="s">
        <v>925</v>
      </c>
      <c r="D2550" s="56" t="s">
        <v>383</v>
      </c>
      <c r="E2550" s="93" t="s">
        <v>384</v>
      </c>
      <c r="F2550" s="34" t="s">
        <v>27</v>
      </c>
      <c r="G2550" s="35"/>
      <c r="H2550" s="36"/>
      <c r="I2550" s="37">
        <v>12</v>
      </c>
      <c r="L2550" s="315"/>
    </row>
    <row r="2551" spans="1:12" s="28" customFormat="1" ht="18.75">
      <c r="A2551" s="349"/>
      <c r="B2551" s="316"/>
      <c r="C2551" s="54"/>
      <c r="D2551" s="54"/>
      <c r="E2551" s="54"/>
      <c r="F2551" s="415"/>
      <c r="G2551" s="436"/>
      <c r="H2551" s="54"/>
      <c r="I2551" s="317"/>
      <c r="L2551" s="315"/>
    </row>
    <row r="2552" spans="1:12" s="28" customFormat="1" ht="18.75">
      <c r="A2552" s="349"/>
      <c r="B2552" s="105"/>
      <c r="C2552" s="54"/>
      <c r="D2552" s="54"/>
      <c r="E2552" s="318" t="s">
        <v>1488</v>
      </c>
      <c r="F2552" s="98">
        <v>2</v>
      </c>
      <c r="G2552" s="436"/>
      <c r="H2552" s="54"/>
      <c r="I2552" s="317"/>
      <c r="L2552" s="315"/>
    </row>
    <row r="2553" spans="1:12" s="28" customFormat="1" ht="18.75">
      <c r="A2553" s="349"/>
      <c r="B2553" s="105"/>
      <c r="C2553" s="54"/>
      <c r="D2553" s="54"/>
      <c r="E2553" s="357" t="s">
        <v>1324</v>
      </c>
      <c r="F2553" s="98">
        <v>6</v>
      </c>
      <c r="G2553" s="436"/>
      <c r="H2553" s="54"/>
      <c r="I2553" s="317"/>
      <c r="L2553" s="315"/>
    </row>
    <row r="2554" spans="1:12" s="28" customFormat="1" ht="18.75">
      <c r="A2554" s="349"/>
      <c r="B2554" s="105"/>
      <c r="C2554" s="54"/>
      <c r="D2554" s="54"/>
      <c r="E2554" s="318" t="s">
        <v>1489</v>
      </c>
      <c r="F2554" s="98">
        <v>2</v>
      </c>
      <c r="G2554" s="436"/>
      <c r="H2554" s="54"/>
      <c r="I2554" s="317"/>
      <c r="L2554" s="315"/>
    </row>
    <row r="2555" spans="1:12" s="28" customFormat="1" ht="18.75">
      <c r="A2555" s="349"/>
      <c r="B2555" s="105"/>
      <c r="C2555" s="54"/>
      <c r="D2555" s="54"/>
      <c r="E2555" s="318" t="s">
        <v>1490</v>
      </c>
      <c r="F2555" s="98">
        <v>2</v>
      </c>
      <c r="G2555" s="436"/>
      <c r="H2555" s="54"/>
      <c r="I2555" s="317"/>
      <c r="L2555" s="315"/>
    </row>
    <row r="2556" spans="1:12" s="28" customFormat="1" ht="18.75">
      <c r="A2556" s="349"/>
      <c r="B2556" s="105"/>
      <c r="C2556" s="54"/>
      <c r="D2556" s="54"/>
      <c r="E2556" s="127" t="s">
        <v>55</v>
      </c>
      <c r="F2556" s="98">
        <v>12</v>
      </c>
      <c r="G2556" s="436"/>
      <c r="H2556" s="54"/>
      <c r="I2556" s="317"/>
      <c r="L2556" s="315"/>
    </row>
    <row r="2557" spans="1:12" s="28" customFormat="1" ht="18.75">
      <c r="A2557" s="349"/>
      <c r="B2557" s="319"/>
      <c r="C2557" s="54"/>
      <c r="D2557" s="54"/>
      <c r="E2557" s="54"/>
      <c r="F2557" s="415"/>
      <c r="G2557" s="436"/>
      <c r="H2557" s="54"/>
      <c r="I2557" s="317"/>
      <c r="L2557" s="315"/>
    </row>
    <row r="2558" spans="1:12" s="28" customFormat="1" ht="18.75">
      <c r="A2558" s="349"/>
      <c r="B2558" s="78" t="s">
        <v>1492</v>
      </c>
      <c r="C2558" s="71" t="s">
        <v>925</v>
      </c>
      <c r="D2558" s="56" t="s">
        <v>316</v>
      </c>
      <c r="E2558" s="93" t="s">
        <v>317</v>
      </c>
      <c r="F2558" s="34" t="s">
        <v>81</v>
      </c>
      <c r="G2558" s="35"/>
      <c r="H2558" s="36"/>
      <c r="I2558" s="37">
        <v>9.3000000000000007</v>
      </c>
      <c r="L2558" s="315"/>
    </row>
    <row r="2559" spans="1:12" s="28" customFormat="1" ht="18.75">
      <c r="A2559" s="349"/>
      <c r="B2559" s="316"/>
      <c r="C2559" s="54"/>
      <c r="D2559" s="54"/>
      <c r="E2559" s="54"/>
      <c r="F2559" s="415"/>
      <c r="G2559" s="436"/>
      <c r="H2559" s="54"/>
      <c r="I2559" s="317"/>
      <c r="L2559" s="315"/>
    </row>
    <row r="2560" spans="1:12" s="28" customFormat="1" ht="18.75">
      <c r="A2560" s="349"/>
      <c r="B2560" s="105"/>
      <c r="C2560" s="54"/>
      <c r="D2560" s="54"/>
      <c r="E2560" s="368" t="s">
        <v>1493</v>
      </c>
      <c r="F2560" s="98">
        <v>9.3000000000000007</v>
      </c>
      <c r="G2560" s="436"/>
      <c r="H2560" s="54"/>
      <c r="I2560" s="317"/>
      <c r="L2560" s="315"/>
    </row>
    <row r="2561" spans="1:12" s="28" customFormat="1" ht="18.75">
      <c r="A2561" s="349"/>
      <c r="B2561" s="105"/>
      <c r="C2561" s="54"/>
      <c r="D2561" s="54"/>
      <c r="E2561" s="127" t="s">
        <v>55</v>
      </c>
      <c r="F2561" s="98">
        <v>9.3000000000000007</v>
      </c>
      <c r="G2561" s="436"/>
      <c r="H2561" s="54"/>
      <c r="I2561" s="317"/>
      <c r="L2561" s="315"/>
    </row>
    <row r="2562" spans="1:12" s="28" customFormat="1" ht="18.75">
      <c r="A2562" s="349"/>
      <c r="B2562" s="319"/>
      <c r="C2562" s="54"/>
      <c r="D2562" s="54"/>
      <c r="E2562" s="54"/>
      <c r="F2562" s="415"/>
      <c r="G2562" s="436"/>
      <c r="H2562" s="54"/>
      <c r="I2562" s="317"/>
      <c r="L2562" s="315"/>
    </row>
    <row r="2563" spans="1:12" s="28" customFormat="1" ht="18.75">
      <c r="A2563" s="349"/>
      <c r="B2563" s="78" t="s">
        <v>1494</v>
      </c>
      <c r="C2563" s="71" t="s">
        <v>925</v>
      </c>
      <c r="D2563" s="56" t="s">
        <v>322</v>
      </c>
      <c r="E2563" s="93" t="s">
        <v>323</v>
      </c>
      <c r="F2563" s="34" t="s">
        <v>81</v>
      </c>
      <c r="G2563" s="35"/>
      <c r="H2563" s="36"/>
      <c r="I2563" s="37">
        <v>9.3000000000000007</v>
      </c>
      <c r="L2563" s="315"/>
    </row>
    <row r="2564" spans="1:12" s="28" customFormat="1" ht="18.75">
      <c r="A2564" s="349"/>
      <c r="B2564" s="316"/>
      <c r="C2564" s="54"/>
      <c r="D2564" s="54"/>
      <c r="E2564" s="54"/>
      <c r="F2564" s="415"/>
      <c r="G2564" s="436"/>
      <c r="H2564" s="54"/>
      <c r="I2564" s="317"/>
      <c r="L2564" s="315"/>
    </row>
    <row r="2565" spans="1:12" s="28" customFormat="1" ht="18.75">
      <c r="A2565" s="349"/>
      <c r="B2565" s="105"/>
      <c r="C2565" s="54"/>
      <c r="D2565" s="54"/>
      <c r="E2565" s="368" t="s">
        <v>1495</v>
      </c>
      <c r="F2565" s="98">
        <v>9.3000000000000007</v>
      </c>
      <c r="G2565" s="436"/>
      <c r="H2565" s="54"/>
      <c r="I2565" s="317"/>
      <c r="L2565" s="315"/>
    </row>
    <row r="2566" spans="1:12" s="28" customFormat="1" ht="18.75">
      <c r="A2566" s="349"/>
      <c r="B2566" s="105"/>
      <c r="C2566" s="54"/>
      <c r="D2566" s="54"/>
      <c r="E2566" s="127" t="s">
        <v>55</v>
      </c>
      <c r="F2566" s="98">
        <v>9.3000000000000007</v>
      </c>
      <c r="G2566" s="436"/>
      <c r="H2566" s="54"/>
      <c r="I2566" s="317"/>
      <c r="L2566" s="315"/>
    </row>
    <row r="2567" spans="1:12" s="28" customFormat="1" ht="18.75">
      <c r="A2567" s="349"/>
      <c r="B2567" s="319"/>
      <c r="C2567" s="54"/>
      <c r="D2567" s="54"/>
      <c r="E2567" s="54"/>
      <c r="F2567" s="415"/>
      <c r="G2567" s="436"/>
      <c r="H2567" s="54"/>
      <c r="I2567" s="317"/>
      <c r="L2567" s="315"/>
    </row>
    <row r="2568" spans="1:12" s="28" customFormat="1" ht="18.75">
      <c r="A2568" s="349"/>
      <c r="B2568" s="78" t="s">
        <v>1496</v>
      </c>
      <c r="C2568" s="71" t="s">
        <v>925</v>
      </c>
      <c r="D2568" s="56" t="s">
        <v>42</v>
      </c>
      <c r="E2568" s="93" t="s">
        <v>284</v>
      </c>
      <c r="F2568" s="34" t="s">
        <v>81</v>
      </c>
      <c r="G2568" s="35"/>
      <c r="H2568" s="36"/>
      <c r="I2568" s="37">
        <v>18.100000000000001</v>
      </c>
      <c r="L2568" s="315"/>
    </row>
    <row r="2569" spans="1:12" s="28" customFormat="1" ht="18.75">
      <c r="A2569" s="349"/>
      <c r="B2569" s="316"/>
      <c r="C2569" s="54"/>
      <c r="D2569" s="54"/>
      <c r="E2569" s="54"/>
      <c r="F2569" s="415"/>
      <c r="G2569" s="436"/>
      <c r="H2569" s="54"/>
      <c r="I2569" s="317"/>
      <c r="L2569" s="315"/>
    </row>
    <row r="2570" spans="1:12" s="28" customFormat="1" ht="18.75">
      <c r="A2570" s="349"/>
      <c r="B2570" s="105"/>
      <c r="C2570" s="54"/>
      <c r="D2570" s="54"/>
      <c r="E2570" s="318" t="s">
        <v>1488</v>
      </c>
      <c r="F2570" s="98">
        <v>7.1</v>
      </c>
      <c r="G2570" s="436"/>
      <c r="H2570" s="54"/>
      <c r="I2570" s="317"/>
      <c r="L2570" s="315"/>
    </row>
    <row r="2571" spans="1:12" s="28" customFormat="1" ht="18.75">
      <c r="A2571" s="349"/>
      <c r="B2571" s="105"/>
      <c r="C2571" s="54"/>
      <c r="D2571" s="54"/>
      <c r="E2571" s="357" t="s">
        <v>1324</v>
      </c>
      <c r="F2571" s="98">
        <v>4.5999999999999996</v>
      </c>
      <c r="G2571" s="436"/>
      <c r="H2571" s="54"/>
      <c r="I2571" s="317"/>
      <c r="L2571" s="315"/>
    </row>
    <row r="2572" spans="1:12" s="28" customFormat="1" ht="18.75">
      <c r="A2572" s="349"/>
      <c r="B2572" s="105"/>
      <c r="C2572" s="54"/>
      <c r="D2572" s="54"/>
      <c r="E2572" s="318" t="s">
        <v>1489</v>
      </c>
      <c r="F2572" s="98">
        <v>6.4</v>
      </c>
      <c r="G2572" s="436"/>
      <c r="H2572" s="54"/>
      <c r="I2572" s="317"/>
      <c r="L2572" s="315"/>
    </row>
    <row r="2573" spans="1:12" s="28" customFormat="1" ht="18.75">
      <c r="A2573" s="349"/>
      <c r="B2573" s="105"/>
      <c r="C2573" s="54"/>
      <c r="D2573" s="54"/>
      <c r="E2573" s="127" t="s">
        <v>55</v>
      </c>
      <c r="F2573" s="98">
        <v>18.100000000000001</v>
      </c>
      <c r="G2573" s="436"/>
      <c r="H2573" s="54"/>
      <c r="I2573" s="317"/>
      <c r="L2573" s="315"/>
    </row>
    <row r="2574" spans="1:12" s="28" customFormat="1" ht="18.75">
      <c r="A2574" s="349"/>
      <c r="B2574" s="319"/>
      <c r="C2574" s="54"/>
      <c r="D2574" s="54"/>
      <c r="E2574" s="425"/>
      <c r="F2574" s="409"/>
      <c r="G2574" s="436"/>
      <c r="H2574" s="54"/>
      <c r="I2574" s="317"/>
      <c r="L2574" s="315"/>
    </row>
    <row r="2575" spans="1:12" s="28" customFormat="1" ht="18.75">
      <c r="A2575" s="349"/>
      <c r="B2575" s="78" t="s">
        <v>1497</v>
      </c>
      <c r="C2575" s="71" t="s">
        <v>925</v>
      </c>
      <c r="D2575" s="56" t="s">
        <v>41</v>
      </c>
      <c r="E2575" s="93" t="s">
        <v>380</v>
      </c>
      <c r="F2575" s="34" t="s">
        <v>85</v>
      </c>
      <c r="G2575" s="35"/>
      <c r="H2575" s="36"/>
      <c r="I2575" s="37">
        <v>3</v>
      </c>
      <c r="L2575" s="315"/>
    </row>
    <row r="2576" spans="1:12" s="28" customFormat="1" ht="18.75">
      <c r="A2576" s="349"/>
      <c r="B2576" s="316"/>
      <c r="C2576" s="54"/>
      <c r="D2576" s="54"/>
      <c r="E2576" s="54"/>
      <c r="F2576" s="415"/>
      <c r="G2576" s="436"/>
      <c r="H2576" s="54"/>
      <c r="I2576" s="317"/>
      <c r="L2576" s="315"/>
    </row>
    <row r="2577" spans="1:12" s="28" customFormat="1" ht="18.75">
      <c r="A2577" s="349"/>
      <c r="B2577" s="105"/>
      <c r="C2577" s="54"/>
      <c r="D2577" s="54"/>
      <c r="E2577" s="318" t="s">
        <v>1498</v>
      </c>
      <c r="F2577" s="98">
        <v>2</v>
      </c>
      <c r="G2577" s="436"/>
      <c r="H2577" s="54"/>
      <c r="I2577" s="317"/>
      <c r="L2577" s="315"/>
    </row>
    <row r="2578" spans="1:12" s="28" customFormat="1" ht="18.75">
      <c r="A2578" s="349"/>
      <c r="B2578" s="105"/>
      <c r="C2578" s="54"/>
      <c r="D2578" s="54"/>
      <c r="E2578" s="318" t="s">
        <v>1499</v>
      </c>
      <c r="F2578" s="98">
        <v>1</v>
      </c>
      <c r="G2578" s="436"/>
      <c r="H2578" s="54"/>
      <c r="I2578" s="317"/>
      <c r="L2578" s="315"/>
    </row>
    <row r="2579" spans="1:12" s="28" customFormat="1" ht="18.75">
      <c r="A2579" s="349"/>
      <c r="B2579" s="105"/>
      <c r="C2579" s="54"/>
      <c r="D2579" s="54"/>
      <c r="E2579" s="127" t="s">
        <v>55</v>
      </c>
      <c r="F2579" s="98">
        <v>3</v>
      </c>
      <c r="G2579" s="436"/>
      <c r="H2579" s="54"/>
      <c r="I2579" s="317"/>
      <c r="L2579" s="315"/>
    </row>
    <row r="2580" spans="1:12" s="28" customFormat="1" ht="18.75">
      <c r="A2580" s="349"/>
      <c r="B2580" s="319"/>
      <c r="C2580" s="54"/>
      <c r="D2580" s="54"/>
      <c r="E2580" s="54"/>
      <c r="F2580" s="415"/>
      <c r="G2580" s="436"/>
      <c r="H2580" s="54"/>
      <c r="I2580" s="317"/>
      <c r="L2580" s="315"/>
    </row>
    <row r="2581" spans="1:12" s="28" customFormat="1" ht="18.75">
      <c r="A2581" s="349"/>
      <c r="B2581" s="78" t="s">
        <v>1500</v>
      </c>
      <c r="C2581" s="71" t="s">
        <v>925</v>
      </c>
      <c r="D2581" s="56" t="s">
        <v>285</v>
      </c>
      <c r="E2581" s="93" t="s">
        <v>286</v>
      </c>
      <c r="F2581" s="34" t="s">
        <v>81</v>
      </c>
      <c r="G2581" s="35"/>
      <c r="H2581" s="36"/>
      <c r="I2581" s="37">
        <v>4.5999999999999996</v>
      </c>
      <c r="L2581" s="315"/>
    </row>
    <row r="2582" spans="1:12" s="28" customFormat="1" ht="18.75">
      <c r="A2582" s="349"/>
      <c r="B2582" s="316"/>
      <c r="C2582" s="54"/>
      <c r="D2582" s="54"/>
      <c r="E2582" s="54"/>
      <c r="F2582" s="415"/>
      <c r="G2582" s="436"/>
      <c r="H2582" s="54"/>
      <c r="I2582" s="317"/>
      <c r="L2582" s="315"/>
    </row>
    <row r="2583" spans="1:12" s="28" customFormat="1" ht="18.75">
      <c r="A2583" s="349"/>
      <c r="B2583" s="105"/>
      <c r="C2583" s="54"/>
      <c r="D2583" s="54"/>
      <c r="E2583" s="318" t="s">
        <v>1501</v>
      </c>
      <c r="F2583" s="98">
        <v>0.6</v>
      </c>
      <c r="G2583" s="436"/>
      <c r="H2583" s="54"/>
      <c r="I2583" s="317"/>
      <c r="L2583" s="315"/>
    </row>
    <row r="2584" spans="1:12" s="28" customFormat="1" ht="18.75">
      <c r="A2584" s="349"/>
      <c r="B2584" s="105"/>
      <c r="C2584" s="54"/>
      <c r="D2584" s="54"/>
      <c r="E2584" s="357" t="s">
        <v>1324</v>
      </c>
      <c r="F2584" s="98">
        <v>3.5</v>
      </c>
      <c r="G2584" s="436"/>
      <c r="H2584" s="54"/>
      <c r="I2584" s="317"/>
      <c r="L2584" s="315"/>
    </row>
    <row r="2585" spans="1:12" s="28" customFormat="1" ht="18.75">
      <c r="A2585" s="349"/>
      <c r="B2585" s="105"/>
      <c r="C2585" s="54"/>
      <c r="D2585" s="54"/>
      <c r="E2585" s="318" t="s">
        <v>1502</v>
      </c>
      <c r="F2585" s="98">
        <v>0.5</v>
      </c>
      <c r="G2585" s="436"/>
      <c r="H2585" s="54"/>
      <c r="I2585" s="317"/>
      <c r="L2585" s="315"/>
    </row>
    <row r="2586" spans="1:12" s="28" customFormat="1" ht="18.75">
      <c r="A2586" s="349"/>
      <c r="B2586" s="105"/>
      <c r="C2586" s="54"/>
      <c r="D2586" s="54"/>
      <c r="E2586" s="127" t="s">
        <v>55</v>
      </c>
      <c r="F2586" s="98">
        <v>4.5999999999999996</v>
      </c>
      <c r="G2586" s="436"/>
      <c r="H2586" s="54"/>
      <c r="I2586" s="317"/>
      <c r="L2586" s="315"/>
    </row>
    <row r="2587" spans="1:12" s="28" customFormat="1" ht="18.75">
      <c r="A2587" s="349"/>
      <c r="B2587" s="319"/>
      <c r="C2587" s="54"/>
      <c r="D2587" s="54"/>
      <c r="E2587" s="425"/>
      <c r="F2587" s="409"/>
      <c r="G2587" s="436"/>
      <c r="H2587" s="54"/>
      <c r="I2587" s="317"/>
      <c r="L2587" s="315"/>
    </row>
    <row r="2588" spans="1:12" s="28" customFormat="1" ht="18.75">
      <c r="A2588" s="349"/>
      <c r="B2588" s="78" t="s">
        <v>1503</v>
      </c>
      <c r="C2588" s="71" t="s">
        <v>925</v>
      </c>
      <c r="D2588" s="56" t="s">
        <v>381</v>
      </c>
      <c r="E2588" s="93" t="s">
        <v>382</v>
      </c>
      <c r="F2588" s="34" t="s">
        <v>85</v>
      </c>
      <c r="G2588" s="35"/>
      <c r="H2588" s="36"/>
      <c r="I2588" s="37">
        <v>3</v>
      </c>
      <c r="L2588" s="315"/>
    </row>
    <row r="2589" spans="1:12" s="28" customFormat="1" ht="18.75">
      <c r="A2589" s="349"/>
      <c r="B2589" s="316"/>
      <c r="C2589" s="54"/>
      <c r="D2589" s="54"/>
      <c r="E2589" s="54"/>
      <c r="F2589" s="415"/>
      <c r="G2589" s="436"/>
      <c r="H2589" s="54"/>
      <c r="I2589" s="317"/>
      <c r="L2589" s="315"/>
    </row>
    <row r="2590" spans="1:12" s="28" customFormat="1" ht="18.75">
      <c r="A2590" s="349"/>
      <c r="B2590" s="105"/>
      <c r="C2590" s="54"/>
      <c r="D2590" s="54"/>
      <c r="E2590" s="318" t="s">
        <v>1501</v>
      </c>
      <c r="F2590" s="98">
        <v>1</v>
      </c>
      <c r="G2590" s="436"/>
      <c r="H2590" s="54"/>
      <c r="I2590" s="317"/>
      <c r="L2590" s="315"/>
    </row>
    <row r="2591" spans="1:12" s="28" customFormat="1" ht="18.75">
      <c r="A2591" s="349"/>
      <c r="B2591" s="105"/>
      <c r="C2591" s="54"/>
      <c r="D2591" s="54"/>
      <c r="E2591" s="357" t="s">
        <v>1324</v>
      </c>
      <c r="F2591" s="98">
        <v>1</v>
      </c>
      <c r="G2591" s="436"/>
      <c r="H2591" s="54"/>
      <c r="I2591" s="317"/>
      <c r="L2591" s="315"/>
    </row>
    <row r="2592" spans="1:12" s="28" customFormat="1" ht="18.75">
      <c r="A2592" s="349"/>
      <c r="B2592" s="105"/>
      <c r="C2592" s="54"/>
      <c r="D2592" s="54"/>
      <c r="E2592" s="318" t="s">
        <v>1502</v>
      </c>
      <c r="F2592" s="98">
        <v>1</v>
      </c>
      <c r="G2592" s="436"/>
      <c r="H2592" s="54"/>
      <c r="I2592" s="317"/>
      <c r="L2592" s="315"/>
    </row>
    <row r="2593" spans="1:12" s="28" customFormat="1" ht="18.75">
      <c r="A2593" s="349"/>
      <c r="B2593" s="105"/>
      <c r="C2593" s="54"/>
      <c r="D2593" s="54"/>
      <c r="E2593" s="127" t="s">
        <v>55</v>
      </c>
      <c r="F2593" s="98">
        <v>3</v>
      </c>
      <c r="G2593" s="436"/>
      <c r="H2593" s="54"/>
      <c r="I2593" s="317"/>
      <c r="L2593" s="315"/>
    </row>
    <row r="2594" spans="1:12" s="28" customFormat="1" ht="18.75">
      <c r="A2594" s="349"/>
      <c r="B2594" s="319"/>
      <c r="C2594" s="54"/>
      <c r="D2594" s="54"/>
      <c r="E2594" s="54"/>
      <c r="F2594" s="415"/>
      <c r="G2594" s="436"/>
      <c r="H2594" s="54"/>
      <c r="I2594" s="317"/>
      <c r="L2594" s="315"/>
    </row>
    <row r="2595" spans="1:12" s="28" customFormat="1" ht="18.75">
      <c r="A2595" s="349"/>
      <c r="B2595" s="78" t="s">
        <v>1504</v>
      </c>
      <c r="C2595" s="71" t="s">
        <v>925</v>
      </c>
      <c r="D2595" s="56" t="s">
        <v>287</v>
      </c>
      <c r="E2595" s="93" t="s">
        <v>288</v>
      </c>
      <c r="F2595" s="34" t="s">
        <v>81</v>
      </c>
      <c r="G2595" s="35"/>
      <c r="H2595" s="36"/>
      <c r="I2595" s="37">
        <v>2.5</v>
      </c>
      <c r="L2595" s="315"/>
    </row>
    <row r="2596" spans="1:12" s="28" customFormat="1" ht="18.75">
      <c r="A2596" s="349"/>
      <c r="B2596" s="316"/>
      <c r="C2596" s="54"/>
      <c r="D2596" s="54"/>
      <c r="E2596" s="54"/>
      <c r="F2596" s="415"/>
      <c r="G2596" s="436"/>
      <c r="H2596" s="54"/>
      <c r="I2596" s="317"/>
      <c r="L2596" s="315"/>
    </row>
    <row r="2597" spans="1:12" s="28" customFormat="1" ht="18.75">
      <c r="A2597" s="349"/>
      <c r="B2597" s="105"/>
      <c r="C2597" s="54"/>
      <c r="D2597" s="54"/>
      <c r="E2597" s="357" t="s">
        <v>1505</v>
      </c>
      <c r="F2597" s="98">
        <v>2.5</v>
      </c>
      <c r="G2597" s="436"/>
      <c r="H2597" s="54"/>
      <c r="I2597" s="317"/>
      <c r="L2597" s="315"/>
    </row>
    <row r="2598" spans="1:12" s="28" customFormat="1" ht="18.75">
      <c r="A2598" s="349"/>
      <c r="B2598" s="105"/>
      <c r="C2598" s="54"/>
      <c r="D2598" s="54"/>
      <c r="E2598" s="127" t="s">
        <v>55</v>
      </c>
      <c r="F2598" s="98">
        <v>2.5</v>
      </c>
      <c r="G2598" s="436"/>
      <c r="H2598" s="54"/>
      <c r="I2598" s="317"/>
      <c r="L2598" s="315"/>
    </row>
    <row r="2599" spans="1:12" s="28" customFormat="1" ht="18.75">
      <c r="A2599" s="349"/>
      <c r="B2599" s="319"/>
      <c r="C2599" s="54"/>
      <c r="D2599" s="54"/>
      <c r="E2599" s="425"/>
      <c r="F2599" s="409"/>
      <c r="G2599" s="436"/>
      <c r="H2599" s="54"/>
      <c r="I2599" s="317"/>
      <c r="L2599" s="315"/>
    </row>
    <row r="2600" spans="1:12" s="28" customFormat="1" ht="18.75">
      <c r="A2600" s="349"/>
      <c r="B2600" s="78" t="s">
        <v>1506</v>
      </c>
      <c r="C2600" s="71" t="s">
        <v>925</v>
      </c>
      <c r="D2600" s="56" t="s">
        <v>301</v>
      </c>
      <c r="E2600" s="93" t="s">
        <v>302</v>
      </c>
      <c r="F2600" s="34" t="s">
        <v>81</v>
      </c>
      <c r="G2600" s="35"/>
      <c r="H2600" s="36"/>
      <c r="I2600" s="37">
        <v>45.9</v>
      </c>
      <c r="L2600" s="315"/>
    </row>
    <row r="2601" spans="1:12" s="28" customFormat="1" ht="18.75">
      <c r="A2601" s="349"/>
      <c r="B2601" s="316"/>
      <c r="C2601" s="54"/>
      <c r="D2601" s="54"/>
      <c r="E2601" s="54"/>
      <c r="F2601" s="415"/>
      <c r="G2601" s="436"/>
      <c r="H2601" s="54"/>
      <c r="I2601" s="317"/>
      <c r="L2601" s="315"/>
    </row>
    <row r="2602" spans="1:12" s="28" customFormat="1" ht="18.75">
      <c r="A2602" s="349"/>
      <c r="B2602" s="105"/>
      <c r="C2602" s="54"/>
      <c r="D2602" s="54"/>
      <c r="E2602" s="357" t="s">
        <v>1507</v>
      </c>
      <c r="F2602" s="98">
        <v>13.6</v>
      </c>
      <c r="G2602" s="436"/>
      <c r="H2602" s="54"/>
      <c r="I2602" s="317"/>
      <c r="L2602" s="315"/>
    </row>
    <row r="2603" spans="1:12" s="28" customFormat="1" ht="18.75">
      <c r="A2603" s="349"/>
      <c r="B2603" s="105"/>
      <c r="C2603" s="54"/>
      <c r="D2603" s="54"/>
      <c r="E2603" s="357" t="s">
        <v>1508</v>
      </c>
      <c r="F2603" s="98">
        <v>32.299999999999997</v>
      </c>
      <c r="G2603" s="436"/>
      <c r="H2603" s="54"/>
      <c r="I2603" s="317"/>
      <c r="L2603" s="315"/>
    </row>
    <row r="2604" spans="1:12" s="28" customFormat="1" ht="18.75">
      <c r="A2604" s="349"/>
      <c r="B2604" s="105"/>
      <c r="C2604" s="54"/>
      <c r="D2604" s="54"/>
      <c r="E2604" s="127" t="s">
        <v>55</v>
      </c>
      <c r="F2604" s="98">
        <v>45.9</v>
      </c>
      <c r="G2604" s="436"/>
      <c r="H2604" s="54"/>
      <c r="I2604" s="317"/>
      <c r="L2604" s="315"/>
    </row>
    <row r="2605" spans="1:12" s="28" customFormat="1" ht="18.75">
      <c r="A2605" s="349"/>
      <c r="B2605" s="105"/>
      <c r="C2605" s="54"/>
      <c r="D2605" s="54"/>
      <c r="E2605" s="425"/>
      <c r="F2605" s="409"/>
      <c r="G2605" s="436"/>
      <c r="H2605" s="54"/>
      <c r="I2605" s="317"/>
      <c r="L2605" s="315"/>
    </row>
    <row r="2606" spans="1:12" s="28" customFormat="1" ht="37.5">
      <c r="A2606" s="349"/>
      <c r="B2606" s="105"/>
      <c r="C2606" s="54"/>
      <c r="D2606" s="54"/>
      <c r="E2606" s="350" t="s">
        <v>1383</v>
      </c>
      <c r="F2606" s="415"/>
      <c r="G2606" s="436"/>
      <c r="H2606" s="54"/>
      <c r="I2606" s="317"/>
      <c r="L2606" s="315"/>
    </row>
    <row r="2607" spans="1:12" s="28" customFormat="1" ht="18.75">
      <c r="A2607" s="349"/>
      <c r="B2607" s="319"/>
      <c r="C2607" s="54"/>
      <c r="D2607" s="54"/>
      <c r="E2607" s="54"/>
      <c r="F2607" s="415"/>
      <c r="G2607" s="436"/>
      <c r="H2607" s="54"/>
      <c r="I2607" s="317"/>
      <c r="L2607" s="315"/>
    </row>
    <row r="2608" spans="1:12" s="28" customFormat="1" ht="18.75">
      <c r="A2608" s="349"/>
      <c r="B2608" s="78" t="s">
        <v>1509</v>
      </c>
      <c r="C2608" s="71" t="s">
        <v>925</v>
      </c>
      <c r="D2608" s="56" t="s">
        <v>297</v>
      </c>
      <c r="E2608" s="93" t="s">
        <v>298</v>
      </c>
      <c r="F2608" s="34" t="s">
        <v>85</v>
      </c>
      <c r="G2608" s="35"/>
      <c r="H2608" s="36"/>
      <c r="I2608" s="37">
        <v>27</v>
      </c>
      <c r="L2608" s="315"/>
    </row>
    <row r="2609" spans="1:12" s="28" customFormat="1" ht="18.75">
      <c r="A2609" s="349"/>
      <c r="B2609" s="316"/>
      <c r="C2609" s="54"/>
      <c r="D2609" s="54"/>
      <c r="E2609" s="54"/>
      <c r="F2609" s="415"/>
      <c r="G2609" s="436"/>
      <c r="H2609" s="54"/>
      <c r="I2609" s="317"/>
      <c r="L2609" s="315"/>
    </row>
    <row r="2610" spans="1:12" s="28" customFormat="1" ht="18.75">
      <c r="A2610" s="349"/>
      <c r="B2610" s="105"/>
      <c r="C2610" s="54"/>
      <c r="D2610" s="54"/>
      <c r="E2610" s="357" t="s">
        <v>1507</v>
      </c>
      <c r="F2610" s="98">
        <v>8</v>
      </c>
      <c r="G2610" s="436"/>
      <c r="H2610" s="54"/>
      <c r="I2610" s="317"/>
      <c r="L2610" s="315"/>
    </row>
    <row r="2611" spans="1:12" s="28" customFormat="1" ht="18.75">
      <c r="A2611" s="349"/>
      <c r="B2611" s="105"/>
      <c r="C2611" s="54"/>
      <c r="D2611" s="54"/>
      <c r="E2611" s="357" t="s">
        <v>1508</v>
      </c>
      <c r="F2611" s="98">
        <v>19</v>
      </c>
      <c r="G2611" s="436"/>
      <c r="H2611" s="54"/>
      <c r="I2611" s="317"/>
      <c r="L2611" s="315"/>
    </row>
    <row r="2612" spans="1:12" s="28" customFormat="1" ht="18.75">
      <c r="A2612" s="349"/>
      <c r="B2612" s="105"/>
      <c r="C2612" s="54"/>
      <c r="D2612" s="54"/>
      <c r="E2612" s="127" t="s">
        <v>55</v>
      </c>
      <c r="F2612" s="98">
        <v>27</v>
      </c>
      <c r="G2612" s="436"/>
      <c r="H2612" s="54"/>
      <c r="I2612" s="317"/>
      <c r="L2612" s="315"/>
    </row>
    <row r="2613" spans="1:12" s="28" customFormat="1" ht="18.75">
      <c r="A2613" s="349"/>
      <c r="B2613" s="105"/>
      <c r="C2613" s="54"/>
      <c r="D2613" s="54"/>
      <c r="E2613" s="425"/>
      <c r="F2613" s="409"/>
      <c r="G2613" s="436"/>
      <c r="H2613" s="54"/>
      <c r="I2613" s="317"/>
      <c r="L2613" s="315"/>
    </row>
    <row r="2614" spans="1:12" s="28" customFormat="1" ht="18.75">
      <c r="A2614" s="349"/>
      <c r="B2614" s="105"/>
      <c r="C2614" s="54"/>
      <c r="D2614" s="54"/>
      <c r="E2614" s="350" t="s">
        <v>1381</v>
      </c>
      <c r="F2614" s="415"/>
      <c r="G2614" s="436"/>
      <c r="H2614" s="54"/>
      <c r="I2614" s="317"/>
      <c r="L2614" s="315"/>
    </row>
    <row r="2615" spans="1:12" s="28" customFormat="1" ht="18.75">
      <c r="A2615" s="349"/>
      <c r="B2615" s="319"/>
      <c r="C2615" s="54"/>
      <c r="D2615" s="54"/>
      <c r="E2615" s="54"/>
      <c r="F2615" s="415"/>
      <c r="G2615" s="436"/>
      <c r="H2615" s="54"/>
      <c r="I2615" s="317"/>
      <c r="L2615" s="315"/>
    </row>
    <row r="2616" spans="1:12" s="28" customFormat="1" ht="18.75">
      <c r="A2616" s="349"/>
      <c r="B2616" s="78" t="s">
        <v>1510</v>
      </c>
      <c r="C2616" s="71" t="s">
        <v>925</v>
      </c>
      <c r="D2616" s="56" t="s">
        <v>326</v>
      </c>
      <c r="E2616" s="93" t="s">
        <v>327</v>
      </c>
      <c r="F2616" s="34" t="s">
        <v>27</v>
      </c>
      <c r="G2616" s="35"/>
      <c r="H2616" s="36"/>
      <c r="I2616" s="37">
        <v>8</v>
      </c>
      <c r="L2616" s="315"/>
    </row>
    <row r="2617" spans="1:12" s="28" customFormat="1" ht="18.75">
      <c r="A2617" s="349"/>
      <c r="B2617" s="105"/>
      <c r="C2617" s="54"/>
      <c r="D2617" s="54"/>
      <c r="E2617" s="425"/>
      <c r="F2617" s="409"/>
      <c r="G2617" s="436"/>
      <c r="H2617" s="54"/>
      <c r="I2617" s="317"/>
      <c r="L2617" s="315"/>
    </row>
    <row r="2618" spans="1:12" s="28" customFormat="1" ht="18.75">
      <c r="A2618" s="349"/>
      <c r="B2618" s="105"/>
      <c r="C2618" s="54"/>
      <c r="D2618" s="54"/>
      <c r="E2618" s="357" t="s">
        <v>1507</v>
      </c>
      <c r="F2618" s="98">
        <v>8</v>
      </c>
      <c r="G2618" s="436"/>
      <c r="H2618" s="54"/>
      <c r="I2618" s="317"/>
      <c r="L2618" s="315"/>
    </row>
    <row r="2619" spans="1:12" s="28" customFormat="1" ht="18.75">
      <c r="A2619" s="349"/>
      <c r="B2619" s="105"/>
      <c r="C2619" s="54"/>
      <c r="D2619" s="54"/>
      <c r="E2619" s="127" t="s">
        <v>55</v>
      </c>
      <c r="F2619" s="98">
        <v>8</v>
      </c>
      <c r="G2619" s="436"/>
      <c r="H2619" s="54"/>
      <c r="I2619" s="317"/>
      <c r="L2619" s="315"/>
    </row>
    <row r="2620" spans="1:12" s="28" customFormat="1" ht="18.75">
      <c r="A2620" s="349"/>
      <c r="B2620" s="105"/>
      <c r="C2620" s="54"/>
      <c r="D2620" s="54"/>
      <c r="E2620" s="425"/>
      <c r="F2620" s="409"/>
      <c r="G2620" s="436"/>
      <c r="H2620" s="54"/>
      <c r="I2620" s="317"/>
      <c r="L2620" s="315"/>
    </row>
    <row r="2621" spans="1:12" s="28" customFormat="1" ht="18.75">
      <c r="A2621" s="349"/>
      <c r="B2621" s="105"/>
      <c r="C2621" s="54"/>
      <c r="D2621" s="54"/>
      <c r="E2621" s="350" t="s">
        <v>1381</v>
      </c>
      <c r="F2621" s="415"/>
      <c r="G2621" s="436"/>
      <c r="H2621" s="54"/>
      <c r="I2621" s="317"/>
      <c r="L2621" s="315"/>
    </row>
    <row r="2622" spans="1:12" s="28" customFormat="1" ht="18.75">
      <c r="A2622" s="349"/>
      <c r="B2622" s="319"/>
      <c r="C2622" s="54"/>
      <c r="D2622" s="54"/>
      <c r="E2622" s="54"/>
      <c r="F2622" s="415"/>
      <c r="G2622" s="436"/>
      <c r="H2622" s="54"/>
      <c r="I2622" s="317"/>
      <c r="L2622" s="315"/>
    </row>
    <row r="2623" spans="1:12" s="28" customFormat="1" ht="18.75">
      <c r="A2623" s="349"/>
      <c r="B2623" s="78" t="s">
        <v>1511</v>
      </c>
      <c r="C2623" s="71" t="s">
        <v>925</v>
      </c>
      <c r="D2623" s="56" t="s">
        <v>498</v>
      </c>
      <c r="E2623" s="93" t="s">
        <v>499</v>
      </c>
      <c r="F2623" s="34" t="s">
        <v>27</v>
      </c>
      <c r="G2623" s="35"/>
      <c r="H2623" s="36"/>
      <c r="I2623" s="37">
        <v>1</v>
      </c>
      <c r="L2623" s="315"/>
    </row>
    <row r="2624" spans="1:12" s="28" customFormat="1" ht="18.75">
      <c r="A2624" s="349"/>
      <c r="B2624" s="316"/>
      <c r="C2624" s="54"/>
      <c r="D2624" s="54"/>
      <c r="E2624" s="54"/>
      <c r="F2624" s="415"/>
      <c r="G2624" s="436"/>
      <c r="H2624" s="54"/>
      <c r="I2624" s="317"/>
      <c r="L2624" s="315"/>
    </row>
    <row r="2625" spans="1:12" s="28" customFormat="1" ht="18.75">
      <c r="A2625" s="349"/>
      <c r="B2625" s="105"/>
      <c r="C2625" s="54"/>
      <c r="D2625" s="54"/>
      <c r="E2625" s="357" t="s">
        <v>1324</v>
      </c>
      <c r="F2625" s="98">
        <v>1</v>
      </c>
      <c r="G2625" s="436"/>
      <c r="H2625" s="54"/>
      <c r="I2625" s="317"/>
      <c r="L2625" s="315"/>
    </row>
    <row r="2626" spans="1:12" s="28" customFormat="1" ht="18.75">
      <c r="A2626" s="349"/>
      <c r="B2626" s="105"/>
      <c r="C2626" s="54"/>
      <c r="D2626" s="54"/>
      <c r="E2626" s="127" t="s">
        <v>55</v>
      </c>
      <c r="F2626" s="98">
        <v>1</v>
      </c>
      <c r="G2626" s="436"/>
      <c r="H2626" s="54"/>
      <c r="I2626" s="317"/>
      <c r="L2626" s="315"/>
    </row>
    <row r="2627" spans="1:12" s="28" customFormat="1" ht="18.75">
      <c r="A2627" s="349"/>
      <c r="B2627" s="319"/>
      <c r="C2627" s="54"/>
      <c r="D2627" s="54"/>
      <c r="E2627" s="54"/>
      <c r="F2627" s="415"/>
      <c r="G2627" s="436"/>
      <c r="H2627" s="54"/>
      <c r="I2627" s="317"/>
      <c r="L2627" s="315"/>
    </row>
    <row r="2628" spans="1:12" s="28" customFormat="1" ht="18.75">
      <c r="A2628" s="349"/>
      <c r="B2628" s="78" t="s">
        <v>1512</v>
      </c>
      <c r="C2628" s="71" t="s">
        <v>925</v>
      </c>
      <c r="D2628" s="56" t="s">
        <v>508</v>
      </c>
      <c r="E2628" s="93" t="s">
        <v>509</v>
      </c>
      <c r="F2628" s="34" t="s">
        <v>27</v>
      </c>
      <c r="G2628" s="35"/>
      <c r="H2628" s="36"/>
      <c r="I2628" s="37">
        <v>10</v>
      </c>
      <c r="L2628" s="315"/>
    </row>
    <row r="2629" spans="1:12" s="28" customFormat="1" ht="18.75">
      <c r="A2629" s="349"/>
      <c r="B2629" s="316"/>
      <c r="C2629" s="54"/>
      <c r="D2629" s="54"/>
      <c r="E2629" s="54"/>
      <c r="F2629" s="415"/>
      <c r="G2629" s="436"/>
      <c r="H2629" s="54"/>
      <c r="I2629" s="317"/>
      <c r="L2629" s="315"/>
    </row>
    <row r="2630" spans="1:12" s="28" customFormat="1" ht="18.75">
      <c r="A2630" s="349"/>
      <c r="B2630" s="105"/>
      <c r="C2630" s="54"/>
      <c r="D2630" s="54"/>
      <c r="E2630" s="368" t="s">
        <v>1513</v>
      </c>
      <c r="F2630" s="98">
        <v>10</v>
      </c>
      <c r="G2630" s="436"/>
      <c r="H2630" s="54"/>
      <c r="I2630" s="317"/>
      <c r="L2630" s="315"/>
    </row>
    <row r="2631" spans="1:12" s="28" customFormat="1" ht="18.75">
      <c r="A2631" s="349"/>
      <c r="B2631" s="105"/>
      <c r="C2631" s="54"/>
      <c r="D2631" s="54"/>
      <c r="E2631" s="127" t="s">
        <v>55</v>
      </c>
      <c r="F2631" s="98">
        <v>10</v>
      </c>
      <c r="G2631" s="436"/>
      <c r="H2631" s="54"/>
      <c r="I2631" s="317"/>
      <c r="L2631" s="315"/>
    </row>
    <row r="2632" spans="1:12" s="28" customFormat="1" ht="18.75">
      <c r="A2632" s="349"/>
      <c r="B2632" s="319"/>
      <c r="C2632" s="54"/>
      <c r="D2632" s="54"/>
      <c r="E2632" s="54"/>
      <c r="F2632" s="415"/>
      <c r="G2632" s="436"/>
      <c r="H2632" s="54"/>
      <c r="I2632" s="317"/>
      <c r="L2632" s="315"/>
    </row>
    <row r="2633" spans="1:12" s="28" customFormat="1" ht="18.75">
      <c r="A2633" s="349"/>
      <c r="B2633" s="78" t="s">
        <v>1514</v>
      </c>
      <c r="C2633" s="71" t="s">
        <v>925</v>
      </c>
      <c r="D2633" s="56" t="s">
        <v>510</v>
      </c>
      <c r="E2633" s="93" t="s">
        <v>511</v>
      </c>
      <c r="F2633" s="34" t="s">
        <v>27</v>
      </c>
      <c r="G2633" s="35"/>
      <c r="H2633" s="36"/>
      <c r="I2633" s="37">
        <v>1</v>
      </c>
      <c r="L2633" s="315"/>
    </row>
    <row r="2634" spans="1:12" s="28" customFormat="1" ht="18.75">
      <c r="A2634" s="349"/>
      <c r="B2634" s="316"/>
      <c r="C2634" s="54"/>
      <c r="D2634" s="54"/>
      <c r="E2634" s="54"/>
      <c r="F2634" s="415"/>
      <c r="G2634" s="436"/>
      <c r="H2634" s="54"/>
      <c r="I2634" s="317"/>
      <c r="L2634" s="315"/>
    </row>
    <row r="2635" spans="1:12" s="28" customFormat="1" ht="18.75">
      <c r="A2635" s="349"/>
      <c r="B2635" s="105"/>
      <c r="C2635" s="54"/>
      <c r="D2635" s="54"/>
      <c r="E2635" s="368" t="s">
        <v>1515</v>
      </c>
      <c r="F2635" s="98">
        <v>1</v>
      </c>
      <c r="G2635" s="436"/>
      <c r="H2635" s="54"/>
      <c r="I2635" s="317"/>
      <c r="L2635" s="315"/>
    </row>
    <row r="2636" spans="1:12" s="28" customFormat="1" ht="18.75">
      <c r="A2636" s="349"/>
      <c r="B2636" s="105"/>
      <c r="C2636" s="54"/>
      <c r="D2636" s="54"/>
      <c r="E2636" s="127" t="s">
        <v>55</v>
      </c>
      <c r="F2636" s="98">
        <v>1</v>
      </c>
      <c r="G2636" s="436"/>
      <c r="H2636" s="54"/>
      <c r="I2636" s="317"/>
      <c r="L2636" s="315"/>
    </row>
    <row r="2637" spans="1:12" s="28" customFormat="1" ht="18.75">
      <c r="A2637" s="349"/>
      <c r="B2637" s="319"/>
      <c r="C2637" s="54"/>
      <c r="D2637" s="54"/>
      <c r="E2637" s="54"/>
      <c r="F2637" s="415"/>
      <c r="G2637" s="436"/>
      <c r="H2637" s="54"/>
      <c r="I2637" s="317"/>
      <c r="L2637" s="315"/>
    </row>
    <row r="2638" spans="1:12" s="28" customFormat="1" ht="18.75">
      <c r="A2638" s="349"/>
      <c r="B2638" s="78" t="s">
        <v>1516</v>
      </c>
      <c r="C2638" s="71" t="s">
        <v>925</v>
      </c>
      <c r="D2638" s="56" t="s">
        <v>502</v>
      </c>
      <c r="E2638" s="93" t="s">
        <v>503</v>
      </c>
      <c r="F2638" s="34" t="s">
        <v>27</v>
      </c>
      <c r="G2638" s="35"/>
      <c r="H2638" s="36"/>
      <c r="I2638" s="37">
        <v>1</v>
      </c>
      <c r="L2638" s="315"/>
    </row>
    <row r="2639" spans="1:12" s="28" customFormat="1" ht="18.75">
      <c r="A2639" s="349"/>
      <c r="B2639" s="316"/>
      <c r="C2639" s="54"/>
      <c r="D2639" s="54"/>
      <c r="E2639" s="54"/>
      <c r="F2639" s="415"/>
      <c r="G2639" s="436"/>
      <c r="H2639" s="54"/>
      <c r="I2639" s="317"/>
      <c r="L2639" s="315"/>
    </row>
    <row r="2640" spans="1:12" s="28" customFormat="1" ht="18.75">
      <c r="A2640" s="349"/>
      <c r="B2640" s="105"/>
      <c r="C2640" s="54"/>
      <c r="D2640" s="54"/>
      <c r="E2640" s="368" t="s">
        <v>1515</v>
      </c>
      <c r="F2640" s="98">
        <v>1</v>
      </c>
      <c r="G2640" s="436"/>
      <c r="H2640" s="54"/>
      <c r="I2640" s="317"/>
      <c r="L2640" s="315"/>
    </row>
    <row r="2641" spans="1:12" s="28" customFormat="1" ht="18.75">
      <c r="A2641" s="349"/>
      <c r="B2641" s="105"/>
      <c r="C2641" s="54"/>
      <c r="D2641" s="54"/>
      <c r="E2641" s="127" t="s">
        <v>55</v>
      </c>
      <c r="F2641" s="98">
        <v>1</v>
      </c>
      <c r="G2641" s="436"/>
      <c r="H2641" s="54"/>
      <c r="I2641" s="317"/>
      <c r="L2641" s="315"/>
    </row>
    <row r="2642" spans="1:12" s="28" customFormat="1" ht="18.75">
      <c r="A2642" s="349"/>
      <c r="B2642" s="319"/>
      <c r="C2642" s="54"/>
      <c r="D2642" s="54"/>
      <c r="E2642" s="54"/>
      <c r="F2642" s="415"/>
      <c r="G2642" s="436"/>
      <c r="H2642" s="54"/>
      <c r="I2642" s="317"/>
      <c r="L2642" s="315"/>
    </row>
    <row r="2643" spans="1:12" s="28" customFormat="1" ht="18.75">
      <c r="A2643" s="349"/>
      <c r="B2643" s="78" t="s">
        <v>1517</v>
      </c>
      <c r="C2643" s="71" t="s">
        <v>925</v>
      </c>
      <c r="D2643" s="56" t="s">
        <v>500</v>
      </c>
      <c r="E2643" s="93" t="s">
        <v>501</v>
      </c>
      <c r="F2643" s="34" t="s">
        <v>27</v>
      </c>
      <c r="G2643" s="35"/>
      <c r="H2643" s="36"/>
      <c r="I2643" s="37">
        <v>1</v>
      </c>
      <c r="L2643" s="315"/>
    </row>
    <row r="2644" spans="1:12" s="28" customFormat="1" ht="18.75">
      <c r="A2644" s="349"/>
      <c r="B2644" s="316"/>
      <c r="C2644" s="54"/>
      <c r="D2644" s="54"/>
      <c r="E2644" s="54"/>
      <c r="F2644" s="415"/>
      <c r="G2644" s="436"/>
      <c r="H2644" s="54"/>
      <c r="I2644" s="317"/>
      <c r="L2644" s="315"/>
    </row>
    <row r="2645" spans="1:12" s="28" customFormat="1" ht="18.75">
      <c r="A2645" s="349"/>
      <c r="B2645" s="105"/>
      <c r="C2645" s="54"/>
      <c r="D2645" s="54"/>
      <c r="E2645" s="368" t="s">
        <v>1515</v>
      </c>
      <c r="F2645" s="98">
        <v>1</v>
      </c>
      <c r="G2645" s="436"/>
      <c r="H2645" s="54"/>
      <c r="I2645" s="317"/>
      <c r="L2645" s="315"/>
    </row>
    <row r="2646" spans="1:12" s="28" customFormat="1" ht="18.75">
      <c r="A2646" s="349"/>
      <c r="B2646" s="105"/>
      <c r="C2646" s="54"/>
      <c r="D2646" s="54"/>
      <c r="E2646" s="127" t="s">
        <v>55</v>
      </c>
      <c r="F2646" s="98">
        <v>1</v>
      </c>
      <c r="G2646" s="436"/>
      <c r="H2646" s="54"/>
      <c r="I2646" s="317"/>
      <c r="L2646" s="315"/>
    </row>
    <row r="2647" spans="1:12" s="28" customFormat="1" ht="18.75">
      <c r="A2647" s="349"/>
      <c r="B2647" s="319"/>
      <c r="C2647" s="54"/>
      <c r="D2647" s="54"/>
      <c r="E2647" s="54"/>
      <c r="F2647" s="415"/>
      <c r="G2647" s="436"/>
      <c r="H2647" s="54"/>
      <c r="I2647" s="317"/>
      <c r="L2647" s="315"/>
    </row>
    <row r="2648" spans="1:12" s="28" customFormat="1" ht="18.75">
      <c r="A2648" s="349"/>
      <c r="B2648" s="78" t="s">
        <v>1518</v>
      </c>
      <c r="C2648" s="71" t="s">
        <v>925</v>
      </c>
      <c r="D2648" s="56" t="s">
        <v>504</v>
      </c>
      <c r="E2648" s="93" t="s">
        <v>505</v>
      </c>
      <c r="F2648" s="34" t="s">
        <v>27</v>
      </c>
      <c r="G2648" s="35"/>
      <c r="H2648" s="36"/>
      <c r="I2648" s="37">
        <v>10</v>
      </c>
      <c r="L2648" s="315"/>
    </row>
    <row r="2649" spans="1:12" s="28" customFormat="1" ht="18.75">
      <c r="A2649" s="349"/>
      <c r="B2649" s="316"/>
      <c r="C2649" s="54"/>
      <c r="D2649" s="54"/>
      <c r="E2649" s="54"/>
      <c r="F2649" s="415"/>
      <c r="G2649" s="436"/>
      <c r="H2649" s="54"/>
      <c r="I2649" s="317"/>
      <c r="L2649" s="315"/>
    </row>
    <row r="2650" spans="1:12" s="28" customFormat="1" ht="18.75">
      <c r="A2650" s="349"/>
      <c r="B2650" s="105"/>
      <c r="C2650" s="54"/>
      <c r="D2650" s="54"/>
      <c r="E2650" s="357" t="s">
        <v>1519</v>
      </c>
      <c r="F2650" s="98">
        <v>1</v>
      </c>
      <c r="G2650" s="436"/>
      <c r="H2650" s="54"/>
      <c r="I2650" s="317"/>
      <c r="L2650" s="315"/>
    </row>
    <row r="2651" spans="1:12" s="28" customFormat="1" ht="18.75">
      <c r="A2651" s="349"/>
      <c r="B2651" s="105"/>
      <c r="C2651" s="54"/>
      <c r="D2651" s="54"/>
      <c r="E2651" s="357" t="s">
        <v>1520</v>
      </c>
      <c r="F2651" s="98">
        <v>1</v>
      </c>
      <c r="G2651" s="436"/>
      <c r="H2651" s="54"/>
      <c r="I2651" s="317"/>
      <c r="L2651" s="315"/>
    </row>
    <row r="2652" spans="1:12" s="28" customFormat="1" ht="18.75">
      <c r="A2652" s="349"/>
      <c r="B2652" s="105"/>
      <c r="C2652" s="54"/>
      <c r="D2652" s="54"/>
      <c r="E2652" s="357" t="s">
        <v>1521</v>
      </c>
      <c r="F2652" s="98">
        <v>1</v>
      </c>
      <c r="G2652" s="436"/>
      <c r="H2652" s="54"/>
      <c r="I2652" s="317"/>
      <c r="L2652" s="315"/>
    </row>
    <row r="2653" spans="1:12" s="28" customFormat="1" ht="18.75">
      <c r="A2653" s="349"/>
      <c r="B2653" s="105"/>
      <c r="C2653" s="54"/>
      <c r="D2653" s="54"/>
      <c r="E2653" s="357" t="s">
        <v>1522</v>
      </c>
      <c r="F2653" s="98">
        <v>1</v>
      </c>
      <c r="G2653" s="436"/>
      <c r="H2653" s="54"/>
      <c r="I2653" s="317"/>
      <c r="L2653" s="315"/>
    </row>
    <row r="2654" spans="1:12" s="28" customFormat="1" ht="18.75">
      <c r="A2654" s="349"/>
      <c r="B2654" s="105"/>
      <c r="C2654" s="54"/>
      <c r="D2654" s="54"/>
      <c r="E2654" s="357" t="s">
        <v>1523</v>
      </c>
      <c r="F2654" s="98">
        <v>1</v>
      </c>
      <c r="G2654" s="436"/>
      <c r="H2654" s="54"/>
      <c r="I2654" s="317"/>
      <c r="L2654" s="315"/>
    </row>
    <row r="2655" spans="1:12" s="28" customFormat="1" ht="18.75">
      <c r="A2655" s="349"/>
      <c r="B2655" s="105"/>
      <c r="C2655" s="54"/>
      <c r="D2655" s="54"/>
      <c r="E2655" s="368" t="s">
        <v>1524</v>
      </c>
      <c r="F2655" s="98">
        <v>1</v>
      </c>
      <c r="G2655" s="436"/>
      <c r="H2655" s="54"/>
      <c r="I2655" s="317"/>
      <c r="L2655" s="315"/>
    </row>
    <row r="2656" spans="1:12" s="28" customFormat="1" ht="18.75">
      <c r="A2656" s="349"/>
      <c r="B2656" s="105"/>
      <c r="C2656" s="54"/>
      <c r="D2656" s="54"/>
      <c r="E2656" s="368" t="s">
        <v>1525</v>
      </c>
      <c r="F2656" s="98">
        <v>1</v>
      </c>
      <c r="G2656" s="436"/>
      <c r="H2656" s="54"/>
      <c r="I2656" s="317"/>
      <c r="L2656" s="315"/>
    </row>
    <row r="2657" spans="1:12" s="28" customFormat="1" ht="18.75">
      <c r="A2657" s="349"/>
      <c r="B2657" s="105"/>
      <c r="C2657" s="54"/>
      <c r="D2657" s="54"/>
      <c r="E2657" s="368" t="s">
        <v>1526</v>
      </c>
      <c r="F2657" s="98">
        <v>1</v>
      </c>
      <c r="G2657" s="436"/>
      <c r="H2657" s="54"/>
      <c r="I2657" s="317"/>
      <c r="L2657" s="315"/>
    </row>
    <row r="2658" spans="1:12" s="28" customFormat="1" ht="18.75">
      <c r="A2658" s="349"/>
      <c r="B2658" s="105"/>
      <c r="C2658" s="54"/>
      <c r="D2658" s="54"/>
      <c r="E2658" s="368" t="s">
        <v>1527</v>
      </c>
      <c r="F2658" s="98">
        <v>1</v>
      </c>
      <c r="G2658" s="436"/>
      <c r="H2658" s="54"/>
      <c r="I2658" s="317"/>
      <c r="L2658" s="315"/>
    </row>
    <row r="2659" spans="1:12" s="28" customFormat="1" ht="18.75">
      <c r="A2659" s="349"/>
      <c r="B2659" s="105"/>
      <c r="C2659" s="54"/>
      <c r="D2659" s="54"/>
      <c r="E2659" s="368" t="s">
        <v>1528</v>
      </c>
      <c r="F2659" s="98">
        <v>1</v>
      </c>
      <c r="G2659" s="436"/>
      <c r="H2659" s="54"/>
      <c r="I2659" s="317"/>
      <c r="L2659" s="315"/>
    </row>
    <row r="2660" spans="1:12" s="28" customFormat="1" ht="18.75">
      <c r="A2660" s="349"/>
      <c r="B2660" s="105"/>
      <c r="C2660" s="54"/>
      <c r="D2660" s="54"/>
      <c r="E2660" s="127" t="s">
        <v>55</v>
      </c>
      <c r="F2660" s="98">
        <v>10</v>
      </c>
      <c r="G2660" s="436"/>
      <c r="H2660" s="54"/>
      <c r="I2660" s="317"/>
      <c r="L2660" s="315"/>
    </row>
    <row r="2661" spans="1:12" s="28" customFormat="1" ht="18.75">
      <c r="A2661" s="349"/>
      <c r="B2661" s="319"/>
      <c r="C2661" s="54"/>
      <c r="D2661" s="54"/>
      <c r="E2661" s="54"/>
      <c r="F2661" s="415"/>
      <c r="G2661" s="436"/>
      <c r="H2661" s="54"/>
      <c r="I2661" s="317"/>
      <c r="L2661" s="315"/>
    </row>
    <row r="2662" spans="1:12" s="28" customFormat="1" ht="18.75">
      <c r="A2662" s="349"/>
      <c r="B2662" s="78" t="s">
        <v>1529</v>
      </c>
      <c r="C2662" s="71" t="s">
        <v>925</v>
      </c>
      <c r="D2662" s="56" t="s">
        <v>364</v>
      </c>
      <c r="E2662" s="93" t="s">
        <v>365</v>
      </c>
      <c r="F2662" s="34" t="s">
        <v>27</v>
      </c>
      <c r="G2662" s="35"/>
      <c r="H2662" s="36"/>
      <c r="I2662" s="37">
        <v>3</v>
      </c>
      <c r="L2662" s="315"/>
    </row>
    <row r="2663" spans="1:12" s="28" customFormat="1" ht="18.75">
      <c r="A2663" s="349"/>
      <c r="B2663" s="316"/>
      <c r="C2663" s="54"/>
      <c r="D2663" s="54"/>
      <c r="E2663" s="54"/>
      <c r="F2663" s="415"/>
      <c r="G2663" s="436"/>
      <c r="H2663" s="54"/>
      <c r="I2663" s="317"/>
      <c r="L2663" s="315"/>
    </row>
    <row r="2664" spans="1:12" s="28" customFormat="1" ht="18.75">
      <c r="A2664" s="349"/>
      <c r="B2664" s="105"/>
      <c r="C2664" s="54"/>
      <c r="D2664" s="54"/>
      <c r="E2664" s="368" t="s">
        <v>1530</v>
      </c>
      <c r="F2664" s="98">
        <v>2</v>
      </c>
      <c r="G2664" s="436"/>
      <c r="H2664" s="54"/>
      <c r="I2664" s="317"/>
      <c r="L2664" s="315"/>
    </row>
    <row r="2665" spans="1:12" s="28" customFormat="1" ht="18.75">
      <c r="A2665" s="349"/>
      <c r="B2665" s="105"/>
      <c r="C2665" s="54"/>
      <c r="D2665" s="54"/>
      <c r="E2665" s="368" t="s">
        <v>1320</v>
      </c>
      <c r="F2665" s="98">
        <v>1</v>
      </c>
      <c r="G2665" s="436"/>
      <c r="H2665" s="54"/>
      <c r="I2665" s="317"/>
      <c r="L2665" s="315"/>
    </row>
    <row r="2666" spans="1:12" s="28" customFormat="1" ht="18.75">
      <c r="A2666" s="349"/>
      <c r="B2666" s="105"/>
      <c r="C2666" s="54"/>
      <c r="D2666" s="54"/>
      <c r="E2666" s="127" t="s">
        <v>55</v>
      </c>
      <c r="F2666" s="98">
        <v>3</v>
      </c>
      <c r="G2666" s="436"/>
      <c r="H2666" s="54"/>
      <c r="I2666" s="317"/>
      <c r="L2666" s="315"/>
    </row>
    <row r="2667" spans="1:12" s="28" customFormat="1" ht="18.75">
      <c r="A2667" s="349"/>
      <c r="B2667" s="319"/>
      <c r="C2667" s="54"/>
      <c r="D2667" s="54"/>
      <c r="E2667" s="54"/>
      <c r="F2667" s="415"/>
      <c r="G2667" s="436"/>
      <c r="H2667" s="54"/>
      <c r="I2667" s="317"/>
      <c r="L2667" s="315"/>
    </row>
    <row r="2668" spans="1:12" s="28" customFormat="1" ht="18.75">
      <c r="A2668" s="349"/>
      <c r="B2668" s="78" t="s">
        <v>1531</v>
      </c>
      <c r="C2668" s="71" t="s">
        <v>925</v>
      </c>
      <c r="D2668" s="56" t="s">
        <v>351</v>
      </c>
      <c r="E2668" s="93" t="s">
        <v>352</v>
      </c>
      <c r="F2668" s="34" t="s">
        <v>81</v>
      </c>
      <c r="G2668" s="35"/>
      <c r="H2668" s="36"/>
      <c r="I2668" s="37">
        <v>120.1</v>
      </c>
      <c r="L2668" s="315"/>
    </row>
    <row r="2669" spans="1:12" s="28" customFormat="1" ht="18.75">
      <c r="A2669" s="349"/>
      <c r="B2669" s="105"/>
      <c r="C2669" s="54"/>
      <c r="D2669" s="54"/>
      <c r="E2669" s="54"/>
      <c r="F2669" s="415"/>
      <c r="G2669" s="436"/>
      <c r="H2669" s="54"/>
      <c r="I2669" s="317"/>
      <c r="L2669" s="315"/>
    </row>
    <row r="2670" spans="1:12" s="28" customFormat="1" ht="18.75">
      <c r="A2670" s="349"/>
      <c r="B2670" s="105"/>
      <c r="C2670" s="54"/>
      <c r="D2670" s="54"/>
      <c r="E2670" s="357" t="s">
        <v>1519</v>
      </c>
      <c r="F2670" s="98">
        <v>7.2</v>
      </c>
      <c r="G2670" s="436"/>
      <c r="H2670" s="54"/>
      <c r="I2670" s="317"/>
      <c r="L2670" s="315"/>
    </row>
    <row r="2671" spans="1:12" s="28" customFormat="1" ht="18.75">
      <c r="A2671" s="349"/>
      <c r="B2671" s="105"/>
      <c r="C2671" s="54"/>
      <c r="D2671" s="54"/>
      <c r="E2671" s="357" t="s">
        <v>1520</v>
      </c>
      <c r="F2671" s="98">
        <v>11.2</v>
      </c>
      <c r="G2671" s="436"/>
      <c r="H2671" s="54"/>
      <c r="I2671" s="317"/>
      <c r="L2671" s="315"/>
    </row>
    <row r="2672" spans="1:12" s="28" customFormat="1" ht="18.75">
      <c r="A2672" s="349"/>
      <c r="B2672" s="105"/>
      <c r="C2672" s="54"/>
      <c r="D2672" s="54"/>
      <c r="E2672" s="357" t="s">
        <v>1521</v>
      </c>
      <c r="F2672" s="98">
        <v>10.7</v>
      </c>
      <c r="G2672" s="436"/>
      <c r="H2672" s="54"/>
      <c r="I2672" s="317"/>
      <c r="L2672" s="315"/>
    </row>
    <row r="2673" spans="1:12" s="28" customFormat="1" ht="18.75">
      <c r="A2673" s="349"/>
      <c r="B2673" s="105"/>
      <c r="C2673" s="54"/>
      <c r="D2673" s="54"/>
      <c r="E2673" s="357" t="s">
        <v>1522</v>
      </c>
      <c r="F2673" s="98">
        <v>10.8</v>
      </c>
      <c r="G2673" s="436"/>
      <c r="H2673" s="54"/>
      <c r="I2673" s="317"/>
      <c r="L2673" s="315"/>
    </row>
    <row r="2674" spans="1:12" s="28" customFormat="1" ht="18.75">
      <c r="A2674" s="349"/>
      <c r="B2674" s="105"/>
      <c r="C2674" s="54"/>
      <c r="D2674" s="54"/>
      <c r="E2674" s="357" t="s">
        <v>1523</v>
      </c>
      <c r="F2674" s="98">
        <v>11.3</v>
      </c>
      <c r="G2674" s="436"/>
      <c r="H2674" s="54"/>
      <c r="I2674" s="317"/>
      <c r="L2674" s="315"/>
    </row>
    <row r="2675" spans="1:12" s="28" customFormat="1" ht="18.75">
      <c r="A2675" s="349"/>
      <c r="B2675" s="105"/>
      <c r="C2675" s="54"/>
      <c r="D2675" s="54"/>
      <c r="E2675" s="368" t="s">
        <v>1524</v>
      </c>
      <c r="F2675" s="98">
        <v>8.6</v>
      </c>
      <c r="G2675" s="436"/>
      <c r="H2675" s="54"/>
      <c r="I2675" s="317"/>
      <c r="L2675" s="315"/>
    </row>
    <row r="2676" spans="1:12" s="28" customFormat="1" ht="18.75">
      <c r="A2676" s="349"/>
      <c r="B2676" s="105"/>
      <c r="C2676" s="54"/>
      <c r="D2676" s="54"/>
      <c r="E2676" s="368" t="s">
        <v>1525</v>
      </c>
      <c r="F2676" s="98">
        <v>13.2</v>
      </c>
      <c r="G2676" s="436"/>
      <c r="H2676" s="54"/>
      <c r="I2676" s="317"/>
      <c r="L2676" s="315"/>
    </row>
    <row r="2677" spans="1:12" s="28" customFormat="1" ht="18.75">
      <c r="A2677" s="349"/>
      <c r="B2677" s="105"/>
      <c r="C2677" s="54"/>
      <c r="D2677" s="54"/>
      <c r="E2677" s="368" t="s">
        <v>1526</v>
      </c>
      <c r="F2677" s="98">
        <v>14.2</v>
      </c>
      <c r="G2677" s="436"/>
      <c r="H2677" s="54"/>
      <c r="I2677" s="317"/>
      <c r="L2677" s="315"/>
    </row>
    <row r="2678" spans="1:12" s="28" customFormat="1" ht="18.75">
      <c r="A2678" s="349"/>
      <c r="B2678" s="105"/>
      <c r="C2678" s="54"/>
      <c r="D2678" s="54"/>
      <c r="E2678" s="368" t="s">
        <v>1527</v>
      </c>
      <c r="F2678" s="98">
        <v>14.1</v>
      </c>
      <c r="G2678" s="436"/>
      <c r="H2678" s="54"/>
      <c r="I2678" s="317"/>
      <c r="L2678" s="315"/>
    </row>
    <row r="2679" spans="1:12" s="28" customFormat="1" ht="18.75">
      <c r="A2679" s="349"/>
      <c r="B2679" s="105"/>
      <c r="C2679" s="54"/>
      <c r="D2679" s="54"/>
      <c r="E2679" s="368" t="s">
        <v>1528</v>
      </c>
      <c r="F2679" s="98">
        <v>18.8</v>
      </c>
      <c r="G2679" s="436"/>
      <c r="H2679" s="54"/>
      <c r="I2679" s="317"/>
      <c r="L2679" s="315"/>
    </row>
    <row r="2680" spans="1:12" s="28" customFormat="1" ht="18.75">
      <c r="A2680" s="349"/>
      <c r="B2680" s="105"/>
      <c r="C2680" s="54"/>
      <c r="D2680" s="54"/>
      <c r="E2680" s="127" t="s">
        <v>55</v>
      </c>
      <c r="F2680" s="98">
        <v>120.1</v>
      </c>
      <c r="G2680" s="436"/>
      <c r="H2680" s="54"/>
      <c r="I2680" s="317"/>
      <c r="L2680" s="315"/>
    </row>
    <row r="2681" spans="1:12" s="28" customFormat="1" ht="18.75">
      <c r="A2681" s="349"/>
      <c r="B2681" s="319"/>
      <c r="C2681" s="54"/>
      <c r="D2681" s="54"/>
      <c r="E2681" s="54"/>
      <c r="F2681" s="415"/>
      <c r="G2681" s="436"/>
      <c r="H2681" s="54"/>
      <c r="I2681" s="317"/>
      <c r="L2681" s="315"/>
    </row>
    <row r="2682" spans="1:12" s="28" customFormat="1" ht="37.5">
      <c r="A2682" s="349"/>
      <c r="B2682" s="78" t="s">
        <v>1532</v>
      </c>
      <c r="C2682" s="71" t="s">
        <v>925</v>
      </c>
      <c r="D2682" s="56" t="s">
        <v>506</v>
      </c>
      <c r="E2682" s="93" t="s">
        <v>507</v>
      </c>
      <c r="F2682" s="34" t="s">
        <v>27</v>
      </c>
      <c r="G2682" s="35"/>
      <c r="H2682" s="36"/>
      <c r="I2682" s="37">
        <v>3</v>
      </c>
      <c r="L2682" s="315"/>
    </row>
    <row r="2683" spans="1:12" s="28" customFormat="1" ht="18.75">
      <c r="A2683" s="349"/>
      <c r="B2683" s="105"/>
      <c r="C2683" s="435"/>
      <c r="D2683" s="54"/>
      <c r="E2683" s="54"/>
      <c r="F2683" s="415"/>
      <c r="G2683" s="436"/>
      <c r="H2683" s="54"/>
      <c r="I2683" s="317"/>
      <c r="L2683" s="315"/>
    </row>
    <row r="2684" spans="1:12" s="28" customFormat="1" ht="18.75">
      <c r="A2684" s="349"/>
      <c r="B2684" s="105"/>
      <c r="C2684" s="54"/>
      <c r="D2684" s="54"/>
      <c r="E2684" s="368" t="s">
        <v>1533</v>
      </c>
      <c r="F2684" s="98">
        <v>1</v>
      </c>
      <c r="G2684" s="436"/>
      <c r="H2684" s="54"/>
      <c r="I2684" s="317"/>
      <c r="L2684" s="315"/>
    </row>
    <row r="2685" spans="1:12" s="28" customFormat="1" ht="18.75">
      <c r="A2685" s="349"/>
      <c r="B2685" s="105"/>
      <c r="C2685" s="54"/>
      <c r="D2685" s="54"/>
      <c r="E2685" s="368" t="s">
        <v>1530</v>
      </c>
      <c r="F2685" s="98">
        <v>2</v>
      </c>
      <c r="G2685" s="436"/>
      <c r="H2685" s="54"/>
      <c r="I2685" s="317"/>
      <c r="L2685" s="315"/>
    </row>
    <row r="2686" spans="1:12" s="28" customFormat="1" ht="18.75">
      <c r="A2686" s="349"/>
      <c r="B2686" s="105"/>
      <c r="C2686" s="54"/>
      <c r="D2686" s="54"/>
      <c r="E2686" s="127" t="s">
        <v>55</v>
      </c>
      <c r="F2686" s="98">
        <v>3</v>
      </c>
      <c r="G2686" s="436"/>
      <c r="H2686" s="54"/>
      <c r="I2686" s="317"/>
      <c r="L2686" s="315"/>
    </row>
    <row r="2687" spans="1:12" s="28" customFormat="1" ht="18.75">
      <c r="A2687" s="349"/>
      <c r="B2687" s="319"/>
      <c r="C2687" s="54"/>
      <c r="D2687" s="54"/>
      <c r="E2687" s="54"/>
      <c r="F2687" s="415"/>
      <c r="G2687" s="436"/>
      <c r="H2687" s="54"/>
      <c r="I2687" s="317"/>
      <c r="L2687" s="315"/>
    </row>
    <row r="2688" spans="1:12" s="28" customFormat="1" ht="18.75">
      <c r="A2688" s="349"/>
      <c r="B2688" s="78" t="s">
        <v>1534</v>
      </c>
      <c r="C2688" s="71" t="s">
        <v>925</v>
      </c>
      <c r="D2688" s="56" t="s">
        <v>349</v>
      </c>
      <c r="E2688" s="93" t="s">
        <v>350</v>
      </c>
      <c r="F2688" s="34" t="s">
        <v>81</v>
      </c>
      <c r="G2688" s="35"/>
      <c r="H2688" s="36"/>
      <c r="I2688" s="37">
        <v>77.7</v>
      </c>
      <c r="L2688" s="315"/>
    </row>
    <row r="2689" spans="1:9" s="28" customFormat="1" ht="18.75">
      <c r="A2689" s="349"/>
      <c r="B2689" s="316"/>
      <c r="C2689" s="54"/>
      <c r="D2689" s="54"/>
      <c r="E2689" s="54"/>
      <c r="F2689" s="415"/>
      <c r="G2689" s="436"/>
      <c r="H2689" s="54"/>
      <c r="I2689" s="317"/>
    </row>
    <row r="2690" spans="1:9" s="28" customFormat="1" ht="18.75">
      <c r="A2690" s="349"/>
      <c r="B2690" s="105"/>
      <c r="C2690" s="54"/>
      <c r="D2690" s="54"/>
      <c r="E2690" s="368" t="s">
        <v>1535</v>
      </c>
      <c r="F2690" s="98">
        <v>61.8</v>
      </c>
      <c r="G2690" s="436"/>
      <c r="H2690" s="54"/>
      <c r="I2690" s="317"/>
    </row>
    <row r="2691" spans="1:9" s="28" customFormat="1" ht="18.75">
      <c r="A2691" s="349"/>
      <c r="B2691" s="105"/>
      <c r="C2691" s="54"/>
      <c r="D2691" s="54"/>
      <c r="E2691" s="368" t="s">
        <v>1536</v>
      </c>
      <c r="F2691" s="98">
        <v>15.9</v>
      </c>
      <c r="G2691" s="436"/>
      <c r="H2691" s="54"/>
      <c r="I2691" s="317"/>
    </row>
    <row r="2692" spans="1:9" s="28" customFormat="1" ht="18.75">
      <c r="A2692" s="349"/>
      <c r="B2692" s="105"/>
      <c r="C2692" s="54"/>
      <c r="D2692" s="54"/>
      <c r="E2692" s="127" t="s">
        <v>55</v>
      </c>
      <c r="F2692" s="98">
        <v>77.7</v>
      </c>
      <c r="G2692" s="436"/>
      <c r="H2692" s="54"/>
      <c r="I2692" s="317"/>
    </row>
    <row r="2693" spans="1:9" s="28" customFormat="1" ht="19.5" thickBot="1">
      <c r="A2693" s="349"/>
      <c r="B2693" s="319"/>
      <c r="C2693" s="54"/>
      <c r="D2693" s="54"/>
      <c r="E2693" s="54"/>
      <c r="F2693" s="415"/>
      <c r="G2693" s="436"/>
      <c r="H2693" s="54"/>
      <c r="I2693" s="317"/>
    </row>
    <row r="2694" spans="1:9" s="28" customFormat="1" ht="19.5" thickBot="1">
      <c r="A2694" s="349"/>
      <c r="B2694" s="165">
        <v>8</v>
      </c>
      <c r="C2694" s="166"/>
      <c r="D2694" s="167"/>
      <c r="E2694" s="168" t="s">
        <v>1537</v>
      </c>
      <c r="F2694" s="169"/>
      <c r="G2694" s="170"/>
      <c r="H2694" s="171"/>
      <c r="I2694" s="172"/>
    </row>
    <row r="2695" spans="1:9" s="28" customFormat="1" ht="18.75">
      <c r="A2695" s="349"/>
      <c r="B2695" s="78" t="s">
        <v>1555</v>
      </c>
      <c r="C2695" s="71" t="s">
        <v>925</v>
      </c>
      <c r="D2695" s="56" t="s">
        <v>318</v>
      </c>
      <c r="E2695" s="93" t="s">
        <v>319</v>
      </c>
      <c r="F2695" s="34" t="s">
        <v>81</v>
      </c>
      <c r="G2695" s="35"/>
      <c r="H2695" s="36"/>
      <c r="I2695" s="37">
        <v>9.1</v>
      </c>
    </row>
    <row r="2696" spans="1:9" s="28" customFormat="1" ht="18.75">
      <c r="A2696" s="349"/>
      <c r="B2696" s="316"/>
      <c r="C2696" s="54"/>
      <c r="D2696" s="54"/>
      <c r="E2696" s="54"/>
      <c r="F2696" s="415"/>
      <c r="G2696" s="436"/>
      <c r="H2696" s="54"/>
      <c r="I2696" s="317"/>
    </row>
    <row r="2697" spans="1:9" s="28" customFormat="1" ht="18.75">
      <c r="A2697" s="349"/>
      <c r="B2697" s="105"/>
      <c r="C2697" s="54"/>
      <c r="D2697" s="54"/>
      <c r="E2697" s="368" t="s">
        <v>1319</v>
      </c>
      <c r="F2697" s="98">
        <v>4.3</v>
      </c>
      <c r="G2697" s="436"/>
      <c r="H2697" s="54"/>
      <c r="I2697" s="317"/>
    </row>
    <row r="2698" spans="1:9" s="28" customFormat="1" ht="18.75">
      <c r="A2698" s="349"/>
      <c r="B2698" s="105"/>
      <c r="C2698" s="54"/>
      <c r="D2698" s="54"/>
      <c r="E2698" s="368" t="s">
        <v>1316</v>
      </c>
      <c r="F2698" s="98">
        <v>4.8</v>
      </c>
      <c r="G2698" s="436"/>
      <c r="H2698" s="54"/>
      <c r="I2698" s="317"/>
    </row>
    <row r="2699" spans="1:9" s="28" customFormat="1" ht="18.75">
      <c r="A2699" s="349"/>
      <c r="B2699" s="105"/>
      <c r="C2699" s="54"/>
      <c r="D2699" s="54"/>
      <c r="E2699" s="127" t="s">
        <v>55</v>
      </c>
      <c r="F2699" s="98">
        <v>9.1</v>
      </c>
      <c r="G2699" s="436"/>
      <c r="H2699" s="54"/>
      <c r="I2699" s="317"/>
    </row>
    <row r="2700" spans="1:9" s="28" customFormat="1" ht="18.75">
      <c r="A2700" s="349"/>
      <c r="B2700" s="319"/>
      <c r="C2700" s="54"/>
      <c r="D2700" s="54"/>
      <c r="E2700" s="54"/>
      <c r="F2700" s="415"/>
      <c r="G2700" s="436"/>
      <c r="H2700" s="54"/>
      <c r="I2700" s="317"/>
    </row>
    <row r="2701" spans="1:9" s="53" customFormat="1" ht="18.75">
      <c r="A2701" s="361"/>
      <c r="B2701" s="78" t="s">
        <v>1556</v>
      </c>
      <c r="C2701" s="71" t="s">
        <v>925</v>
      </c>
      <c r="D2701" s="56" t="s">
        <v>330</v>
      </c>
      <c r="E2701" s="93" t="s">
        <v>331</v>
      </c>
      <c r="F2701" s="34" t="s">
        <v>27</v>
      </c>
      <c r="G2701" s="35"/>
      <c r="H2701" s="36"/>
      <c r="I2701" s="37">
        <v>8</v>
      </c>
    </row>
    <row r="2702" spans="1:9" s="28" customFormat="1" ht="18.75">
      <c r="A2702" s="349"/>
      <c r="B2702" s="316"/>
      <c r="C2702" s="54"/>
      <c r="D2702" s="54"/>
      <c r="E2702" s="54"/>
      <c r="F2702" s="415"/>
      <c r="G2702" s="436"/>
      <c r="H2702" s="54"/>
      <c r="I2702" s="317"/>
    </row>
    <row r="2703" spans="1:9" s="28" customFormat="1" ht="18.75">
      <c r="A2703" s="349"/>
      <c r="B2703" s="105"/>
      <c r="C2703" s="54"/>
      <c r="D2703" s="54"/>
      <c r="E2703" s="368" t="s">
        <v>1538</v>
      </c>
      <c r="F2703" s="98">
        <v>8</v>
      </c>
      <c r="G2703" s="436"/>
      <c r="H2703" s="54"/>
      <c r="I2703" s="317"/>
    </row>
    <row r="2704" spans="1:9" s="28" customFormat="1" ht="18.75">
      <c r="A2704" s="349"/>
      <c r="B2704" s="105"/>
      <c r="C2704" s="54"/>
      <c r="D2704" s="54"/>
      <c r="E2704" s="127" t="s">
        <v>55</v>
      </c>
      <c r="F2704" s="98">
        <v>8</v>
      </c>
      <c r="G2704" s="436"/>
      <c r="H2704" s="54"/>
      <c r="I2704" s="317"/>
    </row>
    <row r="2705" spans="1:9" s="28" customFormat="1" ht="18.75">
      <c r="A2705" s="349"/>
      <c r="B2705" s="319"/>
      <c r="C2705" s="54"/>
      <c r="D2705" s="54"/>
      <c r="E2705" s="54"/>
      <c r="F2705" s="415"/>
      <c r="G2705" s="436"/>
      <c r="H2705" s="54"/>
      <c r="I2705" s="317"/>
    </row>
    <row r="2706" spans="1:9" s="53" customFormat="1" ht="18.75">
      <c r="A2706" s="361"/>
      <c r="B2706" s="78" t="s">
        <v>1557</v>
      </c>
      <c r="C2706" s="71" t="s">
        <v>925</v>
      </c>
      <c r="D2706" s="56" t="s">
        <v>316</v>
      </c>
      <c r="E2706" s="93" t="s">
        <v>317</v>
      </c>
      <c r="F2706" s="34" t="s">
        <v>81</v>
      </c>
      <c r="G2706" s="35"/>
      <c r="H2706" s="36"/>
      <c r="I2706" s="37">
        <v>31</v>
      </c>
    </row>
    <row r="2707" spans="1:9" s="28" customFormat="1" ht="18.75">
      <c r="A2707" s="349"/>
      <c r="B2707" s="316"/>
      <c r="C2707" s="54"/>
      <c r="D2707" s="54"/>
      <c r="E2707" s="54"/>
      <c r="F2707" s="415"/>
      <c r="G2707" s="436"/>
      <c r="H2707" s="54"/>
      <c r="I2707" s="317"/>
    </row>
    <row r="2708" spans="1:9" s="28" customFormat="1" ht="18.75">
      <c r="A2708" s="349"/>
      <c r="B2708" s="105"/>
      <c r="C2708" s="54"/>
      <c r="D2708" s="54"/>
      <c r="E2708" s="368" t="s">
        <v>1328</v>
      </c>
      <c r="F2708" s="98">
        <v>5.3</v>
      </c>
      <c r="G2708" s="436"/>
      <c r="H2708" s="54"/>
      <c r="I2708" s="317"/>
    </row>
    <row r="2709" spans="1:9" s="28" customFormat="1" ht="18.75">
      <c r="A2709" s="349"/>
      <c r="B2709" s="105"/>
      <c r="C2709" s="54"/>
      <c r="D2709" s="54"/>
      <c r="E2709" s="368" t="s">
        <v>1324</v>
      </c>
      <c r="F2709" s="98">
        <v>2.4</v>
      </c>
      <c r="G2709" s="436"/>
      <c r="H2709" s="54"/>
      <c r="I2709" s="317"/>
    </row>
    <row r="2710" spans="1:9" s="28" customFormat="1" ht="18.75">
      <c r="A2710" s="349"/>
      <c r="B2710" s="105"/>
      <c r="C2710" s="54"/>
      <c r="D2710" s="54"/>
      <c r="E2710" s="368" t="s">
        <v>1319</v>
      </c>
      <c r="F2710" s="98">
        <v>0.7</v>
      </c>
      <c r="G2710" s="436"/>
      <c r="H2710" s="54"/>
      <c r="I2710" s="317"/>
    </row>
    <row r="2711" spans="1:9" s="28" customFormat="1" ht="18.75">
      <c r="A2711" s="349"/>
      <c r="B2711" s="105"/>
      <c r="C2711" s="54"/>
      <c r="D2711" s="54"/>
      <c r="E2711" s="368" t="s">
        <v>1316</v>
      </c>
      <c r="F2711" s="98">
        <v>0.7</v>
      </c>
      <c r="G2711" s="436"/>
      <c r="H2711" s="54"/>
      <c r="I2711" s="317"/>
    </row>
    <row r="2712" spans="1:9" s="28" customFormat="1" ht="18.75">
      <c r="A2712" s="349"/>
      <c r="B2712" s="105"/>
      <c r="C2712" s="54"/>
      <c r="D2712" s="54"/>
      <c r="E2712" s="368" t="s">
        <v>1315</v>
      </c>
      <c r="F2712" s="98">
        <v>2.25</v>
      </c>
      <c r="G2712" s="436"/>
      <c r="H2712" s="54"/>
      <c r="I2712" s="317"/>
    </row>
    <row r="2713" spans="1:9" s="28" customFormat="1" ht="18.75">
      <c r="A2713" s="349"/>
      <c r="B2713" s="105"/>
      <c r="C2713" s="54"/>
      <c r="D2713" s="54"/>
      <c r="E2713" s="368" t="s">
        <v>1539</v>
      </c>
      <c r="F2713" s="98">
        <v>5.15</v>
      </c>
      <c r="G2713" s="436"/>
      <c r="H2713" s="54"/>
      <c r="I2713" s="317"/>
    </row>
    <row r="2714" spans="1:9" s="28" customFormat="1" ht="18.75">
      <c r="A2714" s="349"/>
      <c r="B2714" s="105"/>
      <c r="C2714" s="54"/>
      <c r="D2714" s="54"/>
      <c r="E2714" s="368" t="s">
        <v>1323</v>
      </c>
      <c r="F2714" s="98">
        <v>3</v>
      </c>
      <c r="G2714" s="436"/>
      <c r="H2714" s="54"/>
      <c r="I2714" s="317"/>
    </row>
    <row r="2715" spans="1:9" s="28" customFormat="1" ht="18.75">
      <c r="A2715" s="349"/>
      <c r="B2715" s="105"/>
      <c r="C2715" s="54"/>
      <c r="D2715" s="54"/>
      <c r="E2715" s="368" t="s">
        <v>1321</v>
      </c>
      <c r="F2715" s="98">
        <v>11.5</v>
      </c>
      <c r="G2715" s="436"/>
      <c r="H2715" s="54"/>
      <c r="I2715" s="317"/>
    </row>
    <row r="2716" spans="1:9" s="28" customFormat="1" ht="18.75">
      <c r="A2716" s="349"/>
      <c r="B2716" s="105"/>
      <c r="C2716" s="54"/>
      <c r="D2716" s="54"/>
      <c r="E2716" s="127" t="s">
        <v>55</v>
      </c>
      <c r="F2716" s="98">
        <v>31</v>
      </c>
      <c r="G2716" s="436"/>
      <c r="H2716" s="54"/>
      <c r="I2716" s="317"/>
    </row>
    <row r="2717" spans="1:9" s="28" customFormat="1" ht="18.75">
      <c r="A2717" s="349"/>
      <c r="B2717" s="319"/>
      <c r="C2717" s="54"/>
      <c r="D2717" s="54"/>
      <c r="E2717" s="54"/>
      <c r="F2717" s="415"/>
      <c r="G2717" s="436"/>
      <c r="H2717" s="54"/>
      <c r="I2717" s="317"/>
    </row>
    <row r="2718" spans="1:9" s="28" customFormat="1" ht="18.75">
      <c r="A2718" s="349"/>
      <c r="B2718" s="78" t="s">
        <v>1558</v>
      </c>
      <c r="C2718" s="71" t="s">
        <v>925</v>
      </c>
      <c r="D2718" s="56" t="s">
        <v>326</v>
      </c>
      <c r="E2718" s="93" t="s">
        <v>327</v>
      </c>
      <c r="F2718" s="34" t="s">
        <v>27</v>
      </c>
      <c r="G2718" s="35"/>
      <c r="H2718" s="36"/>
      <c r="I2718" s="37">
        <v>26</v>
      </c>
    </row>
    <row r="2719" spans="1:9" s="28" customFormat="1" ht="18.75">
      <c r="A2719" s="349"/>
      <c r="B2719" s="316"/>
      <c r="C2719" s="54"/>
      <c r="D2719" s="54"/>
      <c r="E2719" s="54"/>
      <c r="F2719" s="415"/>
      <c r="G2719" s="436"/>
      <c r="H2719" s="54"/>
      <c r="I2719" s="317"/>
    </row>
    <row r="2720" spans="1:9" s="28" customFormat="1" ht="18.75">
      <c r="A2720" s="349"/>
      <c r="B2720" s="105"/>
      <c r="C2720" s="54"/>
      <c r="D2720" s="54"/>
      <c r="E2720" s="368" t="s">
        <v>1538</v>
      </c>
      <c r="F2720" s="98">
        <v>26</v>
      </c>
      <c r="G2720" s="436"/>
      <c r="H2720" s="54"/>
      <c r="I2720" s="317"/>
    </row>
    <row r="2721" spans="1:9" s="28" customFormat="1" ht="18.75">
      <c r="A2721" s="349"/>
      <c r="B2721" s="105"/>
      <c r="C2721" s="54"/>
      <c r="D2721" s="54"/>
      <c r="E2721" s="127" t="s">
        <v>55</v>
      </c>
      <c r="F2721" s="98">
        <v>26</v>
      </c>
      <c r="G2721" s="436"/>
      <c r="H2721" s="54"/>
      <c r="I2721" s="317"/>
    </row>
    <row r="2722" spans="1:9" s="28" customFormat="1" ht="18.75">
      <c r="A2722" s="349"/>
      <c r="B2722" s="319"/>
      <c r="C2722" s="54"/>
      <c r="D2722" s="54"/>
      <c r="E2722" s="54"/>
      <c r="F2722" s="415"/>
      <c r="G2722" s="436"/>
      <c r="H2722" s="54"/>
      <c r="I2722" s="317"/>
    </row>
    <row r="2723" spans="1:9" s="28" customFormat="1" ht="18.75">
      <c r="A2723" s="349"/>
      <c r="B2723" s="78" t="s">
        <v>1559</v>
      </c>
      <c r="C2723" s="71" t="s">
        <v>925</v>
      </c>
      <c r="D2723" s="56" t="s">
        <v>297</v>
      </c>
      <c r="E2723" s="93" t="s">
        <v>298</v>
      </c>
      <c r="F2723" s="34" t="s">
        <v>85</v>
      </c>
      <c r="G2723" s="35"/>
      <c r="H2723" s="36"/>
      <c r="I2723" s="37">
        <v>34</v>
      </c>
    </row>
    <row r="2724" spans="1:9" s="28" customFormat="1" ht="18.75">
      <c r="A2724" s="349"/>
      <c r="B2724" s="370"/>
      <c r="C2724" s="54"/>
      <c r="D2724" s="54"/>
      <c r="E2724" s="54"/>
      <c r="F2724" s="415"/>
      <c r="G2724" s="436"/>
      <c r="H2724" s="54"/>
      <c r="I2724" s="317"/>
    </row>
    <row r="2725" spans="1:9" s="28" customFormat="1" ht="18.75">
      <c r="A2725" s="349"/>
      <c r="B2725" s="371"/>
      <c r="C2725" s="54"/>
      <c r="D2725" s="54"/>
      <c r="E2725" s="368" t="s">
        <v>1540</v>
      </c>
      <c r="F2725" s="98">
        <v>8</v>
      </c>
      <c r="G2725" s="436"/>
      <c r="H2725" s="54"/>
      <c r="I2725" s="317"/>
    </row>
    <row r="2726" spans="1:9" s="28" customFormat="1" ht="18.75">
      <c r="A2726" s="349"/>
      <c r="B2726" s="371"/>
      <c r="C2726" s="54"/>
      <c r="D2726" s="54"/>
      <c r="E2726" s="368" t="s">
        <v>1541</v>
      </c>
      <c r="F2726" s="98">
        <v>26</v>
      </c>
      <c r="G2726" s="436"/>
      <c r="H2726" s="54"/>
      <c r="I2726" s="317"/>
    </row>
    <row r="2727" spans="1:9" s="28" customFormat="1" ht="18.75">
      <c r="A2727" s="349"/>
      <c r="B2727" s="371"/>
      <c r="C2727" s="54"/>
      <c r="D2727" s="54"/>
      <c r="E2727" s="127" t="s">
        <v>55</v>
      </c>
      <c r="F2727" s="98">
        <v>34</v>
      </c>
      <c r="G2727" s="436"/>
      <c r="H2727" s="54"/>
      <c r="I2727" s="317"/>
    </row>
    <row r="2728" spans="1:9" s="28" customFormat="1" ht="18.75">
      <c r="A2728" s="349"/>
      <c r="B2728" s="371"/>
      <c r="C2728" s="54"/>
      <c r="D2728" s="54"/>
      <c r="E2728" s="54"/>
      <c r="F2728" s="415"/>
      <c r="G2728" s="436"/>
      <c r="H2728" s="54"/>
      <c r="I2728" s="317"/>
    </row>
    <row r="2729" spans="1:9" s="28" customFormat="1" ht="18.75">
      <c r="A2729" s="349"/>
      <c r="B2729" s="78" t="s">
        <v>1560</v>
      </c>
      <c r="C2729" s="71" t="s">
        <v>925</v>
      </c>
      <c r="D2729" s="56" t="s">
        <v>301</v>
      </c>
      <c r="E2729" s="93" t="s">
        <v>302</v>
      </c>
      <c r="F2729" s="34" t="s">
        <v>81</v>
      </c>
      <c r="G2729" s="35"/>
      <c r="H2729" s="36"/>
      <c r="I2729" s="37">
        <v>57.8</v>
      </c>
    </row>
    <row r="2730" spans="1:9" s="28" customFormat="1" ht="18.75">
      <c r="A2730" s="349"/>
      <c r="B2730" s="370"/>
      <c r="C2730" s="54"/>
      <c r="D2730" s="54"/>
      <c r="E2730" s="54"/>
      <c r="F2730" s="415"/>
      <c r="G2730" s="436" t="s">
        <v>1542</v>
      </c>
      <c r="H2730" s="54"/>
      <c r="I2730" s="317"/>
    </row>
    <row r="2731" spans="1:9" s="28" customFormat="1" ht="18.75">
      <c r="A2731" s="349"/>
      <c r="B2731" s="371"/>
      <c r="C2731" s="54"/>
      <c r="D2731" s="54" t="s">
        <v>1543</v>
      </c>
      <c r="E2731" s="368" t="s">
        <v>1540</v>
      </c>
      <c r="F2731" s="98">
        <v>8</v>
      </c>
      <c r="G2731" s="98">
        <v>1.7</v>
      </c>
      <c r="H2731" s="98">
        <v>13.6</v>
      </c>
      <c r="I2731" s="317"/>
    </row>
    <row r="2732" spans="1:9" s="28" customFormat="1" ht="18.75">
      <c r="A2732" s="349"/>
      <c r="B2732" s="371"/>
      <c r="C2732" s="54"/>
      <c r="D2732" s="54" t="s">
        <v>1543</v>
      </c>
      <c r="E2732" s="368" t="s">
        <v>1541</v>
      </c>
      <c r="F2732" s="98">
        <v>26</v>
      </c>
      <c r="G2732" s="98">
        <v>1.7</v>
      </c>
      <c r="H2732" s="98">
        <v>44.199999999999996</v>
      </c>
      <c r="I2732" s="317"/>
    </row>
    <row r="2733" spans="1:9" s="28" customFormat="1" ht="18.75">
      <c r="A2733" s="349"/>
      <c r="B2733" s="371"/>
      <c r="C2733" s="54"/>
      <c r="D2733" s="54"/>
      <c r="G2733" s="127" t="s">
        <v>55</v>
      </c>
      <c r="H2733" s="98">
        <v>57.8</v>
      </c>
      <c r="I2733" s="317"/>
    </row>
    <row r="2734" spans="1:9" s="28" customFormat="1" ht="18.75">
      <c r="A2734" s="349"/>
      <c r="B2734" s="371"/>
      <c r="C2734" s="54"/>
      <c r="D2734" s="54"/>
      <c r="E2734" s="54"/>
      <c r="F2734" s="415"/>
      <c r="G2734" s="436"/>
      <c r="H2734" s="54"/>
      <c r="I2734" s="317"/>
    </row>
    <row r="2735" spans="1:9" s="28" customFormat="1" ht="18.75">
      <c r="A2735" s="349"/>
      <c r="B2735" s="78" t="s">
        <v>1561</v>
      </c>
      <c r="C2735" s="71" t="s">
        <v>925</v>
      </c>
      <c r="D2735" s="56" t="s">
        <v>470</v>
      </c>
      <c r="E2735" s="93" t="s">
        <v>471</v>
      </c>
      <c r="F2735" s="34" t="s">
        <v>81</v>
      </c>
      <c r="G2735" s="35"/>
      <c r="H2735" s="36"/>
      <c r="I2735" s="37">
        <v>102.19999999999999</v>
      </c>
    </row>
    <row r="2736" spans="1:9" s="28" customFormat="1" ht="18.75">
      <c r="A2736" s="349"/>
      <c r="B2736" s="370"/>
      <c r="C2736" s="54"/>
      <c r="D2736" s="54"/>
      <c r="E2736" s="54"/>
      <c r="F2736" s="415"/>
      <c r="G2736" s="436"/>
      <c r="H2736" s="54"/>
      <c r="I2736" s="317"/>
    </row>
    <row r="2737" spans="1:9" s="28" customFormat="1" ht="18.75">
      <c r="A2737" s="349"/>
      <c r="B2737" s="371"/>
      <c r="C2737" s="54"/>
      <c r="D2737" s="54" t="s">
        <v>1544</v>
      </c>
      <c r="E2737" s="368" t="s">
        <v>1545</v>
      </c>
      <c r="F2737" s="98">
        <v>6.7</v>
      </c>
      <c r="I2737" s="317"/>
    </row>
    <row r="2738" spans="1:9" s="28" customFormat="1" ht="18.75">
      <c r="A2738" s="349"/>
      <c r="B2738" s="371"/>
      <c r="C2738" s="54"/>
      <c r="D2738" s="54" t="s">
        <v>1544</v>
      </c>
      <c r="E2738" s="368" t="s">
        <v>1546</v>
      </c>
      <c r="F2738" s="98">
        <v>7.6000000000000005</v>
      </c>
      <c r="I2738" s="317"/>
    </row>
    <row r="2739" spans="1:9" s="28" customFormat="1" ht="18.75">
      <c r="A2739" s="349"/>
      <c r="B2739" s="371"/>
      <c r="C2739" s="54"/>
      <c r="D2739" s="54" t="s">
        <v>1547</v>
      </c>
      <c r="E2739" s="368" t="s">
        <v>1548</v>
      </c>
      <c r="F2739" s="98">
        <v>11.25</v>
      </c>
      <c r="I2739" s="317"/>
    </row>
    <row r="2740" spans="1:9" s="28" customFormat="1" ht="18.75">
      <c r="A2740" s="349"/>
      <c r="B2740" s="371"/>
      <c r="C2740" s="54"/>
      <c r="D2740" s="54" t="s">
        <v>1547</v>
      </c>
      <c r="E2740" s="368" t="s">
        <v>1549</v>
      </c>
      <c r="F2740" s="98">
        <v>10.15</v>
      </c>
      <c r="I2740" s="317"/>
    </row>
    <row r="2741" spans="1:9" s="28" customFormat="1" ht="18.75">
      <c r="A2741" s="349"/>
      <c r="B2741" s="371"/>
      <c r="C2741" s="54"/>
      <c r="D2741" s="54" t="s">
        <v>1547</v>
      </c>
      <c r="E2741" s="368" t="s">
        <v>1550</v>
      </c>
      <c r="F2741" s="98">
        <v>18</v>
      </c>
      <c r="I2741" s="317"/>
    </row>
    <row r="2742" spans="1:9" s="28" customFormat="1" ht="18.75">
      <c r="A2742" s="349"/>
      <c r="B2742" s="371"/>
      <c r="C2742" s="54"/>
      <c r="D2742" s="54" t="s">
        <v>1547</v>
      </c>
      <c r="E2742" s="368" t="s">
        <v>1551</v>
      </c>
      <c r="F2742" s="98">
        <v>17.75</v>
      </c>
      <c r="I2742" s="317"/>
    </row>
    <row r="2743" spans="1:9" s="28" customFormat="1" ht="18.75">
      <c r="A2743" s="349"/>
      <c r="B2743" s="371"/>
      <c r="C2743" s="54"/>
      <c r="D2743" s="54" t="s">
        <v>1547</v>
      </c>
      <c r="E2743" s="368" t="s">
        <v>1552</v>
      </c>
      <c r="F2743" s="98">
        <v>11.399999999999999</v>
      </c>
      <c r="I2743" s="317"/>
    </row>
    <row r="2744" spans="1:9" s="28" customFormat="1" ht="18.75">
      <c r="A2744" s="349"/>
      <c r="B2744" s="371"/>
      <c r="C2744" s="54"/>
      <c r="D2744" s="54" t="s">
        <v>1553</v>
      </c>
      <c r="E2744" s="368" t="s">
        <v>1554</v>
      </c>
      <c r="F2744" s="98">
        <v>19.349999999999998</v>
      </c>
      <c r="I2744" s="317"/>
    </row>
    <row r="2745" spans="1:9" s="28" customFormat="1" ht="18.75">
      <c r="A2745" s="349"/>
      <c r="B2745" s="371"/>
      <c r="C2745" s="54"/>
      <c r="D2745" s="54"/>
      <c r="E2745" s="127" t="s">
        <v>55</v>
      </c>
      <c r="F2745" s="98">
        <v>102.19999999999999</v>
      </c>
      <c r="I2745" s="317"/>
    </row>
    <row r="2746" spans="1:9" s="28" customFormat="1" ht="18.75">
      <c r="A2746" s="349"/>
      <c r="B2746" s="371"/>
      <c r="C2746" s="54"/>
      <c r="D2746" s="54"/>
      <c r="E2746" s="54"/>
      <c r="F2746" s="415"/>
      <c r="G2746" s="436"/>
      <c r="H2746" s="54"/>
      <c r="I2746" s="317"/>
    </row>
    <row r="2747" spans="1:9" s="28" customFormat="1" ht="18.75">
      <c r="A2747" s="349"/>
      <c r="B2747" s="78" t="s">
        <v>1562</v>
      </c>
      <c r="C2747" s="71" t="s">
        <v>925</v>
      </c>
      <c r="D2747" s="56" t="s">
        <v>472</v>
      </c>
      <c r="E2747" s="93" t="s">
        <v>473</v>
      </c>
      <c r="F2747" s="34" t="s">
        <v>81</v>
      </c>
      <c r="G2747" s="35"/>
      <c r="H2747" s="36"/>
      <c r="I2747" s="37">
        <v>70.349999999999994</v>
      </c>
    </row>
    <row r="2748" spans="1:9" s="28" customFormat="1" ht="18.75">
      <c r="A2748" s="349"/>
      <c r="B2748" s="370"/>
      <c r="C2748" s="54"/>
      <c r="D2748" s="54"/>
      <c r="E2748" s="54"/>
      <c r="F2748" s="415"/>
      <c r="G2748" s="436"/>
      <c r="H2748" s="54"/>
      <c r="I2748" s="317"/>
    </row>
    <row r="2749" spans="1:9" s="28" customFormat="1" ht="18.75">
      <c r="A2749" s="349"/>
      <c r="B2749" s="371"/>
      <c r="C2749" s="54"/>
      <c r="D2749" s="54" t="s">
        <v>1547</v>
      </c>
      <c r="E2749" s="368" t="s">
        <v>1548</v>
      </c>
      <c r="F2749" s="98">
        <v>11.25</v>
      </c>
      <c r="I2749" s="317"/>
    </row>
    <row r="2750" spans="1:9" s="28" customFormat="1" ht="18.75">
      <c r="A2750" s="349"/>
      <c r="B2750" s="371"/>
      <c r="C2750" s="54"/>
      <c r="D2750" s="54" t="s">
        <v>1547</v>
      </c>
      <c r="E2750" s="368" t="s">
        <v>1549</v>
      </c>
      <c r="F2750" s="98">
        <v>10.15</v>
      </c>
      <c r="I2750" s="317"/>
    </row>
    <row r="2751" spans="1:9" s="28" customFormat="1" ht="18.75">
      <c r="A2751" s="349"/>
      <c r="B2751" s="371"/>
      <c r="C2751" s="54"/>
      <c r="D2751" s="54" t="s">
        <v>1547</v>
      </c>
      <c r="E2751" s="368" t="s">
        <v>1550</v>
      </c>
      <c r="F2751" s="98">
        <v>18</v>
      </c>
      <c r="I2751" s="317"/>
    </row>
    <row r="2752" spans="1:9" s="28" customFormat="1" ht="18.75">
      <c r="A2752" s="349"/>
      <c r="B2752" s="371"/>
      <c r="C2752" s="54"/>
      <c r="D2752" s="54" t="s">
        <v>1547</v>
      </c>
      <c r="E2752" s="368" t="s">
        <v>1551</v>
      </c>
      <c r="F2752" s="98">
        <v>19.549999999999997</v>
      </c>
      <c r="I2752" s="317"/>
    </row>
    <row r="2753" spans="1:9" s="28" customFormat="1" ht="18.75">
      <c r="A2753" s="349"/>
      <c r="B2753" s="371"/>
      <c r="C2753" s="54"/>
      <c r="D2753" s="54" t="s">
        <v>1547</v>
      </c>
      <c r="E2753" s="368" t="s">
        <v>1552</v>
      </c>
      <c r="F2753" s="98">
        <v>11.399999999999999</v>
      </c>
      <c r="I2753" s="317"/>
    </row>
    <row r="2754" spans="1:9" s="28" customFormat="1" ht="18.75">
      <c r="A2754" s="349"/>
      <c r="B2754" s="371"/>
      <c r="C2754" s="54"/>
      <c r="D2754" s="54"/>
      <c r="E2754" s="127" t="s">
        <v>55</v>
      </c>
      <c r="F2754" s="98">
        <v>70.349999999999994</v>
      </c>
      <c r="I2754" s="317"/>
    </row>
    <row r="2755" spans="1:9" s="28" customFormat="1" ht="18.75">
      <c r="A2755" s="349"/>
      <c r="B2755" s="371"/>
      <c r="C2755" s="54"/>
      <c r="D2755" s="54"/>
      <c r="E2755" s="54"/>
      <c r="F2755" s="415"/>
      <c r="G2755" s="436"/>
      <c r="H2755" s="54"/>
      <c r="I2755" s="317"/>
    </row>
    <row r="2756" spans="1:9" s="28" customFormat="1" ht="18.75">
      <c r="A2756" s="349"/>
      <c r="B2756" s="78" t="s">
        <v>1563</v>
      </c>
      <c r="C2756" s="71" t="s">
        <v>925</v>
      </c>
      <c r="D2756" s="56" t="s">
        <v>474</v>
      </c>
      <c r="E2756" s="93" t="s">
        <v>475</v>
      </c>
      <c r="F2756" s="34" t="s">
        <v>81</v>
      </c>
      <c r="G2756" s="35"/>
      <c r="H2756" s="36"/>
      <c r="I2756" s="37">
        <v>33.65</v>
      </c>
    </row>
    <row r="2757" spans="1:9" s="28" customFormat="1" ht="18.75">
      <c r="A2757" s="349"/>
      <c r="B2757" s="370"/>
      <c r="C2757" s="54"/>
      <c r="D2757" s="54"/>
      <c r="E2757" s="54"/>
      <c r="F2757" s="415"/>
      <c r="G2757" s="436"/>
      <c r="H2757" s="54"/>
      <c r="I2757" s="317"/>
    </row>
    <row r="2758" spans="1:9" s="28" customFormat="1" ht="18.75">
      <c r="A2758" s="349"/>
      <c r="B2758" s="371"/>
      <c r="C2758" s="54"/>
      <c r="D2758" s="54" t="s">
        <v>1544</v>
      </c>
      <c r="E2758" s="368" t="s">
        <v>1545</v>
      </c>
      <c r="F2758" s="98">
        <v>6.7</v>
      </c>
      <c r="I2758" s="317"/>
    </row>
    <row r="2759" spans="1:9" s="28" customFormat="1" ht="18.75">
      <c r="A2759" s="349"/>
      <c r="B2759" s="371"/>
      <c r="C2759" s="54"/>
      <c r="D2759" s="54" t="s">
        <v>1544</v>
      </c>
      <c r="E2759" s="368" t="s">
        <v>1546</v>
      </c>
      <c r="F2759" s="98">
        <v>7.6000000000000005</v>
      </c>
      <c r="I2759" s="317"/>
    </row>
    <row r="2760" spans="1:9" s="28" customFormat="1" ht="18.75">
      <c r="A2760" s="349"/>
      <c r="B2760" s="371"/>
      <c r="C2760" s="54"/>
      <c r="D2760" s="54" t="s">
        <v>1553</v>
      </c>
      <c r="E2760" s="368" t="s">
        <v>1554</v>
      </c>
      <c r="F2760" s="98">
        <v>19.349999999999998</v>
      </c>
      <c r="I2760" s="317"/>
    </row>
    <row r="2761" spans="1:9" s="28" customFormat="1" ht="18.75">
      <c r="A2761" s="349"/>
      <c r="B2761" s="371"/>
      <c r="C2761" s="54"/>
      <c r="D2761" s="54"/>
      <c r="E2761" s="127" t="s">
        <v>55</v>
      </c>
      <c r="F2761" s="98">
        <v>33.65</v>
      </c>
      <c r="I2761" s="317"/>
    </row>
    <row r="2762" spans="1:9" s="28" customFormat="1" ht="18.75">
      <c r="A2762" s="349"/>
      <c r="B2762" s="371"/>
      <c r="C2762" s="54"/>
      <c r="D2762" s="54"/>
      <c r="E2762" s="54"/>
      <c r="F2762" s="415"/>
      <c r="G2762" s="436"/>
      <c r="H2762" s="54"/>
      <c r="I2762" s="317"/>
    </row>
    <row r="2763" spans="1:9" s="28" customFormat="1" ht="37.5">
      <c r="A2763" s="349"/>
      <c r="B2763" s="78" t="s">
        <v>1564</v>
      </c>
      <c r="C2763" s="71" t="s">
        <v>925</v>
      </c>
      <c r="D2763" s="56" t="s">
        <v>234</v>
      </c>
      <c r="E2763" s="93" t="s">
        <v>235</v>
      </c>
      <c r="F2763" s="34" t="s">
        <v>81</v>
      </c>
      <c r="G2763" s="35"/>
      <c r="H2763" s="36"/>
      <c r="I2763" s="37">
        <v>102.19999999999999</v>
      </c>
    </row>
    <row r="2764" spans="1:9" s="28" customFormat="1" ht="18.75">
      <c r="A2764" s="349"/>
      <c r="B2764" s="370"/>
      <c r="C2764" s="54"/>
      <c r="D2764" s="54"/>
      <c r="E2764" s="54"/>
      <c r="F2764" s="415"/>
      <c r="G2764" s="436"/>
      <c r="H2764" s="54"/>
      <c r="I2764" s="317"/>
    </row>
    <row r="2765" spans="1:9" s="28" customFormat="1" ht="18.75">
      <c r="A2765" s="349"/>
      <c r="B2765" s="371"/>
      <c r="C2765" s="54"/>
      <c r="D2765" s="54" t="s">
        <v>1544</v>
      </c>
      <c r="E2765" s="368" t="s">
        <v>1545</v>
      </c>
      <c r="F2765" s="98">
        <v>6.7</v>
      </c>
      <c r="I2765" s="317"/>
    </row>
    <row r="2766" spans="1:9" s="28" customFormat="1" ht="18.75">
      <c r="A2766" s="349"/>
      <c r="B2766" s="371"/>
      <c r="C2766" s="54"/>
      <c r="D2766" s="54" t="s">
        <v>1544</v>
      </c>
      <c r="E2766" s="368" t="s">
        <v>1546</v>
      </c>
      <c r="F2766" s="98">
        <v>7.6000000000000005</v>
      </c>
      <c r="I2766" s="317"/>
    </row>
    <row r="2767" spans="1:9" s="28" customFormat="1" ht="18.75">
      <c r="A2767" s="349"/>
      <c r="B2767" s="371"/>
      <c r="C2767" s="54"/>
      <c r="D2767" s="54" t="s">
        <v>1547</v>
      </c>
      <c r="E2767" s="368" t="s">
        <v>1548</v>
      </c>
      <c r="F2767" s="98">
        <v>11.25</v>
      </c>
      <c r="I2767" s="317"/>
    </row>
    <row r="2768" spans="1:9" s="28" customFormat="1" ht="18.75">
      <c r="A2768" s="349"/>
      <c r="B2768" s="371"/>
      <c r="C2768" s="54"/>
      <c r="D2768" s="54" t="s">
        <v>1547</v>
      </c>
      <c r="E2768" s="368" t="s">
        <v>1549</v>
      </c>
      <c r="F2768" s="98">
        <v>10.15</v>
      </c>
      <c r="I2768" s="317"/>
    </row>
    <row r="2769" spans="1:9" s="28" customFormat="1" ht="18.75">
      <c r="A2769" s="349"/>
      <c r="B2769" s="371"/>
      <c r="C2769" s="54"/>
      <c r="D2769" s="54" t="s">
        <v>1547</v>
      </c>
      <c r="E2769" s="368" t="s">
        <v>1550</v>
      </c>
      <c r="F2769" s="98">
        <v>18</v>
      </c>
      <c r="I2769" s="317"/>
    </row>
    <row r="2770" spans="1:9" s="28" customFormat="1" ht="18.75">
      <c r="A2770" s="349"/>
      <c r="B2770" s="371"/>
      <c r="C2770" s="54"/>
      <c r="D2770" s="54" t="s">
        <v>1547</v>
      </c>
      <c r="E2770" s="368" t="s">
        <v>1551</v>
      </c>
      <c r="F2770" s="98">
        <v>17.75</v>
      </c>
      <c r="I2770" s="317"/>
    </row>
    <row r="2771" spans="1:9" s="28" customFormat="1" ht="18.75">
      <c r="A2771" s="349"/>
      <c r="B2771" s="371"/>
      <c r="C2771" s="54"/>
      <c r="D2771" s="54" t="s">
        <v>1547</v>
      </c>
      <c r="E2771" s="368" t="s">
        <v>1552</v>
      </c>
      <c r="F2771" s="98">
        <v>11.399999999999999</v>
      </c>
      <c r="I2771" s="317"/>
    </row>
    <row r="2772" spans="1:9" s="28" customFormat="1" ht="18.75">
      <c r="A2772" s="349"/>
      <c r="B2772" s="371"/>
      <c r="C2772" s="54"/>
      <c r="D2772" s="54" t="s">
        <v>1553</v>
      </c>
      <c r="E2772" s="368" t="s">
        <v>1554</v>
      </c>
      <c r="F2772" s="98">
        <v>19.349999999999998</v>
      </c>
      <c r="I2772" s="317"/>
    </row>
    <row r="2773" spans="1:9" s="28" customFormat="1" ht="18.75">
      <c r="A2773" s="349"/>
      <c r="B2773" s="371"/>
      <c r="C2773" s="54"/>
      <c r="D2773" s="54"/>
      <c r="E2773" s="127" t="s">
        <v>55</v>
      </c>
      <c r="F2773" s="98">
        <v>102.19999999999999</v>
      </c>
      <c r="I2773" s="317"/>
    </row>
    <row r="2774" spans="1:9" s="28" customFormat="1" ht="18.75">
      <c r="A2774" s="349"/>
      <c r="B2774" s="371"/>
      <c r="C2774" s="54"/>
      <c r="D2774" s="54"/>
      <c r="E2774" s="54"/>
      <c r="F2774" s="415"/>
      <c r="G2774" s="436"/>
      <c r="H2774" s="54"/>
      <c r="I2774" s="317"/>
    </row>
    <row r="2775" spans="1:9" s="28" customFormat="1" ht="37.5">
      <c r="A2775" s="349"/>
      <c r="B2775" s="78" t="s">
        <v>1565</v>
      </c>
      <c r="C2775" s="71" t="s">
        <v>925</v>
      </c>
      <c r="D2775" s="56" t="s">
        <v>236</v>
      </c>
      <c r="E2775" s="93" t="s">
        <v>237</v>
      </c>
      <c r="F2775" s="34" t="s">
        <v>81</v>
      </c>
      <c r="G2775" s="35"/>
      <c r="H2775" s="36"/>
      <c r="I2775" s="37">
        <v>103.99999999999999</v>
      </c>
    </row>
    <row r="2776" spans="1:9" s="28" customFormat="1" ht="18.75">
      <c r="A2776" s="349"/>
      <c r="B2776" s="370"/>
      <c r="C2776" s="54"/>
      <c r="D2776" s="54"/>
      <c r="E2776" s="54"/>
      <c r="F2776" s="415"/>
      <c r="G2776" s="436"/>
      <c r="H2776" s="54"/>
      <c r="I2776" s="317"/>
    </row>
    <row r="2777" spans="1:9" s="28" customFormat="1" ht="18.75">
      <c r="A2777" s="349"/>
      <c r="B2777" s="371"/>
      <c r="C2777" s="54"/>
      <c r="D2777" s="54"/>
      <c r="E2777" s="368" t="s">
        <v>1548</v>
      </c>
      <c r="F2777" s="98">
        <v>11.25</v>
      </c>
      <c r="I2777" s="317"/>
    </row>
    <row r="2778" spans="1:9" s="28" customFormat="1" ht="18.75">
      <c r="A2778" s="349"/>
      <c r="B2778" s="371"/>
      <c r="C2778" s="54"/>
      <c r="D2778" s="54"/>
      <c r="E2778" s="368" t="s">
        <v>1549</v>
      </c>
      <c r="F2778" s="98">
        <v>10.15</v>
      </c>
      <c r="I2778" s="317"/>
    </row>
    <row r="2779" spans="1:9" s="28" customFormat="1" ht="18.75">
      <c r="A2779" s="349"/>
      <c r="B2779" s="371"/>
      <c r="C2779" s="54"/>
      <c r="D2779" s="54"/>
      <c r="E2779" s="368" t="s">
        <v>1550</v>
      </c>
      <c r="F2779" s="98">
        <v>18</v>
      </c>
      <c r="I2779" s="317"/>
    </row>
    <row r="2780" spans="1:9" s="28" customFormat="1" ht="18.75">
      <c r="A2780" s="349"/>
      <c r="B2780" s="371"/>
      <c r="C2780" s="54"/>
      <c r="D2780" s="54"/>
      <c r="E2780" s="368" t="s">
        <v>1551</v>
      </c>
      <c r="F2780" s="98">
        <v>19.549999999999997</v>
      </c>
      <c r="I2780" s="317"/>
    </row>
    <row r="2781" spans="1:9" s="28" customFormat="1" ht="18.75">
      <c r="A2781" s="349"/>
      <c r="B2781" s="371"/>
      <c r="C2781" s="54"/>
      <c r="D2781" s="54"/>
      <c r="E2781" s="368" t="s">
        <v>1552</v>
      </c>
      <c r="F2781" s="98">
        <v>11.399999999999999</v>
      </c>
      <c r="I2781" s="317"/>
    </row>
    <row r="2782" spans="1:9" s="28" customFormat="1" ht="18.75">
      <c r="A2782" s="349"/>
      <c r="B2782" s="371"/>
      <c r="C2782" s="54"/>
      <c r="D2782" s="54"/>
      <c r="E2782" s="368" t="s">
        <v>1545</v>
      </c>
      <c r="F2782" s="98">
        <v>6.7</v>
      </c>
      <c r="I2782" s="317"/>
    </row>
    <row r="2783" spans="1:9" s="28" customFormat="1" ht="18.75">
      <c r="A2783" s="349"/>
      <c r="B2783" s="371"/>
      <c r="C2783" s="54"/>
      <c r="D2783" s="54"/>
      <c r="E2783" s="368" t="s">
        <v>1546</v>
      </c>
      <c r="F2783" s="98">
        <v>7.6000000000000005</v>
      </c>
      <c r="I2783" s="317"/>
    </row>
    <row r="2784" spans="1:9" s="28" customFormat="1" ht="18.75">
      <c r="A2784" s="349"/>
      <c r="B2784" s="371"/>
      <c r="C2784" s="54"/>
      <c r="D2784" s="54"/>
      <c r="E2784" s="368" t="s">
        <v>1554</v>
      </c>
      <c r="F2784" s="98">
        <v>19.349999999999998</v>
      </c>
      <c r="I2784" s="317"/>
    </row>
    <row r="2785" spans="1:9" s="28" customFormat="1" ht="18.75">
      <c r="A2785" s="349"/>
      <c r="B2785" s="371"/>
      <c r="C2785" s="54"/>
      <c r="D2785" s="54"/>
      <c r="E2785" s="127" t="s">
        <v>55</v>
      </c>
      <c r="F2785" s="98">
        <v>103.99999999999999</v>
      </c>
      <c r="I2785" s="317"/>
    </row>
    <row r="2786" spans="1:9" s="28" customFormat="1" ht="18.75">
      <c r="A2786" s="349"/>
      <c r="B2786" s="371"/>
      <c r="C2786" s="54"/>
      <c r="D2786" s="54"/>
      <c r="E2786" s="425"/>
      <c r="F2786" s="409"/>
      <c r="I2786" s="317"/>
    </row>
    <row r="2787" spans="1:9" s="28" customFormat="1" ht="37.5">
      <c r="A2787" s="349"/>
      <c r="B2787" s="78" t="s">
        <v>1566</v>
      </c>
      <c r="C2787" s="71" t="s">
        <v>925</v>
      </c>
      <c r="D2787" s="56" t="s">
        <v>437</v>
      </c>
      <c r="E2787" s="93" t="s">
        <v>438</v>
      </c>
      <c r="F2787" s="34" t="s">
        <v>27</v>
      </c>
      <c r="G2787" s="35"/>
      <c r="H2787" s="36"/>
      <c r="I2787" s="37">
        <v>8</v>
      </c>
    </row>
    <row r="2788" spans="1:9" s="28" customFormat="1" ht="18.75">
      <c r="A2788" s="349"/>
      <c r="B2788" s="370"/>
      <c r="C2788" s="54"/>
      <c r="D2788" s="54"/>
      <c r="E2788" s="54"/>
      <c r="F2788" s="415"/>
      <c r="G2788" s="436"/>
      <c r="H2788" s="54"/>
      <c r="I2788" s="317"/>
    </row>
    <row r="2789" spans="1:9" s="28" customFormat="1" ht="18.75">
      <c r="A2789" s="349"/>
      <c r="B2789" s="371"/>
      <c r="C2789" s="54"/>
      <c r="D2789" s="54" t="s">
        <v>1544</v>
      </c>
      <c r="E2789" s="368" t="s">
        <v>1545</v>
      </c>
      <c r="F2789" s="98">
        <v>1</v>
      </c>
      <c r="I2789" s="317"/>
    </row>
    <row r="2790" spans="1:9" s="28" customFormat="1" ht="18.75">
      <c r="A2790" s="349"/>
      <c r="B2790" s="371"/>
      <c r="C2790" s="54"/>
      <c r="D2790" s="54" t="s">
        <v>1544</v>
      </c>
      <c r="E2790" s="368" t="s">
        <v>1546</v>
      </c>
      <c r="F2790" s="98">
        <v>1</v>
      </c>
      <c r="I2790" s="317"/>
    </row>
    <row r="2791" spans="1:9" s="28" customFormat="1" ht="18.75">
      <c r="A2791" s="349"/>
      <c r="B2791" s="371"/>
      <c r="C2791" s="54"/>
      <c r="D2791" s="54" t="s">
        <v>1547</v>
      </c>
      <c r="E2791" s="368" t="s">
        <v>1548</v>
      </c>
      <c r="F2791" s="98">
        <v>1</v>
      </c>
      <c r="I2791" s="317"/>
    </row>
    <row r="2792" spans="1:9" s="28" customFormat="1" ht="18.75">
      <c r="A2792" s="349"/>
      <c r="B2792" s="371"/>
      <c r="C2792" s="54"/>
      <c r="D2792" s="54" t="s">
        <v>1547</v>
      </c>
      <c r="E2792" s="368" t="s">
        <v>1549</v>
      </c>
      <c r="F2792" s="98">
        <v>1</v>
      </c>
      <c r="I2792" s="317"/>
    </row>
    <row r="2793" spans="1:9" s="28" customFormat="1" ht="18.75">
      <c r="A2793" s="349"/>
      <c r="B2793" s="371"/>
      <c r="C2793" s="54"/>
      <c r="D2793" s="54" t="s">
        <v>1547</v>
      </c>
      <c r="E2793" s="368" t="s">
        <v>1550</v>
      </c>
      <c r="F2793" s="98">
        <v>1</v>
      </c>
      <c r="I2793" s="317"/>
    </row>
    <row r="2794" spans="1:9" s="28" customFormat="1" ht="18.75">
      <c r="A2794" s="349"/>
      <c r="B2794" s="371"/>
      <c r="C2794" s="54"/>
      <c r="D2794" s="54" t="s">
        <v>1547</v>
      </c>
      <c r="E2794" s="368" t="s">
        <v>1551</v>
      </c>
      <c r="F2794" s="98">
        <v>1</v>
      </c>
      <c r="I2794" s="317"/>
    </row>
    <row r="2795" spans="1:9" s="28" customFormat="1" ht="18.75">
      <c r="A2795" s="349"/>
      <c r="B2795" s="371"/>
      <c r="C2795" s="54"/>
      <c r="D2795" s="54" t="s">
        <v>1547</v>
      </c>
      <c r="E2795" s="368" t="s">
        <v>1552</v>
      </c>
      <c r="F2795" s="98">
        <v>1</v>
      </c>
      <c r="I2795" s="317"/>
    </row>
    <row r="2796" spans="1:9" s="28" customFormat="1" ht="18.75">
      <c r="A2796" s="349"/>
      <c r="B2796" s="371"/>
      <c r="C2796" s="54"/>
      <c r="D2796" s="54" t="s">
        <v>1553</v>
      </c>
      <c r="E2796" s="368" t="s">
        <v>1554</v>
      </c>
      <c r="F2796" s="98">
        <v>1</v>
      </c>
      <c r="I2796" s="317"/>
    </row>
    <row r="2797" spans="1:9" s="28" customFormat="1" ht="18.75">
      <c r="A2797" s="349"/>
      <c r="B2797" s="371"/>
      <c r="C2797" s="54"/>
      <c r="D2797" s="54"/>
      <c r="E2797" s="127" t="s">
        <v>55</v>
      </c>
      <c r="F2797" s="98">
        <v>8</v>
      </c>
      <c r="I2797" s="317"/>
    </row>
    <row r="2798" spans="1:9" s="28" customFormat="1" ht="18.75">
      <c r="A2798" s="349"/>
      <c r="B2798" s="371"/>
      <c r="C2798" s="54"/>
      <c r="D2798" s="54"/>
      <c r="E2798" s="54"/>
      <c r="F2798" s="415"/>
      <c r="G2798" s="436"/>
      <c r="H2798" s="54"/>
      <c r="I2798" s="317"/>
    </row>
    <row r="2799" spans="1:9" s="28" customFormat="1" ht="18.75">
      <c r="A2799" s="349"/>
      <c r="B2799" s="78" t="s">
        <v>1567</v>
      </c>
      <c r="C2799" s="71" t="s">
        <v>925</v>
      </c>
      <c r="D2799" s="56" t="s">
        <v>362</v>
      </c>
      <c r="E2799" s="93" t="s">
        <v>363</v>
      </c>
      <c r="F2799" s="34" t="s">
        <v>81</v>
      </c>
      <c r="G2799" s="35"/>
      <c r="H2799" s="36"/>
      <c r="I2799" s="37">
        <v>102.19999999999999</v>
      </c>
    </row>
    <row r="2800" spans="1:9" s="28" customFormat="1" ht="18.75">
      <c r="A2800" s="349"/>
      <c r="B2800" s="371"/>
      <c r="C2800" s="54"/>
      <c r="D2800" s="54"/>
      <c r="E2800" s="54"/>
      <c r="F2800" s="415"/>
      <c r="G2800" s="436"/>
      <c r="H2800" s="54"/>
      <c r="I2800" s="317"/>
    </row>
    <row r="2801" spans="1:10" s="28" customFormat="1" ht="18.75">
      <c r="A2801" s="349"/>
      <c r="B2801" s="371"/>
      <c r="C2801" s="54"/>
      <c r="D2801" s="54" t="s">
        <v>1544</v>
      </c>
      <c r="E2801" s="368" t="s">
        <v>1545</v>
      </c>
      <c r="F2801" s="98">
        <v>6.7</v>
      </c>
      <c r="G2801" s="436"/>
      <c r="H2801" s="54"/>
      <c r="I2801" s="317"/>
    </row>
    <row r="2802" spans="1:10" s="28" customFormat="1" ht="18.75">
      <c r="A2802" s="349"/>
      <c r="B2802" s="371"/>
      <c r="C2802" s="54"/>
      <c r="D2802" s="54" t="s">
        <v>1544</v>
      </c>
      <c r="E2802" s="368" t="s">
        <v>1546</v>
      </c>
      <c r="F2802" s="98">
        <v>7.6000000000000005</v>
      </c>
      <c r="G2802" s="436"/>
      <c r="H2802" s="54"/>
      <c r="I2802" s="317"/>
    </row>
    <row r="2803" spans="1:10" s="28" customFormat="1" ht="18.75">
      <c r="A2803" s="349"/>
      <c r="B2803" s="371"/>
      <c r="C2803" s="54"/>
      <c r="D2803" s="54" t="s">
        <v>1547</v>
      </c>
      <c r="E2803" s="368" t="s">
        <v>1548</v>
      </c>
      <c r="F2803" s="98">
        <v>11.25</v>
      </c>
      <c r="G2803" s="436"/>
      <c r="H2803" s="54"/>
      <c r="I2803" s="317"/>
    </row>
    <row r="2804" spans="1:10" s="28" customFormat="1" ht="18.75">
      <c r="A2804" s="349"/>
      <c r="B2804" s="371"/>
      <c r="C2804" s="54"/>
      <c r="D2804" s="54" t="s">
        <v>1547</v>
      </c>
      <c r="E2804" s="368" t="s">
        <v>1549</v>
      </c>
      <c r="F2804" s="98">
        <v>10.15</v>
      </c>
      <c r="G2804" s="436"/>
      <c r="H2804" s="54"/>
      <c r="I2804" s="317"/>
    </row>
    <row r="2805" spans="1:10" s="28" customFormat="1" ht="18.75">
      <c r="A2805" s="349"/>
      <c r="B2805" s="371"/>
      <c r="C2805" s="54"/>
      <c r="D2805" s="54" t="s">
        <v>1547</v>
      </c>
      <c r="E2805" s="368" t="s">
        <v>1550</v>
      </c>
      <c r="F2805" s="98">
        <v>18</v>
      </c>
      <c r="G2805" s="436"/>
      <c r="H2805" s="54"/>
      <c r="I2805" s="317"/>
    </row>
    <row r="2806" spans="1:10" s="28" customFormat="1" ht="18.75">
      <c r="A2806" s="349"/>
      <c r="B2806" s="371"/>
      <c r="C2806" s="54"/>
      <c r="D2806" s="54" t="s">
        <v>1547</v>
      </c>
      <c r="E2806" s="368" t="s">
        <v>1551</v>
      </c>
      <c r="F2806" s="98">
        <v>17.75</v>
      </c>
      <c r="G2806" s="436"/>
      <c r="H2806" s="54"/>
      <c r="I2806" s="317"/>
    </row>
    <row r="2807" spans="1:10" s="28" customFormat="1" ht="18.75">
      <c r="A2807" s="349"/>
      <c r="B2807" s="371"/>
      <c r="C2807" s="54"/>
      <c r="D2807" s="54" t="s">
        <v>1547</v>
      </c>
      <c r="E2807" s="368" t="s">
        <v>1552</v>
      </c>
      <c r="F2807" s="98">
        <v>11.399999999999999</v>
      </c>
      <c r="G2807" s="436"/>
      <c r="H2807" s="54"/>
      <c r="I2807" s="317"/>
    </row>
    <row r="2808" spans="1:10" s="28" customFormat="1" ht="18.75">
      <c r="A2808" s="349"/>
      <c r="B2808" s="371"/>
      <c r="C2808" s="54"/>
      <c r="D2808" s="54" t="s">
        <v>1553</v>
      </c>
      <c r="E2808" s="368" t="s">
        <v>1554</v>
      </c>
      <c r="F2808" s="98">
        <v>19.349999999999998</v>
      </c>
      <c r="G2808" s="436"/>
      <c r="H2808" s="54"/>
      <c r="I2808" s="317"/>
    </row>
    <row r="2809" spans="1:10" s="382" customFormat="1" ht="18.75">
      <c r="A2809" s="377"/>
      <c r="B2809" s="378"/>
      <c r="C2809" s="422"/>
      <c r="D2809" s="422"/>
      <c r="E2809" s="379" t="s">
        <v>55</v>
      </c>
      <c r="F2809" s="380">
        <v>102.19999999999999</v>
      </c>
      <c r="G2809" s="449"/>
      <c r="H2809" s="422"/>
      <c r="I2809" s="381"/>
    </row>
    <row r="2810" spans="1:10" s="382" customFormat="1" ht="18.75">
      <c r="A2810" s="377"/>
      <c r="B2810" s="378"/>
      <c r="C2810" s="422"/>
      <c r="D2810" s="422"/>
      <c r="E2810" s="383"/>
      <c r="F2810" s="384"/>
      <c r="G2810" s="449"/>
      <c r="H2810" s="422"/>
      <c r="I2810" s="381"/>
    </row>
    <row r="2811" spans="1:10" s="28" customFormat="1" ht="18.75">
      <c r="A2811" s="349"/>
      <c r="B2811" s="371"/>
      <c r="C2811" s="54"/>
      <c r="D2811" s="54"/>
      <c r="E2811" s="54"/>
      <c r="F2811" s="415"/>
      <c r="G2811" s="436"/>
      <c r="H2811" s="54"/>
      <c r="I2811" s="317"/>
    </row>
    <row r="2812" spans="1:10" ht="26.25">
      <c r="B2812" s="84"/>
      <c r="C2812" s="399"/>
      <c r="D2812" s="374" t="s">
        <v>1618</v>
      </c>
      <c r="E2812" s="146"/>
      <c r="F2812" s="143"/>
      <c r="G2812" s="400"/>
      <c r="H2812" s="397"/>
      <c r="I2812" s="39"/>
    </row>
    <row r="2813" spans="1:10" ht="26.25">
      <c r="B2813" s="84"/>
      <c r="C2813" s="399"/>
      <c r="D2813" s="374"/>
      <c r="E2813" s="146"/>
      <c r="F2813" s="143"/>
      <c r="G2813" s="400"/>
      <c r="H2813" s="397"/>
      <c r="I2813" s="39"/>
    </row>
    <row r="2814" spans="1:10">
      <c r="B2814" s="239"/>
      <c r="E2814" s="385"/>
      <c r="I2814" s="238"/>
    </row>
    <row r="2815" spans="1:10" ht="18.75">
      <c r="B2815" s="239"/>
      <c r="C2815" s="482" t="s">
        <v>1242</v>
      </c>
      <c r="D2815" s="482"/>
      <c r="F2815" s="97"/>
      <c r="G2815" s="386" t="s">
        <v>1620</v>
      </c>
      <c r="H2815" s="387"/>
      <c r="I2815" s="450"/>
      <c r="J2815"/>
    </row>
    <row r="2816" spans="1:10" ht="18.75">
      <c r="B2816" s="239"/>
      <c r="C2816" s="483" t="s">
        <v>1243</v>
      </c>
      <c r="D2816" s="483"/>
      <c r="F2816" s="97"/>
      <c r="G2816" s="451" t="s">
        <v>1621</v>
      </c>
      <c r="H2816" s="452"/>
      <c r="I2816" s="453"/>
      <c r="J2816"/>
    </row>
    <row r="2817" spans="2:10" ht="18.75">
      <c r="B2817" s="239"/>
      <c r="C2817" s="483" t="s">
        <v>1244</v>
      </c>
      <c r="D2817" s="483"/>
      <c r="F2817" s="97"/>
      <c r="G2817" s="451" t="s">
        <v>1622</v>
      </c>
      <c r="H2817" s="452"/>
      <c r="I2817" s="453"/>
      <c r="J2817"/>
    </row>
    <row r="2818" spans="2:10" ht="24" thickBot="1">
      <c r="B2818" s="276"/>
      <c r="C2818" s="277"/>
      <c r="D2818" s="277"/>
      <c r="E2818" s="278"/>
      <c r="F2818" s="277"/>
      <c r="G2818" s="277"/>
      <c r="H2818" s="277"/>
      <c r="I2818" s="279"/>
    </row>
  </sheetData>
  <mergeCells count="38">
    <mergeCell ref="C2815:D2815"/>
    <mergeCell ref="C2816:D2816"/>
    <mergeCell ref="C2817:D2817"/>
    <mergeCell ref="E61:F61"/>
    <mergeCell ref="E493:F493"/>
    <mergeCell ref="E508:F508"/>
    <mergeCell ref="E517:F517"/>
    <mergeCell ref="E370:F370"/>
    <mergeCell ref="E487:F487"/>
    <mergeCell ref="E179:F179"/>
    <mergeCell ref="E339:H339"/>
    <mergeCell ref="E1089:F1089"/>
    <mergeCell ref="E726:G726"/>
    <mergeCell ref="E648:F648"/>
    <mergeCell ref="E174:F174"/>
    <mergeCell ref="E196:G196"/>
    <mergeCell ref="B5:I5"/>
    <mergeCell ref="G9:I9"/>
    <mergeCell ref="E37:F37"/>
    <mergeCell ref="G10:I10"/>
    <mergeCell ref="E31:F31"/>
    <mergeCell ref="E26:F26"/>
    <mergeCell ref="E250:F250"/>
    <mergeCell ref="E891:F891"/>
    <mergeCell ref="E734:G734"/>
    <mergeCell ref="E527:H527"/>
    <mergeCell ref="E947:F947"/>
    <mergeCell ref="F685:F687"/>
    <mergeCell ref="E716:F716"/>
    <mergeCell ref="E747:F747"/>
    <mergeCell ref="E767:F767"/>
    <mergeCell ref="E705:F705"/>
    <mergeCell ref="E948:F948"/>
    <mergeCell ref="E1700:G1700"/>
    <mergeCell ref="C1528:D1528"/>
    <mergeCell ref="C1529:D1529"/>
    <mergeCell ref="E1624:G1624"/>
    <mergeCell ref="E1094:F1094"/>
  </mergeCells>
  <phoneticPr fontId="23" type="noConversion"/>
  <conditionalFormatting sqref="L1488:L2695">
    <cfRule type="cellIs" dxfId="4" priority="1" operator="greaterThan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38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7896-9C41-4A38-AE04-3DCC55A3B649}">
  <sheetPr>
    <tabColor rgb="FFCCFF99"/>
    <outlinePr summaryBelow="0"/>
  </sheetPr>
  <dimension ref="B1:Q350"/>
  <sheetViews>
    <sheetView topLeftCell="A306" zoomScale="60" zoomScaleNormal="60" workbookViewId="0">
      <selection activeCell="M12" sqref="M12"/>
    </sheetView>
  </sheetViews>
  <sheetFormatPr defaultColWidth="8.7109375" defaultRowHeight="15" outlineLevelRow="1"/>
  <cols>
    <col min="2" max="2" width="14.42578125" customWidth="1"/>
    <col min="3" max="3" width="16.5703125" customWidth="1"/>
    <col min="4" max="4" width="14.85546875" customWidth="1"/>
    <col min="5" max="5" width="107.42578125" customWidth="1"/>
    <col min="6" max="6" width="13" customWidth="1"/>
    <col min="7" max="7" width="13.28515625" customWidth="1"/>
    <col min="8" max="8" width="22.42578125" customWidth="1"/>
    <col min="9" max="9" width="24.28515625" customWidth="1"/>
    <col min="10" max="10" width="12.42578125" customWidth="1"/>
    <col min="11" max="11" width="19.7109375" customWidth="1"/>
    <col min="12" max="12" width="29.140625" customWidth="1"/>
    <col min="235" max="235" width="13.140625" customWidth="1"/>
    <col min="236" max="236" width="16.42578125" bestFit="1" customWidth="1"/>
    <col min="237" max="237" width="9.7109375" customWidth="1"/>
    <col min="238" max="238" width="102.5703125" customWidth="1"/>
    <col min="239" max="239" width="10" bestFit="1" customWidth="1"/>
    <col min="240" max="242" width="0" hidden="1" customWidth="1"/>
    <col min="243" max="243" width="10.140625" bestFit="1" customWidth="1"/>
    <col min="244" max="244" width="20" bestFit="1" customWidth="1"/>
    <col min="245" max="245" width="24.140625" bestFit="1" customWidth="1"/>
    <col min="246" max="252" width="0" hidden="1" customWidth="1"/>
    <col min="253" max="253" width="10.7109375" customWidth="1"/>
    <col min="254" max="254" width="16.7109375" customWidth="1"/>
    <col min="255" max="255" width="25.7109375" customWidth="1"/>
    <col min="256" max="256" width="10.7109375" customWidth="1"/>
    <col min="257" max="257" width="16.7109375" customWidth="1"/>
    <col min="258" max="258" width="25.7109375" customWidth="1"/>
    <col min="261" max="261" width="13.85546875" bestFit="1" customWidth="1"/>
    <col min="491" max="491" width="13.140625" customWidth="1"/>
    <col min="492" max="492" width="16.42578125" bestFit="1" customWidth="1"/>
    <col min="493" max="493" width="9.7109375" customWidth="1"/>
    <col min="494" max="494" width="102.5703125" customWidth="1"/>
    <col min="495" max="495" width="10" bestFit="1" customWidth="1"/>
    <col min="496" max="498" width="0" hidden="1" customWidth="1"/>
    <col min="499" max="499" width="10.140625" bestFit="1" customWidth="1"/>
    <col min="500" max="500" width="20" bestFit="1" customWidth="1"/>
    <col min="501" max="501" width="24.140625" bestFit="1" customWidth="1"/>
    <col min="502" max="508" width="0" hidden="1" customWidth="1"/>
    <col min="509" max="509" width="10.7109375" customWidth="1"/>
    <col min="510" max="510" width="16.7109375" customWidth="1"/>
    <col min="511" max="511" width="25.7109375" customWidth="1"/>
    <col min="512" max="512" width="10.7109375" customWidth="1"/>
    <col min="513" max="513" width="16.7109375" customWidth="1"/>
    <col min="514" max="514" width="25.7109375" customWidth="1"/>
    <col min="517" max="517" width="13.85546875" bestFit="1" customWidth="1"/>
    <col min="747" max="747" width="13.140625" customWidth="1"/>
    <col min="748" max="748" width="16.42578125" bestFit="1" customWidth="1"/>
    <col min="749" max="749" width="9.7109375" customWidth="1"/>
    <col min="750" max="750" width="102.5703125" customWidth="1"/>
    <col min="751" max="751" width="10" bestFit="1" customWidth="1"/>
    <col min="752" max="754" width="0" hidden="1" customWidth="1"/>
    <col min="755" max="755" width="10.140625" bestFit="1" customWidth="1"/>
    <col min="756" max="756" width="20" bestFit="1" customWidth="1"/>
    <col min="757" max="757" width="24.140625" bestFit="1" customWidth="1"/>
    <col min="758" max="764" width="0" hidden="1" customWidth="1"/>
    <col min="765" max="765" width="10.7109375" customWidth="1"/>
    <col min="766" max="766" width="16.7109375" customWidth="1"/>
    <col min="767" max="767" width="25.7109375" customWidth="1"/>
    <col min="768" max="768" width="10.7109375" customWidth="1"/>
    <col min="769" max="769" width="16.7109375" customWidth="1"/>
    <col min="770" max="770" width="25.7109375" customWidth="1"/>
    <col min="773" max="773" width="13.85546875" bestFit="1" customWidth="1"/>
    <col min="1003" max="1003" width="13.140625" customWidth="1"/>
    <col min="1004" max="1004" width="16.42578125" bestFit="1" customWidth="1"/>
    <col min="1005" max="1005" width="9.7109375" customWidth="1"/>
    <col min="1006" max="1006" width="102.5703125" customWidth="1"/>
    <col min="1007" max="1007" width="10" bestFit="1" customWidth="1"/>
    <col min="1008" max="1010" width="0" hidden="1" customWidth="1"/>
    <col min="1011" max="1011" width="10.140625" bestFit="1" customWidth="1"/>
    <col min="1012" max="1012" width="20" bestFit="1" customWidth="1"/>
    <col min="1013" max="1013" width="24.140625" bestFit="1" customWidth="1"/>
    <col min="1014" max="1020" width="0" hidden="1" customWidth="1"/>
    <col min="1021" max="1021" width="10.7109375" customWidth="1"/>
    <col min="1022" max="1022" width="16.7109375" customWidth="1"/>
    <col min="1023" max="1023" width="25.7109375" customWidth="1"/>
    <col min="1024" max="1024" width="10.7109375" customWidth="1"/>
    <col min="1025" max="1025" width="16.7109375" customWidth="1"/>
    <col min="1026" max="1026" width="25.7109375" customWidth="1"/>
    <col min="1029" max="1029" width="13.85546875" bestFit="1" customWidth="1"/>
    <col min="1259" max="1259" width="13.140625" customWidth="1"/>
    <col min="1260" max="1260" width="16.42578125" bestFit="1" customWidth="1"/>
    <col min="1261" max="1261" width="9.7109375" customWidth="1"/>
    <col min="1262" max="1262" width="102.5703125" customWidth="1"/>
    <col min="1263" max="1263" width="10" bestFit="1" customWidth="1"/>
    <col min="1264" max="1266" width="0" hidden="1" customWidth="1"/>
    <col min="1267" max="1267" width="10.140625" bestFit="1" customWidth="1"/>
    <col min="1268" max="1268" width="20" bestFit="1" customWidth="1"/>
    <col min="1269" max="1269" width="24.140625" bestFit="1" customWidth="1"/>
    <col min="1270" max="1276" width="0" hidden="1" customWidth="1"/>
    <col min="1277" max="1277" width="10.7109375" customWidth="1"/>
    <col min="1278" max="1278" width="16.7109375" customWidth="1"/>
    <col min="1279" max="1279" width="25.7109375" customWidth="1"/>
    <col min="1280" max="1280" width="10.7109375" customWidth="1"/>
    <col min="1281" max="1281" width="16.7109375" customWidth="1"/>
    <col min="1282" max="1282" width="25.7109375" customWidth="1"/>
    <col min="1285" max="1285" width="13.85546875" bestFit="1" customWidth="1"/>
    <col min="1515" max="1515" width="13.140625" customWidth="1"/>
    <col min="1516" max="1516" width="16.42578125" bestFit="1" customWidth="1"/>
    <col min="1517" max="1517" width="9.7109375" customWidth="1"/>
    <col min="1518" max="1518" width="102.5703125" customWidth="1"/>
    <col min="1519" max="1519" width="10" bestFit="1" customWidth="1"/>
    <col min="1520" max="1522" width="0" hidden="1" customWidth="1"/>
    <col min="1523" max="1523" width="10.140625" bestFit="1" customWidth="1"/>
    <col min="1524" max="1524" width="20" bestFit="1" customWidth="1"/>
    <col min="1525" max="1525" width="24.140625" bestFit="1" customWidth="1"/>
    <col min="1526" max="1532" width="0" hidden="1" customWidth="1"/>
    <col min="1533" max="1533" width="10.7109375" customWidth="1"/>
    <col min="1534" max="1534" width="16.7109375" customWidth="1"/>
    <col min="1535" max="1535" width="25.7109375" customWidth="1"/>
    <col min="1536" max="1536" width="10.7109375" customWidth="1"/>
    <col min="1537" max="1537" width="16.7109375" customWidth="1"/>
    <col min="1538" max="1538" width="25.7109375" customWidth="1"/>
    <col min="1541" max="1541" width="13.85546875" bestFit="1" customWidth="1"/>
    <col min="1771" max="1771" width="13.140625" customWidth="1"/>
    <col min="1772" max="1772" width="16.42578125" bestFit="1" customWidth="1"/>
    <col min="1773" max="1773" width="9.7109375" customWidth="1"/>
    <col min="1774" max="1774" width="102.5703125" customWidth="1"/>
    <col min="1775" max="1775" width="10" bestFit="1" customWidth="1"/>
    <col min="1776" max="1778" width="0" hidden="1" customWidth="1"/>
    <col min="1779" max="1779" width="10.140625" bestFit="1" customWidth="1"/>
    <col min="1780" max="1780" width="20" bestFit="1" customWidth="1"/>
    <col min="1781" max="1781" width="24.140625" bestFit="1" customWidth="1"/>
    <col min="1782" max="1788" width="0" hidden="1" customWidth="1"/>
    <col min="1789" max="1789" width="10.7109375" customWidth="1"/>
    <col min="1790" max="1790" width="16.7109375" customWidth="1"/>
    <col min="1791" max="1791" width="25.7109375" customWidth="1"/>
    <col min="1792" max="1792" width="10.7109375" customWidth="1"/>
    <col min="1793" max="1793" width="16.7109375" customWidth="1"/>
    <col min="1794" max="1794" width="25.7109375" customWidth="1"/>
    <col min="1797" max="1797" width="13.85546875" bestFit="1" customWidth="1"/>
    <col min="2027" max="2027" width="13.140625" customWidth="1"/>
    <col min="2028" max="2028" width="16.42578125" bestFit="1" customWidth="1"/>
    <col min="2029" max="2029" width="9.7109375" customWidth="1"/>
    <col min="2030" max="2030" width="102.5703125" customWidth="1"/>
    <col min="2031" max="2031" width="10" bestFit="1" customWidth="1"/>
    <col min="2032" max="2034" width="0" hidden="1" customWidth="1"/>
    <col min="2035" max="2035" width="10.140625" bestFit="1" customWidth="1"/>
    <col min="2036" max="2036" width="20" bestFit="1" customWidth="1"/>
    <col min="2037" max="2037" width="24.140625" bestFit="1" customWidth="1"/>
    <col min="2038" max="2044" width="0" hidden="1" customWidth="1"/>
    <col min="2045" max="2045" width="10.7109375" customWidth="1"/>
    <col min="2046" max="2046" width="16.7109375" customWidth="1"/>
    <col min="2047" max="2047" width="25.7109375" customWidth="1"/>
    <col min="2048" max="2048" width="10.7109375" customWidth="1"/>
    <col min="2049" max="2049" width="16.7109375" customWidth="1"/>
    <col min="2050" max="2050" width="25.7109375" customWidth="1"/>
    <col min="2053" max="2053" width="13.85546875" bestFit="1" customWidth="1"/>
    <col min="2283" max="2283" width="13.140625" customWidth="1"/>
    <col min="2284" max="2284" width="16.42578125" bestFit="1" customWidth="1"/>
    <col min="2285" max="2285" width="9.7109375" customWidth="1"/>
    <col min="2286" max="2286" width="102.5703125" customWidth="1"/>
    <col min="2287" max="2287" width="10" bestFit="1" customWidth="1"/>
    <col min="2288" max="2290" width="0" hidden="1" customWidth="1"/>
    <col min="2291" max="2291" width="10.140625" bestFit="1" customWidth="1"/>
    <col min="2292" max="2292" width="20" bestFit="1" customWidth="1"/>
    <col min="2293" max="2293" width="24.140625" bestFit="1" customWidth="1"/>
    <col min="2294" max="2300" width="0" hidden="1" customWidth="1"/>
    <col min="2301" max="2301" width="10.7109375" customWidth="1"/>
    <col min="2302" max="2302" width="16.7109375" customWidth="1"/>
    <col min="2303" max="2303" width="25.7109375" customWidth="1"/>
    <col min="2304" max="2304" width="10.7109375" customWidth="1"/>
    <col min="2305" max="2305" width="16.7109375" customWidth="1"/>
    <col min="2306" max="2306" width="25.7109375" customWidth="1"/>
    <col min="2309" max="2309" width="13.85546875" bestFit="1" customWidth="1"/>
    <col min="2539" max="2539" width="13.140625" customWidth="1"/>
    <col min="2540" max="2540" width="16.42578125" bestFit="1" customWidth="1"/>
    <col min="2541" max="2541" width="9.7109375" customWidth="1"/>
    <col min="2542" max="2542" width="102.5703125" customWidth="1"/>
    <col min="2543" max="2543" width="10" bestFit="1" customWidth="1"/>
    <col min="2544" max="2546" width="0" hidden="1" customWidth="1"/>
    <col min="2547" max="2547" width="10.140625" bestFit="1" customWidth="1"/>
    <col min="2548" max="2548" width="20" bestFit="1" customWidth="1"/>
    <col min="2549" max="2549" width="24.140625" bestFit="1" customWidth="1"/>
    <col min="2550" max="2556" width="0" hidden="1" customWidth="1"/>
    <col min="2557" max="2557" width="10.7109375" customWidth="1"/>
    <col min="2558" max="2558" width="16.7109375" customWidth="1"/>
    <col min="2559" max="2559" width="25.7109375" customWidth="1"/>
    <col min="2560" max="2560" width="10.7109375" customWidth="1"/>
    <col min="2561" max="2561" width="16.7109375" customWidth="1"/>
    <col min="2562" max="2562" width="25.7109375" customWidth="1"/>
    <col min="2565" max="2565" width="13.85546875" bestFit="1" customWidth="1"/>
    <col min="2795" max="2795" width="13.140625" customWidth="1"/>
    <col min="2796" max="2796" width="16.42578125" bestFit="1" customWidth="1"/>
    <col min="2797" max="2797" width="9.7109375" customWidth="1"/>
    <col min="2798" max="2798" width="102.5703125" customWidth="1"/>
    <col min="2799" max="2799" width="10" bestFit="1" customWidth="1"/>
    <col min="2800" max="2802" width="0" hidden="1" customWidth="1"/>
    <col min="2803" max="2803" width="10.140625" bestFit="1" customWidth="1"/>
    <col min="2804" max="2804" width="20" bestFit="1" customWidth="1"/>
    <col min="2805" max="2805" width="24.140625" bestFit="1" customWidth="1"/>
    <col min="2806" max="2812" width="0" hidden="1" customWidth="1"/>
    <col min="2813" max="2813" width="10.7109375" customWidth="1"/>
    <col min="2814" max="2814" width="16.7109375" customWidth="1"/>
    <col min="2815" max="2815" width="25.7109375" customWidth="1"/>
    <col min="2816" max="2816" width="10.7109375" customWidth="1"/>
    <col min="2817" max="2817" width="16.7109375" customWidth="1"/>
    <col min="2818" max="2818" width="25.7109375" customWidth="1"/>
    <col min="2821" max="2821" width="13.85546875" bestFit="1" customWidth="1"/>
    <col min="3051" max="3051" width="13.140625" customWidth="1"/>
    <col min="3052" max="3052" width="16.42578125" bestFit="1" customWidth="1"/>
    <col min="3053" max="3053" width="9.7109375" customWidth="1"/>
    <col min="3054" max="3054" width="102.5703125" customWidth="1"/>
    <col min="3055" max="3055" width="10" bestFit="1" customWidth="1"/>
    <col min="3056" max="3058" width="0" hidden="1" customWidth="1"/>
    <col min="3059" max="3059" width="10.140625" bestFit="1" customWidth="1"/>
    <col min="3060" max="3060" width="20" bestFit="1" customWidth="1"/>
    <col min="3061" max="3061" width="24.140625" bestFit="1" customWidth="1"/>
    <col min="3062" max="3068" width="0" hidden="1" customWidth="1"/>
    <col min="3069" max="3069" width="10.7109375" customWidth="1"/>
    <col min="3070" max="3070" width="16.7109375" customWidth="1"/>
    <col min="3071" max="3071" width="25.7109375" customWidth="1"/>
    <col min="3072" max="3072" width="10.7109375" customWidth="1"/>
    <col min="3073" max="3073" width="16.7109375" customWidth="1"/>
    <col min="3074" max="3074" width="25.7109375" customWidth="1"/>
    <col min="3077" max="3077" width="13.85546875" bestFit="1" customWidth="1"/>
    <col min="3307" max="3307" width="13.140625" customWidth="1"/>
    <col min="3308" max="3308" width="16.42578125" bestFit="1" customWidth="1"/>
    <col min="3309" max="3309" width="9.7109375" customWidth="1"/>
    <col min="3310" max="3310" width="102.5703125" customWidth="1"/>
    <col min="3311" max="3311" width="10" bestFit="1" customWidth="1"/>
    <col min="3312" max="3314" width="0" hidden="1" customWidth="1"/>
    <col min="3315" max="3315" width="10.140625" bestFit="1" customWidth="1"/>
    <col min="3316" max="3316" width="20" bestFit="1" customWidth="1"/>
    <col min="3317" max="3317" width="24.140625" bestFit="1" customWidth="1"/>
    <col min="3318" max="3324" width="0" hidden="1" customWidth="1"/>
    <col min="3325" max="3325" width="10.7109375" customWidth="1"/>
    <col min="3326" max="3326" width="16.7109375" customWidth="1"/>
    <col min="3327" max="3327" width="25.7109375" customWidth="1"/>
    <col min="3328" max="3328" width="10.7109375" customWidth="1"/>
    <col min="3329" max="3329" width="16.7109375" customWidth="1"/>
    <col min="3330" max="3330" width="25.7109375" customWidth="1"/>
    <col min="3333" max="3333" width="13.85546875" bestFit="1" customWidth="1"/>
    <col min="3563" max="3563" width="13.140625" customWidth="1"/>
    <col min="3564" max="3564" width="16.42578125" bestFit="1" customWidth="1"/>
    <col min="3565" max="3565" width="9.7109375" customWidth="1"/>
    <col min="3566" max="3566" width="102.5703125" customWidth="1"/>
    <col min="3567" max="3567" width="10" bestFit="1" customWidth="1"/>
    <col min="3568" max="3570" width="0" hidden="1" customWidth="1"/>
    <col min="3571" max="3571" width="10.140625" bestFit="1" customWidth="1"/>
    <col min="3572" max="3572" width="20" bestFit="1" customWidth="1"/>
    <col min="3573" max="3573" width="24.140625" bestFit="1" customWidth="1"/>
    <col min="3574" max="3580" width="0" hidden="1" customWidth="1"/>
    <col min="3581" max="3581" width="10.7109375" customWidth="1"/>
    <col min="3582" max="3582" width="16.7109375" customWidth="1"/>
    <col min="3583" max="3583" width="25.7109375" customWidth="1"/>
    <col min="3584" max="3584" width="10.7109375" customWidth="1"/>
    <col min="3585" max="3585" width="16.7109375" customWidth="1"/>
    <col min="3586" max="3586" width="25.7109375" customWidth="1"/>
    <col min="3589" max="3589" width="13.85546875" bestFit="1" customWidth="1"/>
    <col min="3819" max="3819" width="13.140625" customWidth="1"/>
    <col min="3820" max="3820" width="16.42578125" bestFit="1" customWidth="1"/>
    <col min="3821" max="3821" width="9.7109375" customWidth="1"/>
    <col min="3822" max="3822" width="102.5703125" customWidth="1"/>
    <col min="3823" max="3823" width="10" bestFit="1" customWidth="1"/>
    <col min="3824" max="3826" width="0" hidden="1" customWidth="1"/>
    <col min="3827" max="3827" width="10.140625" bestFit="1" customWidth="1"/>
    <col min="3828" max="3828" width="20" bestFit="1" customWidth="1"/>
    <col min="3829" max="3829" width="24.140625" bestFit="1" customWidth="1"/>
    <col min="3830" max="3836" width="0" hidden="1" customWidth="1"/>
    <col min="3837" max="3837" width="10.7109375" customWidth="1"/>
    <col min="3838" max="3838" width="16.7109375" customWidth="1"/>
    <col min="3839" max="3839" width="25.7109375" customWidth="1"/>
    <col min="3840" max="3840" width="10.7109375" customWidth="1"/>
    <col min="3841" max="3841" width="16.7109375" customWidth="1"/>
    <col min="3842" max="3842" width="25.7109375" customWidth="1"/>
    <col min="3845" max="3845" width="13.85546875" bestFit="1" customWidth="1"/>
    <col min="4075" max="4075" width="13.140625" customWidth="1"/>
    <col min="4076" max="4076" width="16.42578125" bestFit="1" customWidth="1"/>
    <col min="4077" max="4077" width="9.7109375" customWidth="1"/>
    <col min="4078" max="4078" width="102.5703125" customWidth="1"/>
    <col min="4079" max="4079" width="10" bestFit="1" customWidth="1"/>
    <col min="4080" max="4082" width="0" hidden="1" customWidth="1"/>
    <col min="4083" max="4083" width="10.140625" bestFit="1" customWidth="1"/>
    <col min="4084" max="4084" width="20" bestFit="1" customWidth="1"/>
    <col min="4085" max="4085" width="24.140625" bestFit="1" customWidth="1"/>
    <col min="4086" max="4092" width="0" hidden="1" customWidth="1"/>
    <col min="4093" max="4093" width="10.7109375" customWidth="1"/>
    <col min="4094" max="4094" width="16.7109375" customWidth="1"/>
    <col min="4095" max="4095" width="25.7109375" customWidth="1"/>
    <col min="4096" max="4096" width="10.7109375" customWidth="1"/>
    <col min="4097" max="4097" width="16.7109375" customWidth="1"/>
    <col min="4098" max="4098" width="25.7109375" customWidth="1"/>
    <col min="4101" max="4101" width="13.85546875" bestFit="1" customWidth="1"/>
    <col min="4331" max="4331" width="13.140625" customWidth="1"/>
    <col min="4332" max="4332" width="16.42578125" bestFit="1" customWidth="1"/>
    <col min="4333" max="4333" width="9.7109375" customWidth="1"/>
    <col min="4334" max="4334" width="102.5703125" customWidth="1"/>
    <col min="4335" max="4335" width="10" bestFit="1" customWidth="1"/>
    <col min="4336" max="4338" width="0" hidden="1" customWidth="1"/>
    <col min="4339" max="4339" width="10.140625" bestFit="1" customWidth="1"/>
    <col min="4340" max="4340" width="20" bestFit="1" customWidth="1"/>
    <col min="4341" max="4341" width="24.140625" bestFit="1" customWidth="1"/>
    <col min="4342" max="4348" width="0" hidden="1" customWidth="1"/>
    <col min="4349" max="4349" width="10.7109375" customWidth="1"/>
    <col min="4350" max="4350" width="16.7109375" customWidth="1"/>
    <col min="4351" max="4351" width="25.7109375" customWidth="1"/>
    <col min="4352" max="4352" width="10.7109375" customWidth="1"/>
    <col min="4353" max="4353" width="16.7109375" customWidth="1"/>
    <col min="4354" max="4354" width="25.7109375" customWidth="1"/>
    <col min="4357" max="4357" width="13.85546875" bestFit="1" customWidth="1"/>
    <col min="4587" max="4587" width="13.140625" customWidth="1"/>
    <col min="4588" max="4588" width="16.42578125" bestFit="1" customWidth="1"/>
    <col min="4589" max="4589" width="9.7109375" customWidth="1"/>
    <col min="4590" max="4590" width="102.5703125" customWidth="1"/>
    <col min="4591" max="4591" width="10" bestFit="1" customWidth="1"/>
    <col min="4592" max="4594" width="0" hidden="1" customWidth="1"/>
    <col min="4595" max="4595" width="10.140625" bestFit="1" customWidth="1"/>
    <col min="4596" max="4596" width="20" bestFit="1" customWidth="1"/>
    <col min="4597" max="4597" width="24.140625" bestFit="1" customWidth="1"/>
    <col min="4598" max="4604" width="0" hidden="1" customWidth="1"/>
    <col min="4605" max="4605" width="10.7109375" customWidth="1"/>
    <col min="4606" max="4606" width="16.7109375" customWidth="1"/>
    <col min="4607" max="4607" width="25.7109375" customWidth="1"/>
    <col min="4608" max="4608" width="10.7109375" customWidth="1"/>
    <col min="4609" max="4609" width="16.7109375" customWidth="1"/>
    <col min="4610" max="4610" width="25.7109375" customWidth="1"/>
    <col min="4613" max="4613" width="13.85546875" bestFit="1" customWidth="1"/>
    <col min="4843" max="4843" width="13.140625" customWidth="1"/>
    <col min="4844" max="4844" width="16.42578125" bestFit="1" customWidth="1"/>
    <col min="4845" max="4845" width="9.7109375" customWidth="1"/>
    <col min="4846" max="4846" width="102.5703125" customWidth="1"/>
    <col min="4847" max="4847" width="10" bestFit="1" customWidth="1"/>
    <col min="4848" max="4850" width="0" hidden="1" customWidth="1"/>
    <col min="4851" max="4851" width="10.140625" bestFit="1" customWidth="1"/>
    <col min="4852" max="4852" width="20" bestFit="1" customWidth="1"/>
    <col min="4853" max="4853" width="24.140625" bestFit="1" customWidth="1"/>
    <col min="4854" max="4860" width="0" hidden="1" customWidth="1"/>
    <col min="4861" max="4861" width="10.7109375" customWidth="1"/>
    <col min="4862" max="4862" width="16.7109375" customWidth="1"/>
    <col min="4863" max="4863" width="25.7109375" customWidth="1"/>
    <col min="4864" max="4864" width="10.7109375" customWidth="1"/>
    <col min="4865" max="4865" width="16.7109375" customWidth="1"/>
    <col min="4866" max="4866" width="25.7109375" customWidth="1"/>
    <col min="4869" max="4869" width="13.85546875" bestFit="1" customWidth="1"/>
    <col min="5099" max="5099" width="13.140625" customWidth="1"/>
    <col min="5100" max="5100" width="16.42578125" bestFit="1" customWidth="1"/>
    <col min="5101" max="5101" width="9.7109375" customWidth="1"/>
    <col min="5102" max="5102" width="102.5703125" customWidth="1"/>
    <col min="5103" max="5103" width="10" bestFit="1" customWidth="1"/>
    <col min="5104" max="5106" width="0" hidden="1" customWidth="1"/>
    <col min="5107" max="5107" width="10.140625" bestFit="1" customWidth="1"/>
    <col min="5108" max="5108" width="20" bestFit="1" customWidth="1"/>
    <col min="5109" max="5109" width="24.140625" bestFit="1" customWidth="1"/>
    <col min="5110" max="5116" width="0" hidden="1" customWidth="1"/>
    <col min="5117" max="5117" width="10.7109375" customWidth="1"/>
    <col min="5118" max="5118" width="16.7109375" customWidth="1"/>
    <col min="5119" max="5119" width="25.7109375" customWidth="1"/>
    <col min="5120" max="5120" width="10.7109375" customWidth="1"/>
    <col min="5121" max="5121" width="16.7109375" customWidth="1"/>
    <col min="5122" max="5122" width="25.7109375" customWidth="1"/>
    <col min="5125" max="5125" width="13.85546875" bestFit="1" customWidth="1"/>
    <col min="5355" max="5355" width="13.140625" customWidth="1"/>
    <col min="5356" max="5356" width="16.42578125" bestFit="1" customWidth="1"/>
    <col min="5357" max="5357" width="9.7109375" customWidth="1"/>
    <col min="5358" max="5358" width="102.5703125" customWidth="1"/>
    <col min="5359" max="5359" width="10" bestFit="1" customWidth="1"/>
    <col min="5360" max="5362" width="0" hidden="1" customWidth="1"/>
    <col min="5363" max="5363" width="10.140625" bestFit="1" customWidth="1"/>
    <col min="5364" max="5364" width="20" bestFit="1" customWidth="1"/>
    <col min="5365" max="5365" width="24.140625" bestFit="1" customWidth="1"/>
    <col min="5366" max="5372" width="0" hidden="1" customWidth="1"/>
    <col min="5373" max="5373" width="10.7109375" customWidth="1"/>
    <col min="5374" max="5374" width="16.7109375" customWidth="1"/>
    <col min="5375" max="5375" width="25.7109375" customWidth="1"/>
    <col min="5376" max="5376" width="10.7109375" customWidth="1"/>
    <col min="5377" max="5377" width="16.7109375" customWidth="1"/>
    <col min="5378" max="5378" width="25.7109375" customWidth="1"/>
    <col min="5381" max="5381" width="13.85546875" bestFit="1" customWidth="1"/>
    <col min="5611" max="5611" width="13.140625" customWidth="1"/>
    <col min="5612" max="5612" width="16.42578125" bestFit="1" customWidth="1"/>
    <col min="5613" max="5613" width="9.7109375" customWidth="1"/>
    <col min="5614" max="5614" width="102.5703125" customWidth="1"/>
    <col min="5615" max="5615" width="10" bestFit="1" customWidth="1"/>
    <col min="5616" max="5618" width="0" hidden="1" customWidth="1"/>
    <col min="5619" max="5619" width="10.140625" bestFit="1" customWidth="1"/>
    <col min="5620" max="5620" width="20" bestFit="1" customWidth="1"/>
    <col min="5621" max="5621" width="24.140625" bestFit="1" customWidth="1"/>
    <col min="5622" max="5628" width="0" hidden="1" customWidth="1"/>
    <col min="5629" max="5629" width="10.7109375" customWidth="1"/>
    <col min="5630" max="5630" width="16.7109375" customWidth="1"/>
    <col min="5631" max="5631" width="25.7109375" customWidth="1"/>
    <col min="5632" max="5632" width="10.7109375" customWidth="1"/>
    <col min="5633" max="5633" width="16.7109375" customWidth="1"/>
    <col min="5634" max="5634" width="25.7109375" customWidth="1"/>
    <col min="5637" max="5637" width="13.85546875" bestFit="1" customWidth="1"/>
    <col min="5867" max="5867" width="13.140625" customWidth="1"/>
    <col min="5868" max="5868" width="16.42578125" bestFit="1" customWidth="1"/>
    <col min="5869" max="5869" width="9.7109375" customWidth="1"/>
    <col min="5870" max="5870" width="102.5703125" customWidth="1"/>
    <col min="5871" max="5871" width="10" bestFit="1" customWidth="1"/>
    <col min="5872" max="5874" width="0" hidden="1" customWidth="1"/>
    <col min="5875" max="5875" width="10.140625" bestFit="1" customWidth="1"/>
    <col min="5876" max="5876" width="20" bestFit="1" customWidth="1"/>
    <col min="5877" max="5877" width="24.140625" bestFit="1" customWidth="1"/>
    <col min="5878" max="5884" width="0" hidden="1" customWidth="1"/>
    <col min="5885" max="5885" width="10.7109375" customWidth="1"/>
    <col min="5886" max="5886" width="16.7109375" customWidth="1"/>
    <col min="5887" max="5887" width="25.7109375" customWidth="1"/>
    <col min="5888" max="5888" width="10.7109375" customWidth="1"/>
    <col min="5889" max="5889" width="16.7109375" customWidth="1"/>
    <col min="5890" max="5890" width="25.7109375" customWidth="1"/>
    <col min="5893" max="5893" width="13.85546875" bestFit="1" customWidth="1"/>
    <col min="6123" max="6123" width="13.140625" customWidth="1"/>
    <col min="6124" max="6124" width="16.42578125" bestFit="1" customWidth="1"/>
    <col min="6125" max="6125" width="9.7109375" customWidth="1"/>
    <col min="6126" max="6126" width="102.5703125" customWidth="1"/>
    <col min="6127" max="6127" width="10" bestFit="1" customWidth="1"/>
    <col min="6128" max="6130" width="0" hidden="1" customWidth="1"/>
    <col min="6131" max="6131" width="10.140625" bestFit="1" customWidth="1"/>
    <col min="6132" max="6132" width="20" bestFit="1" customWidth="1"/>
    <col min="6133" max="6133" width="24.140625" bestFit="1" customWidth="1"/>
    <col min="6134" max="6140" width="0" hidden="1" customWidth="1"/>
    <col min="6141" max="6141" width="10.7109375" customWidth="1"/>
    <col min="6142" max="6142" width="16.7109375" customWidth="1"/>
    <col min="6143" max="6143" width="25.7109375" customWidth="1"/>
    <col min="6144" max="6144" width="10.7109375" customWidth="1"/>
    <col min="6145" max="6145" width="16.7109375" customWidth="1"/>
    <col min="6146" max="6146" width="25.7109375" customWidth="1"/>
    <col min="6149" max="6149" width="13.85546875" bestFit="1" customWidth="1"/>
    <col min="6379" max="6379" width="13.140625" customWidth="1"/>
    <col min="6380" max="6380" width="16.42578125" bestFit="1" customWidth="1"/>
    <col min="6381" max="6381" width="9.7109375" customWidth="1"/>
    <col min="6382" max="6382" width="102.5703125" customWidth="1"/>
    <col min="6383" max="6383" width="10" bestFit="1" customWidth="1"/>
    <col min="6384" max="6386" width="0" hidden="1" customWidth="1"/>
    <col min="6387" max="6387" width="10.140625" bestFit="1" customWidth="1"/>
    <col min="6388" max="6388" width="20" bestFit="1" customWidth="1"/>
    <col min="6389" max="6389" width="24.140625" bestFit="1" customWidth="1"/>
    <col min="6390" max="6396" width="0" hidden="1" customWidth="1"/>
    <col min="6397" max="6397" width="10.7109375" customWidth="1"/>
    <col min="6398" max="6398" width="16.7109375" customWidth="1"/>
    <col min="6399" max="6399" width="25.7109375" customWidth="1"/>
    <col min="6400" max="6400" width="10.7109375" customWidth="1"/>
    <col min="6401" max="6401" width="16.7109375" customWidth="1"/>
    <col min="6402" max="6402" width="25.7109375" customWidth="1"/>
    <col min="6405" max="6405" width="13.85546875" bestFit="1" customWidth="1"/>
    <col min="6635" max="6635" width="13.140625" customWidth="1"/>
    <col min="6636" max="6636" width="16.42578125" bestFit="1" customWidth="1"/>
    <col min="6637" max="6637" width="9.7109375" customWidth="1"/>
    <col min="6638" max="6638" width="102.5703125" customWidth="1"/>
    <col min="6639" max="6639" width="10" bestFit="1" customWidth="1"/>
    <col min="6640" max="6642" width="0" hidden="1" customWidth="1"/>
    <col min="6643" max="6643" width="10.140625" bestFit="1" customWidth="1"/>
    <col min="6644" max="6644" width="20" bestFit="1" customWidth="1"/>
    <col min="6645" max="6645" width="24.140625" bestFit="1" customWidth="1"/>
    <col min="6646" max="6652" width="0" hidden="1" customWidth="1"/>
    <col min="6653" max="6653" width="10.7109375" customWidth="1"/>
    <col min="6654" max="6654" width="16.7109375" customWidth="1"/>
    <col min="6655" max="6655" width="25.7109375" customWidth="1"/>
    <col min="6656" max="6656" width="10.7109375" customWidth="1"/>
    <col min="6657" max="6657" width="16.7109375" customWidth="1"/>
    <col min="6658" max="6658" width="25.7109375" customWidth="1"/>
    <col min="6661" max="6661" width="13.85546875" bestFit="1" customWidth="1"/>
    <col min="6891" max="6891" width="13.140625" customWidth="1"/>
    <col min="6892" max="6892" width="16.42578125" bestFit="1" customWidth="1"/>
    <col min="6893" max="6893" width="9.7109375" customWidth="1"/>
    <col min="6894" max="6894" width="102.5703125" customWidth="1"/>
    <col min="6895" max="6895" width="10" bestFit="1" customWidth="1"/>
    <col min="6896" max="6898" width="0" hidden="1" customWidth="1"/>
    <col min="6899" max="6899" width="10.140625" bestFit="1" customWidth="1"/>
    <col min="6900" max="6900" width="20" bestFit="1" customWidth="1"/>
    <col min="6901" max="6901" width="24.140625" bestFit="1" customWidth="1"/>
    <col min="6902" max="6908" width="0" hidden="1" customWidth="1"/>
    <col min="6909" max="6909" width="10.7109375" customWidth="1"/>
    <col min="6910" max="6910" width="16.7109375" customWidth="1"/>
    <col min="6911" max="6911" width="25.7109375" customWidth="1"/>
    <col min="6912" max="6912" width="10.7109375" customWidth="1"/>
    <col min="6913" max="6913" width="16.7109375" customWidth="1"/>
    <col min="6914" max="6914" width="25.7109375" customWidth="1"/>
    <col min="6917" max="6917" width="13.85546875" bestFit="1" customWidth="1"/>
    <col min="7147" max="7147" width="13.140625" customWidth="1"/>
    <col min="7148" max="7148" width="16.42578125" bestFit="1" customWidth="1"/>
    <col min="7149" max="7149" width="9.7109375" customWidth="1"/>
    <col min="7150" max="7150" width="102.5703125" customWidth="1"/>
    <col min="7151" max="7151" width="10" bestFit="1" customWidth="1"/>
    <col min="7152" max="7154" width="0" hidden="1" customWidth="1"/>
    <col min="7155" max="7155" width="10.140625" bestFit="1" customWidth="1"/>
    <col min="7156" max="7156" width="20" bestFit="1" customWidth="1"/>
    <col min="7157" max="7157" width="24.140625" bestFit="1" customWidth="1"/>
    <col min="7158" max="7164" width="0" hidden="1" customWidth="1"/>
    <col min="7165" max="7165" width="10.7109375" customWidth="1"/>
    <col min="7166" max="7166" width="16.7109375" customWidth="1"/>
    <col min="7167" max="7167" width="25.7109375" customWidth="1"/>
    <col min="7168" max="7168" width="10.7109375" customWidth="1"/>
    <col min="7169" max="7169" width="16.7109375" customWidth="1"/>
    <col min="7170" max="7170" width="25.7109375" customWidth="1"/>
    <col min="7173" max="7173" width="13.85546875" bestFit="1" customWidth="1"/>
    <col min="7403" max="7403" width="13.140625" customWidth="1"/>
    <col min="7404" max="7404" width="16.42578125" bestFit="1" customWidth="1"/>
    <col min="7405" max="7405" width="9.7109375" customWidth="1"/>
    <col min="7406" max="7406" width="102.5703125" customWidth="1"/>
    <col min="7407" max="7407" width="10" bestFit="1" customWidth="1"/>
    <col min="7408" max="7410" width="0" hidden="1" customWidth="1"/>
    <col min="7411" max="7411" width="10.140625" bestFit="1" customWidth="1"/>
    <col min="7412" max="7412" width="20" bestFit="1" customWidth="1"/>
    <col min="7413" max="7413" width="24.140625" bestFit="1" customWidth="1"/>
    <col min="7414" max="7420" width="0" hidden="1" customWidth="1"/>
    <col min="7421" max="7421" width="10.7109375" customWidth="1"/>
    <col min="7422" max="7422" width="16.7109375" customWidth="1"/>
    <col min="7423" max="7423" width="25.7109375" customWidth="1"/>
    <col min="7424" max="7424" width="10.7109375" customWidth="1"/>
    <col min="7425" max="7425" width="16.7109375" customWidth="1"/>
    <col min="7426" max="7426" width="25.7109375" customWidth="1"/>
    <col min="7429" max="7429" width="13.85546875" bestFit="1" customWidth="1"/>
    <col min="7659" max="7659" width="13.140625" customWidth="1"/>
    <col min="7660" max="7660" width="16.42578125" bestFit="1" customWidth="1"/>
    <col min="7661" max="7661" width="9.7109375" customWidth="1"/>
    <col min="7662" max="7662" width="102.5703125" customWidth="1"/>
    <col min="7663" max="7663" width="10" bestFit="1" customWidth="1"/>
    <col min="7664" max="7666" width="0" hidden="1" customWidth="1"/>
    <col min="7667" max="7667" width="10.140625" bestFit="1" customWidth="1"/>
    <col min="7668" max="7668" width="20" bestFit="1" customWidth="1"/>
    <col min="7669" max="7669" width="24.140625" bestFit="1" customWidth="1"/>
    <col min="7670" max="7676" width="0" hidden="1" customWidth="1"/>
    <col min="7677" max="7677" width="10.7109375" customWidth="1"/>
    <col min="7678" max="7678" width="16.7109375" customWidth="1"/>
    <col min="7679" max="7679" width="25.7109375" customWidth="1"/>
    <col min="7680" max="7680" width="10.7109375" customWidth="1"/>
    <col min="7681" max="7681" width="16.7109375" customWidth="1"/>
    <col min="7682" max="7682" width="25.7109375" customWidth="1"/>
    <col min="7685" max="7685" width="13.85546875" bestFit="1" customWidth="1"/>
    <col min="7915" max="7915" width="13.140625" customWidth="1"/>
    <col min="7916" max="7916" width="16.42578125" bestFit="1" customWidth="1"/>
    <col min="7917" max="7917" width="9.7109375" customWidth="1"/>
    <col min="7918" max="7918" width="102.5703125" customWidth="1"/>
    <col min="7919" max="7919" width="10" bestFit="1" customWidth="1"/>
    <col min="7920" max="7922" width="0" hidden="1" customWidth="1"/>
    <col min="7923" max="7923" width="10.140625" bestFit="1" customWidth="1"/>
    <col min="7924" max="7924" width="20" bestFit="1" customWidth="1"/>
    <col min="7925" max="7925" width="24.140625" bestFit="1" customWidth="1"/>
    <col min="7926" max="7932" width="0" hidden="1" customWidth="1"/>
    <col min="7933" max="7933" width="10.7109375" customWidth="1"/>
    <col min="7934" max="7934" width="16.7109375" customWidth="1"/>
    <col min="7935" max="7935" width="25.7109375" customWidth="1"/>
    <col min="7936" max="7936" width="10.7109375" customWidth="1"/>
    <col min="7937" max="7937" width="16.7109375" customWidth="1"/>
    <col min="7938" max="7938" width="25.7109375" customWidth="1"/>
    <col min="7941" max="7941" width="13.85546875" bestFit="1" customWidth="1"/>
    <col min="8171" max="8171" width="13.140625" customWidth="1"/>
    <col min="8172" max="8172" width="16.42578125" bestFit="1" customWidth="1"/>
    <col min="8173" max="8173" width="9.7109375" customWidth="1"/>
    <col min="8174" max="8174" width="102.5703125" customWidth="1"/>
    <col min="8175" max="8175" width="10" bestFit="1" customWidth="1"/>
    <col min="8176" max="8178" width="0" hidden="1" customWidth="1"/>
    <col min="8179" max="8179" width="10.140625" bestFit="1" customWidth="1"/>
    <col min="8180" max="8180" width="20" bestFit="1" customWidth="1"/>
    <col min="8181" max="8181" width="24.140625" bestFit="1" customWidth="1"/>
    <col min="8182" max="8188" width="0" hidden="1" customWidth="1"/>
    <col min="8189" max="8189" width="10.7109375" customWidth="1"/>
    <col min="8190" max="8190" width="16.7109375" customWidth="1"/>
    <col min="8191" max="8191" width="25.7109375" customWidth="1"/>
    <col min="8192" max="8192" width="10.7109375" customWidth="1"/>
    <col min="8193" max="8193" width="16.7109375" customWidth="1"/>
    <col min="8194" max="8194" width="25.7109375" customWidth="1"/>
    <col min="8197" max="8197" width="13.85546875" bestFit="1" customWidth="1"/>
    <col min="8427" max="8427" width="13.140625" customWidth="1"/>
    <col min="8428" max="8428" width="16.42578125" bestFit="1" customWidth="1"/>
    <col min="8429" max="8429" width="9.7109375" customWidth="1"/>
    <col min="8430" max="8430" width="102.5703125" customWidth="1"/>
    <col min="8431" max="8431" width="10" bestFit="1" customWidth="1"/>
    <col min="8432" max="8434" width="0" hidden="1" customWidth="1"/>
    <col min="8435" max="8435" width="10.140625" bestFit="1" customWidth="1"/>
    <col min="8436" max="8436" width="20" bestFit="1" customWidth="1"/>
    <col min="8437" max="8437" width="24.140625" bestFit="1" customWidth="1"/>
    <col min="8438" max="8444" width="0" hidden="1" customWidth="1"/>
    <col min="8445" max="8445" width="10.7109375" customWidth="1"/>
    <col min="8446" max="8446" width="16.7109375" customWidth="1"/>
    <col min="8447" max="8447" width="25.7109375" customWidth="1"/>
    <col min="8448" max="8448" width="10.7109375" customWidth="1"/>
    <col min="8449" max="8449" width="16.7109375" customWidth="1"/>
    <col min="8450" max="8450" width="25.7109375" customWidth="1"/>
    <col min="8453" max="8453" width="13.85546875" bestFit="1" customWidth="1"/>
    <col min="8683" max="8683" width="13.140625" customWidth="1"/>
    <col min="8684" max="8684" width="16.42578125" bestFit="1" customWidth="1"/>
    <col min="8685" max="8685" width="9.7109375" customWidth="1"/>
    <col min="8686" max="8686" width="102.5703125" customWidth="1"/>
    <col min="8687" max="8687" width="10" bestFit="1" customWidth="1"/>
    <col min="8688" max="8690" width="0" hidden="1" customWidth="1"/>
    <col min="8691" max="8691" width="10.140625" bestFit="1" customWidth="1"/>
    <col min="8692" max="8692" width="20" bestFit="1" customWidth="1"/>
    <col min="8693" max="8693" width="24.140625" bestFit="1" customWidth="1"/>
    <col min="8694" max="8700" width="0" hidden="1" customWidth="1"/>
    <col min="8701" max="8701" width="10.7109375" customWidth="1"/>
    <col min="8702" max="8702" width="16.7109375" customWidth="1"/>
    <col min="8703" max="8703" width="25.7109375" customWidth="1"/>
    <col min="8704" max="8704" width="10.7109375" customWidth="1"/>
    <col min="8705" max="8705" width="16.7109375" customWidth="1"/>
    <col min="8706" max="8706" width="25.7109375" customWidth="1"/>
    <col min="8709" max="8709" width="13.85546875" bestFit="1" customWidth="1"/>
    <col min="8939" max="8939" width="13.140625" customWidth="1"/>
    <col min="8940" max="8940" width="16.42578125" bestFit="1" customWidth="1"/>
    <col min="8941" max="8941" width="9.7109375" customWidth="1"/>
    <col min="8942" max="8942" width="102.5703125" customWidth="1"/>
    <col min="8943" max="8943" width="10" bestFit="1" customWidth="1"/>
    <col min="8944" max="8946" width="0" hidden="1" customWidth="1"/>
    <col min="8947" max="8947" width="10.140625" bestFit="1" customWidth="1"/>
    <col min="8948" max="8948" width="20" bestFit="1" customWidth="1"/>
    <col min="8949" max="8949" width="24.140625" bestFit="1" customWidth="1"/>
    <col min="8950" max="8956" width="0" hidden="1" customWidth="1"/>
    <col min="8957" max="8957" width="10.7109375" customWidth="1"/>
    <col min="8958" max="8958" width="16.7109375" customWidth="1"/>
    <col min="8959" max="8959" width="25.7109375" customWidth="1"/>
    <col min="8960" max="8960" width="10.7109375" customWidth="1"/>
    <col min="8961" max="8961" width="16.7109375" customWidth="1"/>
    <col min="8962" max="8962" width="25.7109375" customWidth="1"/>
    <col min="8965" max="8965" width="13.85546875" bestFit="1" customWidth="1"/>
    <col min="9195" max="9195" width="13.140625" customWidth="1"/>
    <col min="9196" max="9196" width="16.42578125" bestFit="1" customWidth="1"/>
    <col min="9197" max="9197" width="9.7109375" customWidth="1"/>
    <col min="9198" max="9198" width="102.5703125" customWidth="1"/>
    <col min="9199" max="9199" width="10" bestFit="1" customWidth="1"/>
    <col min="9200" max="9202" width="0" hidden="1" customWidth="1"/>
    <col min="9203" max="9203" width="10.140625" bestFit="1" customWidth="1"/>
    <col min="9204" max="9204" width="20" bestFit="1" customWidth="1"/>
    <col min="9205" max="9205" width="24.140625" bestFit="1" customWidth="1"/>
    <col min="9206" max="9212" width="0" hidden="1" customWidth="1"/>
    <col min="9213" max="9213" width="10.7109375" customWidth="1"/>
    <col min="9214" max="9214" width="16.7109375" customWidth="1"/>
    <col min="9215" max="9215" width="25.7109375" customWidth="1"/>
    <col min="9216" max="9216" width="10.7109375" customWidth="1"/>
    <col min="9217" max="9217" width="16.7109375" customWidth="1"/>
    <col min="9218" max="9218" width="25.7109375" customWidth="1"/>
    <col min="9221" max="9221" width="13.85546875" bestFit="1" customWidth="1"/>
    <col min="9451" max="9451" width="13.140625" customWidth="1"/>
    <col min="9452" max="9452" width="16.42578125" bestFit="1" customWidth="1"/>
    <col min="9453" max="9453" width="9.7109375" customWidth="1"/>
    <col min="9454" max="9454" width="102.5703125" customWidth="1"/>
    <col min="9455" max="9455" width="10" bestFit="1" customWidth="1"/>
    <col min="9456" max="9458" width="0" hidden="1" customWidth="1"/>
    <col min="9459" max="9459" width="10.140625" bestFit="1" customWidth="1"/>
    <col min="9460" max="9460" width="20" bestFit="1" customWidth="1"/>
    <col min="9461" max="9461" width="24.140625" bestFit="1" customWidth="1"/>
    <col min="9462" max="9468" width="0" hidden="1" customWidth="1"/>
    <col min="9469" max="9469" width="10.7109375" customWidth="1"/>
    <col min="9470" max="9470" width="16.7109375" customWidth="1"/>
    <col min="9471" max="9471" width="25.7109375" customWidth="1"/>
    <col min="9472" max="9472" width="10.7109375" customWidth="1"/>
    <col min="9473" max="9473" width="16.7109375" customWidth="1"/>
    <col min="9474" max="9474" width="25.7109375" customWidth="1"/>
    <col min="9477" max="9477" width="13.85546875" bestFit="1" customWidth="1"/>
    <col min="9707" max="9707" width="13.140625" customWidth="1"/>
    <col min="9708" max="9708" width="16.42578125" bestFit="1" customWidth="1"/>
    <col min="9709" max="9709" width="9.7109375" customWidth="1"/>
    <col min="9710" max="9710" width="102.5703125" customWidth="1"/>
    <col min="9711" max="9711" width="10" bestFit="1" customWidth="1"/>
    <col min="9712" max="9714" width="0" hidden="1" customWidth="1"/>
    <col min="9715" max="9715" width="10.140625" bestFit="1" customWidth="1"/>
    <col min="9716" max="9716" width="20" bestFit="1" customWidth="1"/>
    <col min="9717" max="9717" width="24.140625" bestFit="1" customWidth="1"/>
    <col min="9718" max="9724" width="0" hidden="1" customWidth="1"/>
    <col min="9725" max="9725" width="10.7109375" customWidth="1"/>
    <col min="9726" max="9726" width="16.7109375" customWidth="1"/>
    <col min="9727" max="9727" width="25.7109375" customWidth="1"/>
    <col min="9728" max="9728" width="10.7109375" customWidth="1"/>
    <col min="9729" max="9729" width="16.7109375" customWidth="1"/>
    <col min="9730" max="9730" width="25.7109375" customWidth="1"/>
    <col min="9733" max="9733" width="13.85546875" bestFit="1" customWidth="1"/>
    <col min="9963" max="9963" width="13.140625" customWidth="1"/>
    <col min="9964" max="9964" width="16.42578125" bestFit="1" customWidth="1"/>
    <col min="9965" max="9965" width="9.7109375" customWidth="1"/>
    <col min="9966" max="9966" width="102.5703125" customWidth="1"/>
    <col min="9967" max="9967" width="10" bestFit="1" customWidth="1"/>
    <col min="9968" max="9970" width="0" hidden="1" customWidth="1"/>
    <col min="9971" max="9971" width="10.140625" bestFit="1" customWidth="1"/>
    <col min="9972" max="9972" width="20" bestFit="1" customWidth="1"/>
    <col min="9973" max="9973" width="24.140625" bestFit="1" customWidth="1"/>
    <col min="9974" max="9980" width="0" hidden="1" customWidth="1"/>
    <col min="9981" max="9981" width="10.7109375" customWidth="1"/>
    <col min="9982" max="9982" width="16.7109375" customWidth="1"/>
    <col min="9983" max="9983" width="25.7109375" customWidth="1"/>
    <col min="9984" max="9984" width="10.7109375" customWidth="1"/>
    <col min="9985" max="9985" width="16.7109375" customWidth="1"/>
    <col min="9986" max="9986" width="25.7109375" customWidth="1"/>
    <col min="9989" max="9989" width="13.85546875" bestFit="1" customWidth="1"/>
    <col min="10219" max="10219" width="13.140625" customWidth="1"/>
    <col min="10220" max="10220" width="16.42578125" bestFit="1" customWidth="1"/>
    <col min="10221" max="10221" width="9.7109375" customWidth="1"/>
    <col min="10222" max="10222" width="102.5703125" customWidth="1"/>
    <col min="10223" max="10223" width="10" bestFit="1" customWidth="1"/>
    <col min="10224" max="10226" width="0" hidden="1" customWidth="1"/>
    <col min="10227" max="10227" width="10.140625" bestFit="1" customWidth="1"/>
    <col min="10228" max="10228" width="20" bestFit="1" customWidth="1"/>
    <col min="10229" max="10229" width="24.140625" bestFit="1" customWidth="1"/>
    <col min="10230" max="10236" width="0" hidden="1" customWidth="1"/>
    <col min="10237" max="10237" width="10.7109375" customWidth="1"/>
    <col min="10238" max="10238" width="16.7109375" customWidth="1"/>
    <col min="10239" max="10239" width="25.7109375" customWidth="1"/>
    <col min="10240" max="10240" width="10.7109375" customWidth="1"/>
    <col min="10241" max="10241" width="16.7109375" customWidth="1"/>
    <col min="10242" max="10242" width="25.7109375" customWidth="1"/>
    <col min="10245" max="10245" width="13.85546875" bestFit="1" customWidth="1"/>
    <col min="10475" max="10475" width="13.140625" customWidth="1"/>
    <col min="10476" max="10476" width="16.42578125" bestFit="1" customWidth="1"/>
    <col min="10477" max="10477" width="9.7109375" customWidth="1"/>
    <col min="10478" max="10478" width="102.5703125" customWidth="1"/>
    <col min="10479" max="10479" width="10" bestFit="1" customWidth="1"/>
    <col min="10480" max="10482" width="0" hidden="1" customWidth="1"/>
    <col min="10483" max="10483" width="10.140625" bestFit="1" customWidth="1"/>
    <col min="10484" max="10484" width="20" bestFit="1" customWidth="1"/>
    <col min="10485" max="10485" width="24.140625" bestFit="1" customWidth="1"/>
    <col min="10486" max="10492" width="0" hidden="1" customWidth="1"/>
    <col min="10493" max="10493" width="10.7109375" customWidth="1"/>
    <col min="10494" max="10494" width="16.7109375" customWidth="1"/>
    <col min="10495" max="10495" width="25.7109375" customWidth="1"/>
    <col min="10496" max="10496" width="10.7109375" customWidth="1"/>
    <col min="10497" max="10497" width="16.7109375" customWidth="1"/>
    <col min="10498" max="10498" width="25.7109375" customWidth="1"/>
    <col min="10501" max="10501" width="13.85546875" bestFit="1" customWidth="1"/>
    <col min="10731" max="10731" width="13.140625" customWidth="1"/>
    <col min="10732" max="10732" width="16.42578125" bestFit="1" customWidth="1"/>
    <col min="10733" max="10733" width="9.7109375" customWidth="1"/>
    <col min="10734" max="10734" width="102.5703125" customWidth="1"/>
    <col min="10735" max="10735" width="10" bestFit="1" customWidth="1"/>
    <col min="10736" max="10738" width="0" hidden="1" customWidth="1"/>
    <col min="10739" max="10739" width="10.140625" bestFit="1" customWidth="1"/>
    <col min="10740" max="10740" width="20" bestFit="1" customWidth="1"/>
    <col min="10741" max="10741" width="24.140625" bestFit="1" customWidth="1"/>
    <col min="10742" max="10748" width="0" hidden="1" customWidth="1"/>
    <col min="10749" max="10749" width="10.7109375" customWidth="1"/>
    <col min="10750" max="10750" width="16.7109375" customWidth="1"/>
    <col min="10751" max="10751" width="25.7109375" customWidth="1"/>
    <col min="10752" max="10752" width="10.7109375" customWidth="1"/>
    <col min="10753" max="10753" width="16.7109375" customWidth="1"/>
    <col min="10754" max="10754" width="25.7109375" customWidth="1"/>
    <col min="10757" max="10757" width="13.85546875" bestFit="1" customWidth="1"/>
    <col min="10987" max="10987" width="13.140625" customWidth="1"/>
    <col min="10988" max="10988" width="16.42578125" bestFit="1" customWidth="1"/>
    <col min="10989" max="10989" width="9.7109375" customWidth="1"/>
    <col min="10990" max="10990" width="102.5703125" customWidth="1"/>
    <col min="10991" max="10991" width="10" bestFit="1" customWidth="1"/>
    <col min="10992" max="10994" width="0" hidden="1" customWidth="1"/>
    <col min="10995" max="10995" width="10.140625" bestFit="1" customWidth="1"/>
    <col min="10996" max="10996" width="20" bestFit="1" customWidth="1"/>
    <col min="10997" max="10997" width="24.140625" bestFit="1" customWidth="1"/>
    <col min="10998" max="11004" width="0" hidden="1" customWidth="1"/>
    <col min="11005" max="11005" width="10.7109375" customWidth="1"/>
    <col min="11006" max="11006" width="16.7109375" customWidth="1"/>
    <col min="11007" max="11007" width="25.7109375" customWidth="1"/>
    <col min="11008" max="11008" width="10.7109375" customWidth="1"/>
    <col min="11009" max="11009" width="16.7109375" customWidth="1"/>
    <col min="11010" max="11010" width="25.7109375" customWidth="1"/>
    <col min="11013" max="11013" width="13.85546875" bestFit="1" customWidth="1"/>
    <col min="11243" max="11243" width="13.140625" customWidth="1"/>
    <col min="11244" max="11244" width="16.42578125" bestFit="1" customWidth="1"/>
    <col min="11245" max="11245" width="9.7109375" customWidth="1"/>
    <col min="11246" max="11246" width="102.5703125" customWidth="1"/>
    <col min="11247" max="11247" width="10" bestFit="1" customWidth="1"/>
    <col min="11248" max="11250" width="0" hidden="1" customWidth="1"/>
    <col min="11251" max="11251" width="10.140625" bestFit="1" customWidth="1"/>
    <col min="11252" max="11252" width="20" bestFit="1" customWidth="1"/>
    <col min="11253" max="11253" width="24.140625" bestFit="1" customWidth="1"/>
    <col min="11254" max="11260" width="0" hidden="1" customWidth="1"/>
    <col min="11261" max="11261" width="10.7109375" customWidth="1"/>
    <col min="11262" max="11262" width="16.7109375" customWidth="1"/>
    <col min="11263" max="11263" width="25.7109375" customWidth="1"/>
    <col min="11264" max="11264" width="10.7109375" customWidth="1"/>
    <col min="11265" max="11265" width="16.7109375" customWidth="1"/>
    <col min="11266" max="11266" width="25.7109375" customWidth="1"/>
    <col min="11269" max="11269" width="13.85546875" bestFit="1" customWidth="1"/>
    <col min="11499" max="11499" width="13.140625" customWidth="1"/>
    <col min="11500" max="11500" width="16.42578125" bestFit="1" customWidth="1"/>
    <col min="11501" max="11501" width="9.7109375" customWidth="1"/>
    <col min="11502" max="11502" width="102.5703125" customWidth="1"/>
    <col min="11503" max="11503" width="10" bestFit="1" customWidth="1"/>
    <col min="11504" max="11506" width="0" hidden="1" customWidth="1"/>
    <col min="11507" max="11507" width="10.140625" bestFit="1" customWidth="1"/>
    <col min="11508" max="11508" width="20" bestFit="1" customWidth="1"/>
    <col min="11509" max="11509" width="24.140625" bestFit="1" customWidth="1"/>
    <col min="11510" max="11516" width="0" hidden="1" customWidth="1"/>
    <col min="11517" max="11517" width="10.7109375" customWidth="1"/>
    <col min="11518" max="11518" width="16.7109375" customWidth="1"/>
    <col min="11519" max="11519" width="25.7109375" customWidth="1"/>
    <col min="11520" max="11520" width="10.7109375" customWidth="1"/>
    <col min="11521" max="11521" width="16.7109375" customWidth="1"/>
    <col min="11522" max="11522" width="25.7109375" customWidth="1"/>
    <col min="11525" max="11525" width="13.85546875" bestFit="1" customWidth="1"/>
    <col min="11755" max="11755" width="13.140625" customWidth="1"/>
    <col min="11756" max="11756" width="16.42578125" bestFit="1" customWidth="1"/>
    <col min="11757" max="11757" width="9.7109375" customWidth="1"/>
    <col min="11758" max="11758" width="102.5703125" customWidth="1"/>
    <col min="11759" max="11759" width="10" bestFit="1" customWidth="1"/>
    <col min="11760" max="11762" width="0" hidden="1" customWidth="1"/>
    <col min="11763" max="11763" width="10.140625" bestFit="1" customWidth="1"/>
    <col min="11764" max="11764" width="20" bestFit="1" customWidth="1"/>
    <col min="11765" max="11765" width="24.140625" bestFit="1" customWidth="1"/>
    <col min="11766" max="11772" width="0" hidden="1" customWidth="1"/>
    <col min="11773" max="11773" width="10.7109375" customWidth="1"/>
    <col min="11774" max="11774" width="16.7109375" customWidth="1"/>
    <col min="11775" max="11775" width="25.7109375" customWidth="1"/>
    <col min="11776" max="11776" width="10.7109375" customWidth="1"/>
    <col min="11777" max="11777" width="16.7109375" customWidth="1"/>
    <col min="11778" max="11778" width="25.7109375" customWidth="1"/>
    <col min="11781" max="11781" width="13.85546875" bestFit="1" customWidth="1"/>
    <col min="12011" max="12011" width="13.140625" customWidth="1"/>
    <col min="12012" max="12012" width="16.42578125" bestFit="1" customWidth="1"/>
    <col min="12013" max="12013" width="9.7109375" customWidth="1"/>
    <col min="12014" max="12014" width="102.5703125" customWidth="1"/>
    <col min="12015" max="12015" width="10" bestFit="1" customWidth="1"/>
    <col min="12016" max="12018" width="0" hidden="1" customWidth="1"/>
    <col min="12019" max="12019" width="10.140625" bestFit="1" customWidth="1"/>
    <col min="12020" max="12020" width="20" bestFit="1" customWidth="1"/>
    <col min="12021" max="12021" width="24.140625" bestFit="1" customWidth="1"/>
    <col min="12022" max="12028" width="0" hidden="1" customWidth="1"/>
    <col min="12029" max="12029" width="10.7109375" customWidth="1"/>
    <col min="12030" max="12030" width="16.7109375" customWidth="1"/>
    <col min="12031" max="12031" width="25.7109375" customWidth="1"/>
    <col min="12032" max="12032" width="10.7109375" customWidth="1"/>
    <col min="12033" max="12033" width="16.7109375" customWidth="1"/>
    <col min="12034" max="12034" width="25.7109375" customWidth="1"/>
    <col min="12037" max="12037" width="13.85546875" bestFit="1" customWidth="1"/>
    <col min="12267" max="12267" width="13.140625" customWidth="1"/>
    <col min="12268" max="12268" width="16.42578125" bestFit="1" customWidth="1"/>
    <col min="12269" max="12269" width="9.7109375" customWidth="1"/>
    <col min="12270" max="12270" width="102.5703125" customWidth="1"/>
    <col min="12271" max="12271" width="10" bestFit="1" customWidth="1"/>
    <col min="12272" max="12274" width="0" hidden="1" customWidth="1"/>
    <col min="12275" max="12275" width="10.140625" bestFit="1" customWidth="1"/>
    <col min="12276" max="12276" width="20" bestFit="1" customWidth="1"/>
    <col min="12277" max="12277" width="24.140625" bestFit="1" customWidth="1"/>
    <col min="12278" max="12284" width="0" hidden="1" customWidth="1"/>
    <col min="12285" max="12285" width="10.7109375" customWidth="1"/>
    <col min="12286" max="12286" width="16.7109375" customWidth="1"/>
    <col min="12287" max="12287" width="25.7109375" customWidth="1"/>
    <col min="12288" max="12288" width="10.7109375" customWidth="1"/>
    <col min="12289" max="12289" width="16.7109375" customWidth="1"/>
    <col min="12290" max="12290" width="25.7109375" customWidth="1"/>
    <col min="12293" max="12293" width="13.85546875" bestFit="1" customWidth="1"/>
    <col min="12523" max="12523" width="13.140625" customWidth="1"/>
    <col min="12524" max="12524" width="16.42578125" bestFit="1" customWidth="1"/>
    <col min="12525" max="12525" width="9.7109375" customWidth="1"/>
    <col min="12526" max="12526" width="102.5703125" customWidth="1"/>
    <col min="12527" max="12527" width="10" bestFit="1" customWidth="1"/>
    <col min="12528" max="12530" width="0" hidden="1" customWidth="1"/>
    <col min="12531" max="12531" width="10.140625" bestFit="1" customWidth="1"/>
    <col min="12532" max="12532" width="20" bestFit="1" customWidth="1"/>
    <col min="12533" max="12533" width="24.140625" bestFit="1" customWidth="1"/>
    <col min="12534" max="12540" width="0" hidden="1" customWidth="1"/>
    <col min="12541" max="12541" width="10.7109375" customWidth="1"/>
    <col min="12542" max="12542" width="16.7109375" customWidth="1"/>
    <col min="12543" max="12543" width="25.7109375" customWidth="1"/>
    <col min="12544" max="12544" width="10.7109375" customWidth="1"/>
    <col min="12545" max="12545" width="16.7109375" customWidth="1"/>
    <col min="12546" max="12546" width="25.7109375" customWidth="1"/>
    <col min="12549" max="12549" width="13.85546875" bestFit="1" customWidth="1"/>
    <col min="12779" max="12779" width="13.140625" customWidth="1"/>
    <col min="12780" max="12780" width="16.42578125" bestFit="1" customWidth="1"/>
    <col min="12781" max="12781" width="9.7109375" customWidth="1"/>
    <col min="12782" max="12782" width="102.5703125" customWidth="1"/>
    <col min="12783" max="12783" width="10" bestFit="1" customWidth="1"/>
    <col min="12784" max="12786" width="0" hidden="1" customWidth="1"/>
    <col min="12787" max="12787" width="10.140625" bestFit="1" customWidth="1"/>
    <col min="12788" max="12788" width="20" bestFit="1" customWidth="1"/>
    <col min="12789" max="12789" width="24.140625" bestFit="1" customWidth="1"/>
    <col min="12790" max="12796" width="0" hidden="1" customWidth="1"/>
    <col min="12797" max="12797" width="10.7109375" customWidth="1"/>
    <col min="12798" max="12798" width="16.7109375" customWidth="1"/>
    <col min="12799" max="12799" width="25.7109375" customWidth="1"/>
    <col min="12800" max="12800" width="10.7109375" customWidth="1"/>
    <col min="12801" max="12801" width="16.7109375" customWidth="1"/>
    <col min="12802" max="12802" width="25.7109375" customWidth="1"/>
    <col min="12805" max="12805" width="13.85546875" bestFit="1" customWidth="1"/>
    <col min="13035" max="13035" width="13.140625" customWidth="1"/>
    <col min="13036" max="13036" width="16.42578125" bestFit="1" customWidth="1"/>
    <col min="13037" max="13037" width="9.7109375" customWidth="1"/>
    <col min="13038" max="13038" width="102.5703125" customWidth="1"/>
    <col min="13039" max="13039" width="10" bestFit="1" customWidth="1"/>
    <col min="13040" max="13042" width="0" hidden="1" customWidth="1"/>
    <col min="13043" max="13043" width="10.140625" bestFit="1" customWidth="1"/>
    <col min="13044" max="13044" width="20" bestFit="1" customWidth="1"/>
    <col min="13045" max="13045" width="24.140625" bestFit="1" customWidth="1"/>
    <col min="13046" max="13052" width="0" hidden="1" customWidth="1"/>
    <col min="13053" max="13053" width="10.7109375" customWidth="1"/>
    <col min="13054" max="13054" width="16.7109375" customWidth="1"/>
    <col min="13055" max="13055" width="25.7109375" customWidth="1"/>
    <col min="13056" max="13056" width="10.7109375" customWidth="1"/>
    <col min="13057" max="13057" width="16.7109375" customWidth="1"/>
    <col min="13058" max="13058" width="25.7109375" customWidth="1"/>
    <col min="13061" max="13061" width="13.85546875" bestFit="1" customWidth="1"/>
    <col min="13291" max="13291" width="13.140625" customWidth="1"/>
    <col min="13292" max="13292" width="16.42578125" bestFit="1" customWidth="1"/>
    <col min="13293" max="13293" width="9.7109375" customWidth="1"/>
    <col min="13294" max="13294" width="102.5703125" customWidth="1"/>
    <col min="13295" max="13295" width="10" bestFit="1" customWidth="1"/>
    <col min="13296" max="13298" width="0" hidden="1" customWidth="1"/>
    <col min="13299" max="13299" width="10.140625" bestFit="1" customWidth="1"/>
    <col min="13300" max="13300" width="20" bestFit="1" customWidth="1"/>
    <col min="13301" max="13301" width="24.140625" bestFit="1" customWidth="1"/>
    <col min="13302" max="13308" width="0" hidden="1" customWidth="1"/>
    <col min="13309" max="13309" width="10.7109375" customWidth="1"/>
    <col min="13310" max="13310" width="16.7109375" customWidth="1"/>
    <col min="13311" max="13311" width="25.7109375" customWidth="1"/>
    <col min="13312" max="13312" width="10.7109375" customWidth="1"/>
    <col min="13313" max="13313" width="16.7109375" customWidth="1"/>
    <col min="13314" max="13314" width="25.7109375" customWidth="1"/>
    <col min="13317" max="13317" width="13.85546875" bestFit="1" customWidth="1"/>
    <col min="13547" max="13547" width="13.140625" customWidth="1"/>
    <col min="13548" max="13548" width="16.42578125" bestFit="1" customWidth="1"/>
    <col min="13549" max="13549" width="9.7109375" customWidth="1"/>
    <col min="13550" max="13550" width="102.5703125" customWidth="1"/>
    <col min="13551" max="13551" width="10" bestFit="1" customWidth="1"/>
    <col min="13552" max="13554" width="0" hidden="1" customWidth="1"/>
    <col min="13555" max="13555" width="10.140625" bestFit="1" customWidth="1"/>
    <col min="13556" max="13556" width="20" bestFit="1" customWidth="1"/>
    <col min="13557" max="13557" width="24.140625" bestFit="1" customWidth="1"/>
    <col min="13558" max="13564" width="0" hidden="1" customWidth="1"/>
    <col min="13565" max="13565" width="10.7109375" customWidth="1"/>
    <col min="13566" max="13566" width="16.7109375" customWidth="1"/>
    <col min="13567" max="13567" width="25.7109375" customWidth="1"/>
    <col min="13568" max="13568" width="10.7109375" customWidth="1"/>
    <col min="13569" max="13569" width="16.7109375" customWidth="1"/>
    <col min="13570" max="13570" width="25.7109375" customWidth="1"/>
    <col min="13573" max="13573" width="13.85546875" bestFit="1" customWidth="1"/>
    <col min="13803" max="13803" width="13.140625" customWidth="1"/>
    <col min="13804" max="13804" width="16.42578125" bestFit="1" customWidth="1"/>
    <col min="13805" max="13805" width="9.7109375" customWidth="1"/>
    <col min="13806" max="13806" width="102.5703125" customWidth="1"/>
    <col min="13807" max="13807" width="10" bestFit="1" customWidth="1"/>
    <col min="13808" max="13810" width="0" hidden="1" customWidth="1"/>
    <col min="13811" max="13811" width="10.140625" bestFit="1" customWidth="1"/>
    <col min="13812" max="13812" width="20" bestFit="1" customWidth="1"/>
    <col min="13813" max="13813" width="24.140625" bestFit="1" customWidth="1"/>
    <col min="13814" max="13820" width="0" hidden="1" customWidth="1"/>
    <col min="13821" max="13821" width="10.7109375" customWidth="1"/>
    <col min="13822" max="13822" width="16.7109375" customWidth="1"/>
    <col min="13823" max="13823" width="25.7109375" customWidth="1"/>
    <col min="13824" max="13824" width="10.7109375" customWidth="1"/>
    <col min="13825" max="13825" width="16.7109375" customWidth="1"/>
    <col min="13826" max="13826" width="25.7109375" customWidth="1"/>
    <col min="13829" max="13829" width="13.85546875" bestFit="1" customWidth="1"/>
    <col min="14059" max="14059" width="13.140625" customWidth="1"/>
    <col min="14060" max="14060" width="16.42578125" bestFit="1" customWidth="1"/>
    <col min="14061" max="14061" width="9.7109375" customWidth="1"/>
    <col min="14062" max="14062" width="102.5703125" customWidth="1"/>
    <col min="14063" max="14063" width="10" bestFit="1" customWidth="1"/>
    <col min="14064" max="14066" width="0" hidden="1" customWidth="1"/>
    <col min="14067" max="14067" width="10.140625" bestFit="1" customWidth="1"/>
    <col min="14068" max="14068" width="20" bestFit="1" customWidth="1"/>
    <col min="14069" max="14069" width="24.140625" bestFit="1" customWidth="1"/>
    <col min="14070" max="14076" width="0" hidden="1" customWidth="1"/>
    <col min="14077" max="14077" width="10.7109375" customWidth="1"/>
    <col min="14078" max="14078" width="16.7109375" customWidth="1"/>
    <col min="14079" max="14079" width="25.7109375" customWidth="1"/>
    <col min="14080" max="14080" width="10.7109375" customWidth="1"/>
    <col min="14081" max="14081" width="16.7109375" customWidth="1"/>
    <col min="14082" max="14082" width="25.7109375" customWidth="1"/>
    <col min="14085" max="14085" width="13.85546875" bestFit="1" customWidth="1"/>
    <col min="14315" max="14315" width="13.140625" customWidth="1"/>
    <col min="14316" max="14316" width="16.42578125" bestFit="1" customWidth="1"/>
    <col min="14317" max="14317" width="9.7109375" customWidth="1"/>
    <col min="14318" max="14318" width="102.5703125" customWidth="1"/>
    <col min="14319" max="14319" width="10" bestFit="1" customWidth="1"/>
    <col min="14320" max="14322" width="0" hidden="1" customWidth="1"/>
    <col min="14323" max="14323" width="10.140625" bestFit="1" customWidth="1"/>
    <col min="14324" max="14324" width="20" bestFit="1" customWidth="1"/>
    <col min="14325" max="14325" width="24.140625" bestFit="1" customWidth="1"/>
    <col min="14326" max="14332" width="0" hidden="1" customWidth="1"/>
    <col min="14333" max="14333" width="10.7109375" customWidth="1"/>
    <col min="14334" max="14334" width="16.7109375" customWidth="1"/>
    <col min="14335" max="14335" width="25.7109375" customWidth="1"/>
    <col min="14336" max="14336" width="10.7109375" customWidth="1"/>
    <col min="14337" max="14337" width="16.7109375" customWidth="1"/>
    <col min="14338" max="14338" width="25.7109375" customWidth="1"/>
    <col min="14341" max="14341" width="13.85546875" bestFit="1" customWidth="1"/>
    <col min="14571" max="14571" width="13.140625" customWidth="1"/>
    <col min="14572" max="14572" width="16.42578125" bestFit="1" customWidth="1"/>
    <col min="14573" max="14573" width="9.7109375" customWidth="1"/>
    <col min="14574" max="14574" width="102.5703125" customWidth="1"/>
    <col min="14575" max="14575" width="10" bestFit="1" customWidth="1"/>
    <col min="14576" max="14578" width="0" hidden="1" customWidth="1"/>
    <col min="14579" max="14579" width="10.140625" bestFit="1" customWidth="1"/>
    <col min="14580" max="14580" width="20" bestFit="1" customWidth="1"/>
    <col min="14581" max="14581" width="24.140625" bestFit="1" customWidth="1"/>
    <col min="14582" max="14588" width="0" hidden="1" customWidth="1"/>
    <col min="14589" max="14589" width="10.7109375" customWidth="1"/>
    <col min="14590" max="14590" width="16.7109375" customWidth="1"/>
    <col min="14591" max="14591" width="25.7109375" customWidth="1"/>
    <col min="14592" max="14592" width="10.7109375" customWidth="1"/>
    <col min="14593" max="14593" width="16.7109375" customWidth="1"/>
    <col min="14594" max="14594" width="25.7109375" customWidth="1"/>
    <col min="14597" max="14597" width="13.85546875" bestFit="1" customWidth="1"/>
    <col min="14827" max="14827" width="13.140625" customWidth="1"/>
    <col min="14828" max="14828" width="16.42578125" bestFit="1" customWidth="1"/>
    <col min="14829" max="14829" width="9.7109375" customWidth="1"/>
    <col min="14830" max="14830" width="102.5703125" customWidth="1"/>
    <col min="14831" max="14831" width="10" bestFit="1" customWidth="1"/>
    <col min="14832" max="14834" width="0" hidden="1" customWidth="1"/>
    <col min="14835" max="14835" width="10.140625" bestFit="1" customWidth="1"/>
    <col min="14836" max="14836" width="20" bestFit="1" customWidth="1"/>
    <col min="14837" max="14837" width="24.140625" bestFit="1" customWidth="1"/>
    <col min="14838" max="14844" width="0" hidden="1" customWidth="1"/>
    <col min="14845" max="14845" width="10.7109375" customWidth="1"/>
    <col min="14846" max="14846" width="16.7109375" customWidth="1"/>
    <col min="14847" max="14847" width="25.7109375" customWidth="1"/>
    <col min="14848" max="14848" width="10.7109375" customWidth="1"/>
    <col min="14849" max="14849" width="16.7109375" customWidth="1"/>
    <col min="14850" max="14850" width="25.7109375" customWidth="1"/>
    <col min="14853" max="14853" width="13.85546875" bestFit="1" customWidth="1"/>
    <col min="15083" max="15083" width="13.140625" customWidth="1"/>
    <col min="15084" max="15084" width="16.42578125" bestFit="1" customWidth="1"/>
    <col min="15085" max="15085" width="9.7109375" customWidth="1"/>
    <col min="15086" max="15086" width="102.5703125" customWidth="1"/>
    <col min="15087" max="15087" width="10" bestFit="1" customWidth="1"/>
    <col min="15088" max="15090" width="0" hidden="1" customWidth="1"/>
    <col min="15091" max="15091" width="10.140625" bestFit="1" customWidth="1"/>
    <col min="15092" max="15092" width="20" bestFit="1" customWidth="1"/>
    <col min="15093" max="15093" width="24.140625" bestFit="1" customWidth="1"/>
    <col min="15094" max="15100" width="0" hidden="1" customWidth="1"/>
    <col min="15101" max="15101" width="10.7109375" customWidth="1"/>
    <col min="15102" max="15102" width="16.7109375" customWidth="1"/>
    <col min="15103" max="15103" width="25.7109375" customWidth="1"/>
    <col min="15104" max="15104" width="10.7109375" customWidth="1"/>
    <col min="15105" max="15105" width="16.7109375" customWidth="1"/>
    <col min="15106" max="15106" width="25.7109375" customWidth="1"/>
    <col min="15109" max="15109" width="13.85546875" bestFit="1" customWidth="1"/>
    <col min="15339" max="15339" width="13.140625" customWidth="1"/>
    <col min="15340" max="15340" width="16.42578125" bestFit="1" customWidth="1"/>
    <col min="15341" max="15341" width="9.7109375" customWidth="1"/>
    <col min="15342" max="15342" width="102.5703125" customWidth="1"/>
    <col min="15343" max="15343" width="10" bestFit="1" customWidth="1"/>
    <col min="15344" max="15346" width="0" hidden="1" customWidth="1"/>
    <col min="15347" max="15347" width="10.140625" bestFit="1" customWidth="1"/>
    <col min="15348" max="15348" width="20" bestFit="1" customWidth="1"/>
    <col min="15349" max="15349" width="24.140625" bestFit="1" customWidth="1"/>
    <col min="15350" max="15356" width="0" hidden="1" customWidth="1"/>
    <col min="15357" max="15357" width="10.7109375" customWidth="1"/>
    <col min="15358" max="15358" width="16.7109375" customWidth="1"/>
    <col min="15359" max="15359" width="25.7109375" customWidth="1"/>
    <col min="15360" max="15360" width="10.7109375" customWidth="1"/>
    <col min="15361" max="15361" width="16.7109375" customWidth="1"/>
    <col min="15362" max="15362" width="25.7109375" customWidth="1"/>
    <col min="15365" max="15365" width="13.85546875" bestFit="1" customWidth="1"/>
    <col min="15595" max="15595" width="13.140625" customWidth="1"/>
    <col min="15596" max="15596" width="16.42578125" bestFit="1" customWidth="1"/>
    <col min="15597" max="15597" width="9.7109375" customWidth="1"/>
    <col min="15598" max="15598" width="102.5703125" customWidth="1"/>
    <col min="15599" max="15599" width="10" bestFit="1" customWidth="1"/>
    <col min="15600" max="15602" width="0" hidden="1" customWidth="1"/>
    <col min="15603" max="15603" width="10.140625" bestFit="1" customWidth="1"/>
    <col min="15604" max="15604" width="20" bestFit="1" customWidth="1"/>
    <col min="15605" max="15605" width="24.140625" bestFit="1" customWidth="1"/>
    <col min="15606" max="15612" width="0" hidden="1" customWidth="1"/>
    <col min="15613" max="15613" width="10.7109375" customWidth="1"/>
    <col min="15614" max="15614" width="16.7109375" customWidth="1"/>
    <col min="15615" max="15615" width="25.7109375" customWidth="1"/>
    <col min="15616" max="15616" width="10.7109375" customWidth="1"/>
    <col min="15617" max="15617" width="16.7109375" customWidth="1"/>
    <col min="15618" max="15618" width="25.7109375" customWidth="1"/>
    <col min="15621" max="15621" width="13.85546875" bestFit="1" customWidth="1"/>
    <col min="15851" max="15851" width="13.140625" customWidth="1"/>
    <col min="15852" max="15852" width="16.42578125" bestFit="1" customWidth="1"/>
    <col min="15853" max="15853" width="9.7109375" customWidth="1"/>
    <col min="15854" max="15854" width="102.5703125" customWidth="1"/>
    <col min="15855" max="15855" width="10" bestFit="1" customWidth="1"/>
    <col min="15856" max="15858" width="0" hidden="1" customWidth="1"/>
    <col min="15859" max="15859" width="10.140625" bestFit="1" customWidth="1"/>
    <col min="15860" max="15860" width="20" bestFit="1" customWidth="1"/>
    <col min="15861" max="15861" width="24.140625" bestFit="1" customWidth="1"/>
    <col min="15862" max="15868" width="0" hidden="1" customWidth="1"/>
    <col min="15869" max="15869" width="10.7109375" customWidth="1"/>
    <col min="15870" max="15870" width="16.7109375" customWidth="1"/>
    <col min="15871" max="15871" width="25.7109375" customWidth="1"/>
    <col min="15872" max="15872" width="10.7109375" customWidth="1"/>
    <col min="15873" max="15873" width="16.7109375" customWidth="1"/>
    <col min="15874" max="15874" width="25.7109375" customWidth="1"/>
    <col min="15877" max="15877" width="13.85546875" bestFit="1" customWidth="1"/>
    <col min="16107" max="16107" width="13.140625" customWidth="1"/>
    <col min="16108" max="16108" width="16.42578125" bestFit="1" customWidth="1"/>
    <col min="16109" max="16109" width="9.7109375" customWidth="1"/>
    <col min="16110" max="16110" width="102.5703125" customWidth="1"/>
    <col min="16111" max="16111" width="10" bestFit="1" customWidth="1"/>
    <col min="16112" max="16114" width="0" hidden="1" customWidth="1"/>
    <col min="16115" max="16115" width="10.140625" bestFit="1" customWidth="1"/>
    <col min="16116" max="16116" width="20" bestFit="1" customWidth="1"/>
    <col min="16117" max="16117" width="24.140625" bestFit="1" customWidth="1"/>
    <col min="16118" max="16124" width="0" hidden="1" customWidth="1"/>
    <col min="16125" max="16125" width="10.7109375" customWidth="1"/>
    <col min="16126" max="16126" width="16.7109375" customWidth="1"/>
    <col min="16127" max="16127" width="25.7109375" customWidth="1"/>
    <col min="16128" max="16128" width="10.7109375" customWidth="1"/>
    <col min="16129" max="16129" width="16.7109375" customWidth="1"/>
    <col min="16130" max="16130" width="25.7109375" customWidth="1"/>
    <col min="16133" max="16133" width="13.85546875" bestFit="1" customWidth="1"/>
  </cols>
  <sheetData>
    <row r="1" spans="2:17" s="4" customFormat="1">
      <c r="B1" s="1"/>
      <c r="C1" s="2"/>
      <c r="D1" s="2"/>
      <c r="E1" s="2"/>
      <c r="F1" s="2"/>
      <c r="G1" s="2"/>
      <c r="H1" s="2"/>
      <c r="I1" s="3"/>
    </row>
    <row r="2" spans="2:17" s="4" customFormat="1" ht="15.75">
      <c r="B2" s="5"/>
      <c r="C2" s="6"/>
      <c r="D2" s="6"/>
      <c r="E2" s="7"/>
      <c r="F2" s="7"/>
      <c r="G2" s="7"/>
      <c r="H2" s="7"/>
      <c r="I2" s="8"/>
    </row>
    <row r="3" spans="2:17" s="4" customFormat="1" ht="23.25">
      <c r="B3" s="5"/>
      <c r="C3" s="6"/>
      <c r="D3" s="6"/>
      <c r="E3" s="489"/>
      <c r="F3" s="489"/>
      <c r="G3" s="489"/>
      <c r="H3" s="489"/>
      <c r="I3" s="490"/>
    </row>
    <row r="4" spans="2:17" s="4" customFormat="1" ht="23.25">
      <c r="B4" s="5"/>
      <c r="C4" s="6"/>
      <c r="D4" s="6"/>
      <c r="E4" s="9"/>
      <c r="F4" s="9"/>
      <c r="G4" s="9"/>
      <c r="H4" s="9"/>
      <c r="I4" s="10"/>
    </row>
    <row r="5" spans="2:17" s="4" customFormat="1" ht="23.25">
      <c r="B5" s="5"/>
      <c r="C5" s="6"/>
      <c r="D5" s="6"/>
      <c r="E5" s="489"/>
      <c r="F5" s="489"/>
      <c r="G5" s="489"/>
      <c r="H5" s="489"/>
      <c r="I5" s="490"/>
    </row>
    <row r="6" spans="2:17" s="4" customFormat="1" ht="23.25">
      <c r="B6" s="5"/>
      <c r="C6" s="6"/>
      <c r="D6" s="6"/>
      <c r="E6" s="489"/>
      <c r="F6" s="489"/>
      <c r="G6" s="489"/>
      <c r="H6" s="489"/>
      <c r="I6" s="490"/>
    </row>
    <row r="7" spans="2:17" s="4" customFormat="1" ht="74.25" customHeight="1" thickBot="1">
      <c r="B7" s="5"/>
      <c r="C7" s="6"/>
      <c r="D7" s="6"/>
      <c r="E7" s="9"/>
      <c r="F7" s="9"/>
      <c r="G7" s="9"/>
      <c r="H7" s="9"/>
      <c r="I7" s="10"/>
    </row>
    <row r="8" spans="2:17" s="4" customFormat="1" ht="36.75" customHeight="1" thickBot="1">
      <c r="B8" s="471" t="s">
        <v>0</v>
      </c>
      <c r="C8" s="472"/>
      <c r="D8" s="472"/>
      <c r="E8" s="472"/>
      <c r="F8" s="472"/>
      <c r="G8" s="472"/>
      <c r="H8" s="472"/>
      <c r="I8" s="473"/>
    </row>
    <row r="9" spans="2:17" s="4" customFormat="1" ht="18.75">
      <c r="B9" s="285"/>
      <c r="C9" s="284"/>
      <c r="D9" s="6"/>
      <c r="E9" s="6"/>
      <c r="F9" s="6"/>
      <c r="G9" s="6"/>
      <c r="H9" s="6"/>
      <c r="I9" s="11"/>
    </row>
    <row r="10" spans="2:17" s="4" customFormat="1" ht="19.5">
      <c r="B10" s="286" t="s">
        <v>1080</v>
      </c>
      <c r="C10" s="287" t="s">
        <v>1078</v>
      </c>
      <c r="D10" s="288"/>
      <c r="E10" s="12"/>
      <c r="F10" s="292"/>
      <c r="G10" s="293" t="s">
        <v>1079</v>
      </c>
      <c r="H10" s="287" t="s">
        <v>1085</v>
      </c>
      <c r="I10" s="13"/>
      <c r="K10" s="373"/>
    </row>
    <row r="11" spans="2:17" s="4" customFormat="1" ht="18.75" customHeight="1">
      <c r="B11" s="286" t="s">
        <v>1083</v>
      </c>
      <c r="C11" s="287" t="s">
        <v>1077</v>
      </c>
      <c r="D11" s="289"/>
      <c r="E11" s="283"/>
      <c r="F11" s="292"/>
      <c r="G11" s="293" t="s">
        <v>1081</v>
      </c>
      <c r="H11" s="287" t="s">
        <v>1082</v>
      </c>
      <c r="I11" s="15"/>
    </row>
    <row r="12" spans="2:17" s="4" customFormat="1" ht="18.75" customHeight="1" thickBot="1">
      <c r="B12" s="290" t="s">
        <v>1594</v>
      </c>
      <c r="C12" s="291"/>
      <c r="D12" s="289"/>
      <c r="E12" s="283"/>
      <c r="F12" s="16"/>
      <c r="G12" s="474"/>
      <c r="H12" s="474"/>
      <c r="I12" s="475"/>
    </row>
    <row r="13" spans="2:17" s="4" customFormat="1" ht="24" thickBot="1">
      <c r="B13" s="14"/>
      <c r="C13" s="62"/>
      <c r="D13" s="17"/>
      <c r="E13" s="59"/>
      <c r="F13" s="18"/>
      <c r="G13" s="477" t="s">
        <v>1084</v>
      </c>
      <c r="H13" s="478"/>
      <c r="I13" s="479"/>
      <c r="M13" s="297"/>
    </row>
    <row r="14" spans="2:17" s="19" customFormat="1" ht="56.25" customHeight="1" thickBot="1">
      <c r="B14" s="159" t="s">
        <v>3</v>
      </c>
      <c r="C14" s="159" t="s">
        <v>1</v>
      </c>
      <c r="D14" s="159" t="s">
        <v>2</v>
      </c>
      <c r="E14" s="160" t="s">
        <v>4</v>
      </c>
      <c r="F14" s="161" t="s">
        <v>5</v>
      </c>
      <c r="G14" s="162" t="s">
        <v>6</v>
      </c>
      <c r="H14" s="163" t="s">
        <v>7</v>
      </c>
      <c r="I14" s="164" t="s">
        <v>8</v>
      </c>
      <c r="K14" s="20"/>
      <c r="M14" s="297"/>
    </row>
    <row r="15" spans="2:17" s="22" customFormat="1" ht="23.25" outlineLevel="1">
      <c r="B15" s="63" t="s">
        <v>11</v>
      </c>
      <c r="C15" s="60" t="s">
        <v>925</v>
      </c>
      <c r="D15" s="58" t="s">
        <v>10</v>
      </c>
      <c r="E15" s="24" t="e">
        <f>VLOOKUP($D15,#REF!,2,0)</f>
        <v>#REF!</v>
      </c>
      <c r="F15" s="25" t="e">
        <f>VLOOKUP($D15,#REF!,3,0)</f>
        <v>#REF!</v>
      </c>
      <c r="G15" s="69">
        <f>VLOOKUP($B15,MEMORIAL_CÁLCULO!$B$11:$I$5733,8,0)</f>
        <v>4.5</v>
      </c>
      <c r="H15" s="25" t="e">
        <f>VLOOKUP($D15,#REF!,6,0)</f>
        <v>#REF!</v>
      </c>
      <c r="I15" s="64" t="e">
        <f t="shared" ref="I15:I20" si="0">ROUND(G15*H15,2)</f>
        <v>#REF!</v>
      </c>
      <c r="J15" s="27"/>
      <c r="K15" s="23"/>
      <c r="L15" s="27"/>
      <c r="M15" s="311"/>
      <c r="N15" s="311"/>
      <c r="O15" s="311"/>
      <c r="P15" s="311"/>
      <c r="Q15" s="311"/>
    </row>
    <row r="16" spans="2:17" s="22" customFormat="1" ht="23.25" outlineLevel="1">
      <c r="B16" s="63" t="s">
        <v>13</v>
      </c>
      <c r="C16" s="60" t="s">
        <v>925</v>
      </c>
      <c r="D16" s="58" t="s">
        <v>516</v>
      </c>
      <c r="E16" s="24" t="e">
        <f>VLOOKUP($D16,#REF!,2,0)</f>
        <v>#REF!</v>
      </c>
      <c r="F16" s="25" t="e">
        <f>VLOOKUP($D16,#REF!,3,0)</f>
        <v>#REF!</v>
      </c>
      <c r="G16" s="26">
        <f>VLOOKUP($B16,MEMORIAL_CÁLCULO!$B$11:$I$5733,8,0)</f>
        <v>0.4</v>
      </c>
      <c r="H16" s="25" t="e">
        <f>VLOOKUP($D16,#REF!,6,0)</f>
        <v>#REF!</v>
      </c>
      <c r="I16" s="64" t="e">
        <f t="shared" si="0"/>
        <v>#REF!</v>
      </c>
      <c r="K16" s="23"/>
      <c r="L16" s="27"/>
      <c r="M16" s="297"/>
    </row>
    <row r="17" spans="2:13" s="22" customFormat="1" ht="23.25" outlineLevel="1">
      <c r="B17" s="63" t="s">
        <v>15</v>
      </c>
      <c r="C17" s="60" t="s">
        <v>925</v>
      </c>
      <c r="D17" s="58" t="s">
        <v>12</v>
      </c>
      <c r="E17" s="24" t="e">
        <f>VLOOKUP($D17,#REF!,2,0)</f>
        <v>#REF!</v>
      </c>
      <c r="F17" s="25" t="e">
        <f>VLOOKUP($D17,#REF!,3,0)</f>
        <v>#REF!</v>
      </c>
      <c r="G17" s="26">
        <f>VLOOKUP($B17,MEMORIAL_CÁLCULO!$B$11:$I$5733,8,0)</f>
        <v>6</v>
      </c>
      <c r="H17" s="25" t="e">
        <f>VLOOKUP($D17,#REF!,6,0)</f>
        <v>#REF!</v>
      </c>
      <c r="I17" s="64" t="e">
        <f t="shared" si="0"/>
        <v>#REF!</v>
      </c>
      <c r="K17" s="23"/>
      <c r="L17" s="27"/>
      <c r="M17" s="297"/>
    </row>
    <row r="18" spans="2:13" s="22" customFormat="1" ht="23.25" outlineLevel="1">
      <c r="B18" s="63" t="s">
        <v>522</v>
      </c>
      <c r="C18" s="60" t="s">
        <v>925</v>
      </c>
      <c r="D18" s="58" t="s">
        <v>14</v>
      </c>
      <c r="E18" s="24" t="e">
        <f>VLOOKUP($D18,#REF!,2,0)</f>
        <v>#REF!</v>
      </c>
      <c r="F18" s="25" t="e">
        <f>VLOOKUP($D18,#REF!,3,0)</f>
        <v>#REF!</v>
      </c>
      <c r="G18" s="26">
        <f>VLOOKUP($B18,MEMORIAL_CÁLCULO!$B$11:$I$5733,8,0)</f>
        <v>6</v>
      </c>
      <c r="H18" s="25" t="e">
        <f>VLOOKUP($D18,#REF!,6,0)</f>
        <v>#REF!</v>
      </c>
      <c r="I18" s="64" t="e">
        <f t="shared" si="0"/>
        <v>#REF!</v>
      </c>
      <c r="J18" s="27"/>
      <c r="K18" s="23"/>
      <c r="L18" s="27"/>
      <c r="M18" s="297"/>
    </row>
    <row r="19" spans="2:13" s="22" customFormat="1" ht="40.5" customHeight="1" outlineLevel="1">
      <c r="B19" s="85" t="s">
        <v>563</v>
      </c>
      <c r="C19" s="86" t="s">
        <v>925</v>
      </c>
      <c r="D19" s="87" t="s">
        <v>54</v>
      </c>
      <c r="E19" s="88" t="e">
        <f>VLOOKUP($D19,#REF!,2,0)</f>
        <v>#REF!</v>
      </c>
      <c r="F19" s="89" t="e">
        <f>VLOOKUP($D19,#REF!,3,0)</f>
        <v>#REF!</v>
      </c>
      <c r="G19" s="90">
        <f>VLOOKUP($B19,MEMORIAL_CÁLCULO!$B$11:$I$5733,8,0)</f>
        <v>33.523199999999996</v>
      </c>
      <c r="H19" s="89" t="e">
        <f>VLOOKUP($D19,#REF!,6,0)</f>
        <v>#REF!</v>
      </c>
      <c r="I19" s="91" t="e">
        <f t="shared" si="0"/>
        <v>#REF!</v>
      </c>
      <c r="K19" s="23"/>
      <c r="L19" s="27"/>
      <c r="M19" s="297"/>
    </row>
    <row r="20" spans="2:13" s="22" customFormat="1" ht="23.25" outlineLevel="1">
      <c r="B20" s="85" t="s">
        <v>564</v>
      </c>
      <c r="C20" s="60" t="s">
        <v>1034</v>
      </c>
      <c r="D20" s="58" t="s">
        <v>543</v>
      </c>
      <c r="E20" s="24" t="e">
        <f>VLOOKUP($D20,#REF!,2,0)</f>
        <v>#REF!</v>
      </c>
      <c r="F20" s="25" t="e">
        <f>VLOOKUP($D20,#REF!,3,0)</f>
        <v>#REF!</v>
      </c>
      <c r="G20" s="26">
        <f>VLOOKUP($B20,MEMORIAL_CÁLCULO!$B$11:$I$5733,8,0)</f>
        <v>132</v>
      </c>
      <c r="H20" s="129" t="e">
        <f>VLOOKUP($D20,#REF!,5,0)</f>
        <v>#REF!</v>
      </c>
      <c r="I20" s="64" t="e">
        <f t="shared" si="0"/>
        <v>#REF!</v>
      </c>
      <c r="K20" s="23"/>
      <c r="L20" s="27"/>
      <c r="M20" s="296"/>
    </row>
    <row r="21" spans="2:13" s="22" customFormat="1" ht="23.25" outlineLevel="1">
      <c r="B21" s="85" t="s">
        <v>565</v>
      </c>
      <c r="C21" s="60" t="s">
        <v>925</v>
      </c>
      <c r="D21" s="58" t="s">
        <v>89</v>
      </c>
      <c r="E21" s="24" t="e">
        <f>VLOOKUP($D21,#REF!,2,0)</f>
        <v>#REF!</v>
      </c>
      <c r="F21" s="25" t="e">
        <f>VLOOKUP($D21,#REF!,3,0)</f>
        <v>#REF!</v>
      </c>
      <c r="G21" s="26">
        <f>VLOOKUP($B21,MEMORIAL_CÁLCULO!$B$11:$I$5733,8,0)</f>
        <v>108</v>
      </c>
      <c r="H21" s="25" t="e">
        <f>VLOOKUP($D21,#REF!,6,0)</f>
        <v>#REF!</v>
      </c>
      <c r="I21" s="64" t="e">
        <f t="shared" ref="I21:I22" si="1">ROUND(G21*H21,2)</f>
        <v>#REF!</v>
      </c>
      <c r="K21" s="23"/>
      <c r="L21" s="27"/>
    </row>
    <row r="22" spans="2:13" s="22" customFormat="1" ht="26.25" customHeight="1" outlineLevel="1">
      <c r="B22" s="85" t="s">
        <v>566</v>
      </c>
      <c r="C22" s="60" t="s">
        <v>925</v>
      </c>
      <c r="D22" s="131" t="s">
        <v>459</v>
      </c>
      <c r="E22" s="24" t="e">
        <f>VLOOKUP($D22,#REF!,2,0)</f>
        <v>#REF!</v>
      </c>
      <c r="F22" s="25" t="e">
        <f>VLOOKUP($D22,#REF!,3,0)</f>
        <v>#REF!</v>
      </c>
      <c r="G22" s="26">
        <f>VLOOKUP($B22,MEMORIAL_CÁLCULO!$B$11:$I$5733,8,0)</f>
        <v>1</v>
      </c>
      <c r="H22" s="129" t="e">
        <f>VLOOKUP($D22,#REF!,6,0)</f>
        <v>#REF!</v>
      </c>
      <c r="I22" s="64" t="e">
        <f t="shared" si="1"/>
        <v>#REF!</v>
      </c>
      <c r="K22" s="23"/>
      <c r="L22" s="27"/>
    </row>
    <row r="23" spans="2:13" s="22" customFormat="1" ht="23.25" outlineLevel="1">
      <c r="B23" s="66" t="s">
        <v>18</v>
      </c>
      <c r="C23" s="61" t="s">
        <v>925</v>
      </c>
      <c r="D23" s="100" t="s">
        <v>104</v>
      </c>
      <c r="E23" s="67" t="e">
        <f>VLOOKUP($D23,#REF!,2,0)</f>
        <v>#REF!</v>
      </c>
      <c r="F23" s="68" t="e">
        <f>VLOOKUP($D23,#REF!,3,0)</f>
        <v>#REF!</v>
      </c>
      <c r="G23" s="41">
        <f>VLOOKUP($B23,MEMORIAL_CÁLCULO!$B$11:$I$5733,8,0)</f>
        <v>175</v>
      </c>
      <c r="H23" s="68" t="e">
        <f>VLOOKUP($D23,#REF!,6,0)</f>
        <v>#REF!</v>
      </c>
      <c r="I23" s="64" t="e">
        <f>ROUND(G23*H23,2)</f>
        <v>#REF!</v>
      </c>
      <c r="K23" s="23"/>
      <c r="L23" s="27"/>
    </row>
    <row r="24" spans="2:13" s="22" customFormat="1" ht="39" customHeight="1" outlineLevel="1">
      <c r="B24" s="66" t="s">
        <v>808</v>
      </c>
      <c r="C24" s="61" t="s">
        <v>925</v>
      </c>
      <c r="D24" s="100" t="s">
        <v>97</v>
      </c>
      <c r="E24" s="67" t="e">
        <f>VLOOKUP($D24,#REF!,2,0)</f>
        <v>#REF!</v>
      </c>
      <c r="F24" s="68" t="e">
        <f>VLOOKUP($D24,#REF!,3,0)</f>
        <v>#REF!</v>
      </c>
      <c r="G24" s="41">
        <f>VLOOKUP($B24,MEMORIAL_CÁLCULO!$B$11:$I$5733,8,0)</f>
        <v>175</v>
      </c>
      <c r="H24" s="68" t="e">
        <f>VLOOKUP($D24,#REF!,6,0)</f>
        <v>#REF!</v>
      </c>
      <c r="I24" s="64" t="e">
        <f t="shared" ref="I24" si="2">ROUND(G24*H24,2)</f>
        <v>#REF!</v>
      </c>
      <c r="K24" s="23"/>
      <c r="L24" s="27"/>
    </row>
    <row r="25" spans="2:13" s="22" customFormat="1" ht="23.25" outlineLevel="1">
      <c r="B25" s="66" t="s">
        <v>20</v>
      </c>
      <c r="C25" s="61" t="s">
        <v>925</v>
      </c>
      <c r="D25" s="100" t="s">
        <v>93</v>
      </c>
      <c r="E25" s="67" t="e">
        <f>VLOOKUP($D25,#REF!,2,0)</f>
        <v>#REF!</v>
      </c>
      <c r="F25" s="68" t="e">
        <f>VLOOKUP($D25,#REF!,3,0)</f>
        <v>#REF!</v>
      </c>
      <c r="G25" s="41">
        <f>VLOOKUP($B25,MEMORIAL_CÁLCULO!$B$11:$I$5733,8,0)</f>
        <v>261.89999999999998</v>
      </c>
      <c r="H25" s="68" t="e">
        <f>VLOOKUP($D25,#REF!,6,0)</f>
        <v>#REF!</v>
      </c>
      <c r="I25" s="64" t="e">
        <f>ROUND(G25*H25,2)</f>
        <v>#REF!</v>
      </c>
      <c r="K25" s="23"/>
      <c r="L25" s="27"/>
    </row>
    <row r="26" spans="2:13" s="22" customFormat="1" ht="23.25" outlineLevel="1">
      <c r="B26" s="63" t="s">
        <v>524</v>
      </c>
      <c r="C26" s="60" t="s">
        <v>925</v>
      </c>
      <c r="D26" s="58" t="s">
        <v>37</v>
      </c>
      <c r="E26" s="24" t="e">
        <f>VLOOKUP($D26,#REF!,2,0)</f>
        <v>#REF!</v>
      </c>
      <c r="F26" s="25" t="e">
        <f>VLOOKUP($D26,#REF!,3,0)</f>
        <v>#REF!</v>
      </c>
      <c r="G26" s="69">
        <f>VLOOKUP($B26,MEMORIAL_CÁLCULO!$B$11:$I$5733,8,0)</f>
        <v>29.579099999999997</v>
      </c>
      <c r="H26" s="25" t="e">
        <f>VLOOKUP($D26,#REF!,6,0)</f>
        <v>#REF!</v>
      </c>
      <c r="I26" s="64" t="e">
        <f>ROUND(G26*H26,2)</f>
        <v>#REF!</v>
      </c>
      <c r="K26" s="23"/>
      <c r="L26" s="27"/>
    </row>
    <row r="27" spans="2:13" s="22" customFormat="1" ht="23.25" outlineLevel="1">
      <c r="B27" s="63" t="s">
        <v>525</v>
      </c>
      <c r="C27" s="60" t="s">
        <v>925</v>
      </c>
      <c r="D27" s="58" t="s">
        <v>132</v>
      </c>
      <c r="E27" s="24" t="e">
        <f>VLOOKUP($D27,#REF!,2,0)</f>
        <v>#REF!</v>
      </c>
      <c r="F27" s="25" t="e">
        <f>VLOOKUP($D27,#REF!,3,0)</f>
        <v>#REF!</v>
      </c>
      <c r="G27" s="303">
        <f>VLOOKUP($B27,MEMORIAL_CÁLCULO!$B$11:$I$5733,8,0)</f>
        <v>3</v>
      </c>
      <c r="H27" s="25" t="e">
        <f>VLOOKUP($D27,#REF!,6,0)</f>
        <v>#REF!</v>
      </c>
      <c r="I27" s="240" t="e">
        <f>ROUND(G27*H27,2)</f>
        <v>#REF!</v>
      </c>
      <c r="K27" s="23"/>
      <c r="L27" s="27"/>
    </row>
    <row r="28" spans="2:13" s="22" customFormat="1" ht="23.25" outlineLevel="1">
      <c r="B28" s="63" t="s">
        <v>573</v>
      </c>
      <c r="C28" s="60" t="s">
        <v>925</v>
      </c>
      <c r="D28" s="58" t="s">
        <v>134</v>
      </c>
      <c r="E28" s="24" t="e">
        <f>VLOOKUP($D28,#REF!,2,0)</f>
        <v>#REF!</v>
      </c>
      <c r="F28" s="25" t="e">
        <f>VLOOKUP($D28,#REF!,3,0)</f>
        <v>#REF!</v>
      </c>
      <c r="G28" s="26">
        <f>VLOOKUP($B28,MEMORIAL_CÁLCULO!$B$11:$I$5733,8,0)</f>
        <v>1</v>
      </c>
      <c r="H28" s="25" t="e">
        <f>VLOOKUP($D28,#REF!,6,0)</f>
        <v>#REF!</v>
      </c>
      <c r="I28" s="64" t="e">
        <f>ROUND(G28*H28,2)</f>
        <v>#REF!</v>
      </c>
      <c r="K28" s="23"/>
      <c r="L28" s="27"/>
    </row>
    <row r="29" spans="2:13" s="22" customFormat="1" ht="23.25" outlineLevel="1">
      <c r="B29" s="63" t="s">
        <v>574</v>
      </c>
      <c r="C29" s="60" t="s">
        <v>925</v>
      </c>
      <c r="D29" s="58" t="s">
        <v>136</v>
      </c>
      <c r="E29" s="24" t="e">
        <f>VLOOKUP($D29,#REF!,2,0)</f>
        <v>#REF!</v>
      </c>
      <c r="F29" s="25" t="e">
        <f>VLOOKUP($D29,#REF!,3,0)</f>
        <v>#REF!</v>
      </c>
      <c r="G29" s="26">
        <f>VLOOKUP($B29,MEMORIAL_CÁLCULO!$B$11:$I$5733,8,0)</f>
        <v>152</v>
      </c>
      <c r="H29" s="25" t="e">
        <f>VLOOKUP($D29,#REF!,6,0)</f>
        <v>#REF!</v>
      </c>
      <c r="I29" s="64" t="e">
        <f t="shared" ref="I29" si="3">ROUND(G29*H29,2)</f>
        <v>#REF!</v>
      </c>
      <c r="K29" s="23"/>
      <c r="L29" s="27"/>
    </row>
    <row r="30" spans="2:13" s="22" customFormat="1" ht="23.25" outlineLevel="1">
      <c r="B30" s="63" t="s">
        <v>575</v>
      </c>
      <c r="C30" s="60" t="s">
        <v>925</v>
      </c>
      <c r="D30" s="58" t="s">
        <v>107</v>
      </c>
      <c r="E30" s="24" t="e">
        <f>VLOOKUP($D30,#REF!,2,0)</f>
        <v>#REF!</v>
      </c>
      <c r="F30" s="25" t="e">
        <f>VLOOKUP($D30,#REF!,3,0)</f>
        <v>#REF!</v>
      </c>
      <c r="G30" s="26">
        <f>VLOOKUP($B30,MEMORIAL_CÁLCULO!$B$11:$I$5733,8,0)</f>
        <v>167.34</v>
      </c>
      <c r="H30" s="25" t="e">
        <f>VLOOKUP($D30,#REF!,6,0)</f>
        <v>#REF!</v>
      </c>
      <c r="I30" s="64" t="e">
        <f>ROUND(G30*H30,2)</f>
        <v>#REF!</v>
      </c>
      <c r="K30" s="23"/>
      <c r="L30" s="27"/>
    </row>
    <row r="31" spans="2:13" s="22" customFormat="1" ht="23.25" outlineLevel="1">
      <c r="B31" s="63" t="s">
        <v>576</v>
      </c>
      <c r="C31" s="60" t="s">
        <v>925</v>
      </c>
      <c r="D31" s="58" t="s">
        <v>65</v>
      </c>
      <c r="E31" s="24" t="e">
        <f>VLOOKUP($D31,#REF!,2,0)</f>
        <v>#REF!</v>
      </c>
      <c r="F31" s="25" t="e">
        <f>VLOOKUP($D31,#REF!,3,0)</f>
        <v>#REF!</v>
      </c>
      <c r="G31" s="26">
        <f>VLOOKUP($B31,MEMORIAL_CÁLCULO!$B$11:$I$5733,8,0)</f>
        <v>2.15055</v>
      </c>
      <c r="H31" s="25" t="e">
        <f>VLOOKUP($D31,#REF!,6,0)</f>
        <v>#REF!</v>
      </c>
      <c r="I31" s="64" t="e">
        <f t="shared" ref="I31:I36" si="4">ROUND(G31*H31,2)</f>
        <v>#REF!</v>
      </c>
      <c r="K31" s="23"/>
      <c r="L31" s="27"/>
    </row>
    <row r="32" spans="2:13" s="22" customFormat="1" ht="23.25" outlineLevel="1">
      <c r="B32" s="63" t="s">
        <v>809</v>
      </c>
      <c r="C32" s="60" t="s">
        <v>925</v>
      </c>
      <c r="D32" s="58" t="s">
        <v>114</v>
      </c>
      <c r="E32" s="24" t="e">
        <f>VLOOKUP($D32,#REF!,2,0)</f>
        <v>#REF!</v>
      </c>
      <c r="F32" s="25" t="e">
        <f>VLOOKUP($D32,#REF!,3,0)</f>
        <v>#REF!</v>
      </c>
      <c r="G32" s="26">
        <f>VLOOKUP($B32,MEMORIAL_CÁLCULO!$B$11:$I$5733,8,0)</f>
        <v>787.59999999999991</v>
      </c>
      <c r="H32" s="25" t="e">
        <f>VLOOKUP($D32,#REF!,6,0)</f>
        <v>#REF!</v>
      </c>
      <c r="I32" s="64" t="e">
        <f t="shared" si="4"/>
        <v>#REF!</v>
      </c>
      <c r="K32" s="23"/>
      <c r="L32" s="27"/>
    </row>
    <row r="33" spans="2:12" s="22" customFormat="1" ht="23.25" outlineLevel="1">
      <c r="B33" s="63" t="s">
        <v>810</v>
      </c>
      <c r="C33" s="60" t="s">
        <v>925</v>
      </c>
      <c r="D33" s="58" t="s">
        <v>116</v>
      </c>
      <c r="E33" s="24" t="e">
        <f>VLOOKUP($D33,#REF!,2,0)</f>
        <v>#REF!</v>
      </c>
      <c r="F33" s="25" t="e">
        <f>VLOOKUP($D33,#REF!,3,0)</f>
        <v>#REF!</v>
      </c>
      <c r="G33" s="26">
        <f>VLOOKUP($B33,MEMORIAL_CÁLCULO!$B$11:$I$5733,8,0)</f>
        <v>463.5</v>
      </c>
      <c r="H33" s="25" t="e">
        <f>VLOOKUP($D33,#REF!,6,0)</f>
        <v>#REF!</v>
      </c>
      <c r="I33" s="64" t="e">
        <f t="shared" si="4"/>
        <v>#REF!</v>
      </c>
      <c r="K33" s="23"/>
      <c r="L33" s="27"/>
    </row>
    <row r="34" spans="2:12" s="22" customFormat="1" ht="23.25" outlineLevel="1">
      <c r="B34" s="63" t="s">
        <v>811</v>
      </c>
      <c r="C34" s="60" t="s">
        <v>925</v>
      </c>
      <c r="D34" s="58" t="s">
        <v>122</v>
      </c>
      <c r="E34" s="24" t="e">
        <f>VLOOKUP($D34,#REF!,2,0)</f>
        <v>#REF!</v>
      </c>
      <c r="F34" s="25" t="e">
        <f>VLOOKUP($D34,#REF!,3,0)</f>
        <v>#REF!</v>
      </c>
      <c r="G34" s="26">
        <f>VLOOKUP($B34,MEMORIAL_CÁLCULO!$B$11:$I$5733,8,0)</f>
        <v>23.083299999999998</v>
      </c>
      <c r="H34" s="25" t="e">
        <f>VLOOKUP($D34,#REF!,6,0)</f>
        <v>#REF!</v>
      </c>
      <c r="I34" s="64" t="e">
        <f t="shared" si="4"/>
        <v>#REF!</v>
      </c>
      <c r="K34" s="23"/>
      <c r="L34" s="27"/>
    </row>
    <row r="35" spans="2:12" s="22" customFormat="1" ht="23.25" outlineLevel="1">
      <c r="B35" s="63" t="s">
        <v>838</v>
      </c>
      <c r="C35" s="60" t="s">
        <v>925</v>
      </c>
      <c r="D35" s="58" t="s">
        <v>126</v>
      </c>
      <c r="E35" s="24" t="e">
        <f>VLOOKUP($D35,#REF!,2,0)</f>
        <v>#REF!</v>
      </c>
      <c r="F35" s="25" t="e">
        <f>VLOOKUP($D35,#REF!,3,0)</f>
        <v>#REF!</v>
      </c>
      <c r="G35" s="26">
        <f>VLOOKUP($B35,MEMORIAL_CÁLCULO!$B$11:$I$5733,8,0)</f>
        <v>23.083299999999998</v>
      </c>
      <c r="H35" s="25" t="e">
        <f>VLOOKUP($D35,#REF!,6,0)</f>
        <v>#REF!</v>
      </c>
      <c r="I35" s="64" t="e">
        <f t="shared" si="4"/>
        <v>#REF!</v>
      </c>
      <c r="K35" s="23"/>
      <c r="L35" s="27"/>
    </row>
    <row r="36" spans="2:12" s="22" customFormat="1" ht="23.25" outlineLevel="1">
      <c r="B36" s="63" t="s">
        <v>832</v>
      </c>
      <c r="C36" s="60" t="s">
        <v>925</v>
      </c>
      <c r="D36" s="58" t="s">
        <v>71</v>
      </c>
      <c r="E36" s="24" t="e">
        <f>VLOOKUP($D36,#REF!,2,0)</f>
        <v>#REF!</v>
      </c>
      <c r="F36" s="25" t="e">
        <f>VLOOKUP($D36,#REF!,3,0)</f>
        <v>#REF!</v>
      </c>
      <c r="G36" s="26">
        <f>VLOOKUP($B36,MEMORIAL_CÁLCULO!$B$11:$I$5733,8,0)</f>
        <v>67.041000000000011</v>
      </c>
      <c r="H36" s="25" t="e">
        <f>VLOOKUP($D36,#REF!,6,0)</f>
        <v>#REF!</v>
      </c>
      <c r="I36" s="64" t="e">
        <f t="shared" si="4"/>
        <v>#REF!</v>
      </c>
      <c r="K36" s="23"/>
      <c r="L36" s="27"/>
    </row>
    <row r="37" spans="2:12" s="22" customFormat="1" ht="23.25" outlineLevel="1">
      <c r="B37" s="63" t="s">
        <v>1158</v>
      </c>
      <c r="C37" s="60" t="s">
        <v>925</v>
      </c>
      <c r="D37" s="58" t="s">
        <v>72</v>
      </c>
      <c r="E37" s="24" t="e">
        <f>VLOOKUP($D37,#REF!,2,0)</f>
        <v>#REF!</v>
      </c>
      <c r="F37" s="25" t="e">
        <f>VLOOKUP($D37,#REF!,3,0)</f>
        <v>#REF!</v>
      </c>
      <c r="G37" s="26">
        <f>VLOOKUP($B37,MEMORIAL_CÁLCULO!$B$11:$I$5733,8,0)</f>
        <v>1.6760250000000003</v>
      </c>
      <c r="H37" s="25" t="e">
        <f>VLOOKUP($D37,#REF!,6,0)</f>
        <v>#REF!</v>
      </c>
      <c r="I37" s="64" t="e">
        <f>ROUND(G37*H37,2)</f>
        <v>#REF!</v>
      </c>
      <c r="K37" s="23"/>
      <c r="L37" s="27"/>
    </row>
    <row r="38" spans="2:12" s="22" customFormat="1" ht="23.25" outlineLevel="1">
      <c r="B38" s="63" t="s">
        <v>813</v>
      </c>
      <c r="C38" s="60" t="s">
        <v>925</v>
      </c>
      <c r="D38" s="58" t="s">
        <v>154</v>
      </c>
      <c r="E38" s="24" t="e">
        <f>VLOOKUP($D38,#REF!,2,0)</f>
        <v>#REF!</v>
      </c>
      <c r="F38" s="25" t="e">
        <f>VLOOKUP($D38,#REF!,3,0)</f>
        <v>#REF!</v>
      </c>
      <c r="G38" s="69">
        <f>VLOOKUP($B38,MEMORIAL_CÁLCULO!$B$11:$I$5733,8,0)</f>
        <v>6750.2000000000007</v>
      </c>
      <c r="H38" s="25" t="e">
        <f>VLOOKUP($D38,#REF!,6,0)</f>
        <v>#REF!</v>
      </c>
      <c r="I38" s="64" t="e">
        <f>ROUND(G38*H38,2)</f>
        <v>#REF!</v>
      </c>
      <c r="K38" s="23"/>
      <c r="L38" s="27"/>
    </row>
    <row r="39" spans="2:12" s="22" customFormat="1" ht="23.25" outlineLevel="1">
      <c r="B39" s="63" t="s">
        <v>853</v>
      </c>
      <c r="C39" s="60" t="s">
        <v>925</v>
      </c>
      <c r="D39" s="58" t="s">
        <v>62</v>
      </c>
      <c r="E39" s="24" t="e">
        <f>VLOOKUP($D39,#REF!,2,0)</f>
        <v>#REF!</v>
      </c>
      <c r="F39" s="25" t="e">
        <f>VLOOKUP($D39,#REF!,3,0)</f>
        <v>#REF!</v>
      </c>
      <c r="G39" s="69">
        <f>VLOOKUP($B39,MEMORIAL_CÁLCULO!$B$11:$I$5733,8,0)</f>
        <v>4849.33</v>
      </c>
      <c r="H39" s="25" t="e">
        <f>VLOOKUP($D39,#REF!,6,0)</f>
        <v>#REF!</v>
      </c>
      <c r="I39" s="64" t="e">
        <f>ROUND(G39*H39,2)</f>
        <v>#REF!</v>
      </c>
      <c r="K39" s="23"/>
      <c r="L39" s="27"/>
    </row>
    <row r="40" spans="2:12" s="22" customFormat="1" ht="23.25" outlineLevel="1">
      <c r="B40" s="63" t="s">
        <v>854</v>
      </c>
      <c r="C40" s="60" t="s">
        <v>925</v>
      </c>
      <c r="D40" s="58" t="s">
        <v>111</v>
      </c>
      <c r="E40" s="24" t="e">
        <f>VLOOKUP($D40,#REF!,2,0)</f>
        <v>#REF!</v>
      </c>
      <c r="F40" s="25" t="e">
        <f>VLOOKUP($D40,#REF!,3,0)</f>
        <v>#REF!</v>
      </c>
      <c r="G40" s="26">
        <f>VLOOKUP($B40,MEMORIAL_CÁLCULO!$B$11:$I$5733,8,0)</f>
        <v>11.48</v>
      </c>
      <c r="H40" s="25" t="e">
        <f>VLOOKUP($D40,#REF!,6,0)</f>
        <v>#REF!</v>
      </c>
      <c r="I40" s="64" t="e">
        <f t="shared" ref="I40:I42" si="5">ROUND(G40*H40,2)</f>
        <v>#REF!</v>
      </c>
      <c r="K40" s="23"/>
      <c r="L40" s="27"/>
    </row>
    <row r="41" spans="2:12" s="22" customFormat="1" ht="37.5" outlineLevel="1">
      <c r="B41" s="63" t="s">
        <v>856</v>
      </c>
      <c r="C41" s="241" t="s">
        <v>925</v>
      </c>
      <c r="D41" s="58" t="s">
        <v>138</v>
      </c>
      <c r="E41" s="242" t="e">
        <f>VLOOKUP($D41,#REF!,2,0)</f>
        <v>#REF!</v>
      </c>
      <c r="F41" s="243" t="e">
        <f>VLOOKUP($D41,#REF!,3,0)</f>
        <v>#REF!</v>
      </c>
      <c r="G41" s="48">
        <f>VLOOKUP($B41,MEMORIAL_CÁLCULO!$B$11:$I$5733,8,0)</f>
        <v>9.3000000000000007</v>
      </c>
      <c r="H41" s="25" t="e">
        <f>VLOOKUP($D41,#REF!,6,0)</f>
        <v>#REF!</v>
      </c>
      <c r="I41" s="240" t="e">
        <f t="shared" si="5"/>
        <v>#REF!</v>
      </c>
      <c r="K41" s="23"/>
      <c r="L41" s="27"/>
    </row>
    <row r="42" spans="2:12" s="22" customFormat="1" ht="23.25" outlineLevel="1">
      <c r="B42" s="63" t="s">
        <v>1024</v>
      </c>
      <c r="C42" s="60" t="s">
        <v>925</v>
      </c>
      <c r="D42" s="58" t="s">
        <v>118</v>
      </c>
      <c r="E42" s="24" t="e">
        <f>VLOOKUP($D42,#REF!,2,0)</f>
        <v>#REF!</v>
      </c>
      <c r="F42" s="25" t="e">
        <f>VLOOKUP($D42,#REF!,3,0)</f>
        <v>#REF!</v>
      </c>
      <c r="G42" s="26">
        <f>VLOOKUP($B42,MEMORIAL_CÁLCULO!$B$11:$I$5733,8,0)</f>
        <v>13.764000000000003</v>
      </c>
      <c r="H42" s="25" t="e">
        <f>VLOOKUP($D42,#REF!,6,0)</f>
        <v>#REF!</v>
      </c>
      <c r="I42" s="64" t="e">
        <f t="shared" si="5"/>
        <v>#REF!</v>
      </c>
      <c r="K42" s="23"/>
      <c r="L42" s="27"/>
    </row>
    <row r="43" spans="2:12" s="22" customFormat="1" ht="23.25" outlineLevel="1">
      <c r="B43" s="63" t="s">
        <v>826</v>
      </c>
      <c r="C43" s="60" t="s">
        <v>925</v>
      </c>
      <c r="D43" s="58" t="s">
        <v>494</v>
      </c>
      <c r="E43" s="24" t="e">
        <f>VLOOKUP($D43,#REF!,2,0)</f>
        <v>#REF!</v>
      </c>
      <c r="F43" s="25" t="e">
        <f>VLOOKUP($D43,#REF!,3,0)</f>
        <v>#REF!</v>
      </c>
      <c r="G43" s="26">
        <f>VLOOKUP($B43,MEMORIAL_CÁLCULO!$B$11:$I$5733,8,0)</f>
        <v>15.435</v>
      </c>
      <c r="H43" s="25" t="e">
        <f>VLOOKUP($D43,#REF!,6,0)</f>
        <v>#REF!</v>
      </c>
      <c r="I43" s="64" t="e">
        <f>ROUND(G43*H43,2)</f>
        <v>#REF!</v>
      </c>
      <c r="K43" s="23"/>
      <c r="L43" s="27"/>
    </row>
    <row r="44" spans="2:12" s="22" customFormat="1" ht="23.25" outlineLevel="1">
      <c r="B44" s="63" t="s">
        <v>827</v>
      </c>
      <c r="C44" s="60" t="s">
        <v>925</v>
      </c>
      <c r="D44" s="58" t="s">
        <v>129</v>
      </c>
      <c r="E44" s="24" t="e">
        <f>VLOOKUP($D44,#REF!,2,0)</f>
        <v>#REF!</v>
      </c>
      <c r="F44" s="25" t="e">
        <f>VLOOKUP($D44,#REF!,3,0)</f>
        <v>#REF!</v>
      </c>
      <c r="G44" s="26">
        <f>VLOOKUP($B44,MEMORIAL_CÁLCULO!$B$11:$I$5733,8,0)</f>
        <v>154.35</v>
      </c>
      <c r="H44" s="25" t="e">
        <f>VLOOKUP($D44,#REF!,6,0)</f>
        <v>#REF!</v>
      </c>
      <c r="I44" s="64" t="e">
        <f>ROUND(G44*H44,2)</f>
        <v>#REF!</v>
      </c>
      <c r="K44" s="23"/>
      <c r="L44" s="27"/>
    </row>
    <row r="45" spans="2:12" s="22" customFormat="1" ht="24.75" customHeight="1" outlineLevel="1">
      <c r="B45" s="63" t="s">
        <v>828</v>
      </c>
      <c r="C45" s="60" t="s">
        <v>925</v>
      </c>
      <c r="D45" s="58" t="s">
        <v>118</v>
      </c>
      <c r="E45" s="253" t="e">
        <f>VLOOKUP($D45,#REF!,2,0)</f>
        <v>#REF!</v>
      </c>
      <c r="F45" s="25" t="e">
        <f>VLOOKUP($D45,#REF!,3,0)</f>
        <v>#REF!</v>
      </c>
      <c r="G45" s="26">
        <f>VLOOKUP($B45,MEMORIAL_CÁLCULO!$B$11:$I$5733,8,0)</f>
        <v>456.28000000000009</v>
      </c>
      <c r="H45" s="25" t="e">
        <f>VLOOKUP($D45,#REF!,6,0)</f>
        <v>#REF!</v>
      </c>
      <c r="I45" s="64" t="e">
        <f t="shared" ref="I45:I50" si="6">ROUND(G45*H45,2)</f>
        <v>#REF!</v>
      </c>
      <c r="K45" s="23"/>
      <c r="L45" s="27"/>
    </row>
    <row r="46" spans="2:12" s="22" customFormat="1" ht="23.25" outlineLevel="1">
      <c r="B46" s="63" t="s">
        <v>829</v>
      </c>
      <c r="C46" s="60" t="s">
        <v>925</v>
      </c>
      <c r="D46" s="58" t="s">
        <v>114</v>
      </c>
      <c r="E46" s="24" t="e">
        <f>VLOOKUP($D46,#REF!,2,0)</f>
        <v>#REF!</v>
      </c>
      <c r="F46" s="25" t="e">
        <f>VLOOKUP($D46,#REF!,3,0)</f>
        <v>#REF!</v>
      </c>
      <c r="G46" s="26">
        <f>VLOOKUP($B46,MEMORIAL_CÁLCULO!$B$11:$I$5733,8,0)</f>
        <v>185.00300000000001</v>
      </c>
      <c r="H46" s="25" t="e">
        <f>VLOOKUP($D46,#REF!,6,0)</f>
        <v>#REF!</v>
      </c>
      <c r="I46" s="64" t="e">
        <f t="shared" si="6"/>
        <v>#REF!</v>
      </c>
      <c r="K46" s="23"/>
      <c r="L46" s="27"/>
    </row>
    <row r="47" spans="2:12" s="22" customFormat="1" ht="23.25" outlineLevel="1">
      <c r="B47" s="63" t="s">
        <v>859</v>
      </c>
      <c r="C47" s="60" t="s">
        <v>925</v>
      </c>
      <c r="D47" s="58" t="s">
        <v>122</v>
      </c>
      <c r="E47" s="24" t="e">
        <f>VLOOKUP($D47,#REF!,2,0)</f>
        <v>#REF!</v>
      </c>
      <c r="F47" s="25" t="e">
        <f>VLOOKUP($D47,#REF!,3,0)</f>
        <v>#REF!</v>
      </c>
      <c r="G47" s="26">
        <f>VLOOKUP($B47,MEMORIAL_CÁLCULO!$B$11:$I$5733,8,0)</f>
        <v>27.782999999999998</v>
      </c>
      <c r="H47" s="25" t="e">
        <f>VLOOKUP($D47,#REF!,6,0)</f>
        <v>#REF!</v>
      </c>
      <c r="I47" s="64" t="e">
        <f t="shared" si="6"/>
        <v>#REF!</v>
      </c>
      <c r="K47" s="23"/>
      <c r="L47" s="27"/>
    </row>
    <row r="48" spans="2:12" s="22" customFormat="1" ht="23.25" outlineLevel="1">
      <c r="B48" s="63" t="s">
        <v>860</v>
      </c>
      <c r="C48" s="60" t="s">
        <v>925</v>
      </c>
      <c r="D48" s="58" t="s">
        <v>126</v>
      </c>
      <c r="E48" s="24" t="e">
        <f>VLOOKUP($D48,#REF!,2,0)</f>
        <v>#REF!</v>
      </c>
      <c r="F48" s="25" t="e">
        <f>VLOOKUP($D48,#REF!,3,0)</f>
        <v>#REF!</v>
      </c>
      <c r="G48" s="26">
        <f>VLOOKUP($B48,MEMORIAL_CÁLCULO!$B$11:$I$5733,8,0)</f>
        <v>27.782999999999998</v>
      </c>
      <c r="H48" s="25" t="e">
        <f>VLOOKUP($D48,#REF!,6,0)</f>
        <v>#REF!</v>
      </c>
      <c r="I48" s="64" t="e">
        <f t="shared" si="6"/>
        <v>#REF!</v>
      </c>
      <c r="K48" s="23"/>
      <c r="L48" s="27"/>
    </row>
    <row r="49" spans="2:12" s="22" customFormat="1" ht="23.25" outlineLevel="1">
      <c r="B49" s="63" t="s">
        <v>861</v>
      </c>
      <c r="C49" s="60" t="s">
        <v>925</v>
      </c>
      <c r="D49" s="58" t="s">
        <v>130</v>
      </c>
      <c r="E49" s="24" t="e">
        <f>VLOOKUP($D49,#REF!,2,0)</f>
        <v>#REF!</v>
      </c>
      <c r="F49" s="25" t="e">
        <f>VLOOKUP($D49,#REF!,3,0)</f>
        <v>#REF!</v>
      </c>
      <c r="G49" s="26">
        <f>VLOOKUP($B49,MEMORIAL_CÁLCULO!$B$11:$I$5733,8,0)</f>
        <v>64.150000000000006</v>
      </c>
      <c r="H49" s="25" t="e">
        <f>VLOOKUP($D49,#REF!,6,0)</f>
        <v>#REF!</v>
      </c>
      <c r="I49" s="64" t="e">
        <f t="shared" si="6"/>
        <v>#REF!</v>
      </c>
      <c r="K49" s="23"/>
      <c r="L49" s="27"/>
    </row>
    <row r="50" spans="2:12" s="22" customFormat="1" ht="23.25" outlineLevel="1">
      <c r="B50" s="63" t="s">
        <v>862</v>
      </c>
      <c r="C50" s="60" t="s">
        <v>925</v>
      </c>
      <c r="D50" s="58" t="s">
        <v>228</v>
      </c>
      <c r="E50" s="24" t="e">
        <f>VLOOKUP($D50,#REF!,2,0)</f>
        <v>#REF!</v>
      </c>
      <c r="F50" s="25" t="e">
        <f>VLOOKUP($D50,#REF!,3,0)</f>
        <v>#REF!</v>
      </c>
      <c r="G50" s="26">
        <f>VLOOKUP($B50,MEMORIAL_CÁLCULO!$B$11:$I$5733,8,0)</f>
        <v>6415.0000000000009</v>
      </c>
      <c r="H50" s="25" t="e">
        <f>VLOOKUP($D50,#REF!,6,0)</f>
        <v>#REF!</v>
      </c>
      <c r="I50" s="64" t="e">
        <f t="shared" si="6"/>
        <v>#REF!</v>
      </c>
      <c r="K50" s="23"/>
      <c r="L50" s="27"/>
    </row>
    <row r="51" spans="2:12" s="22" customFormat="1" ht="23.25" outlineLevel="1">
      <c r="B51" s="63" t="s">
        <v>835</v>
      </c>
      <c r="C51" s="60" t="s">
        <v>925</v>
      </c>
      <c r="D51" s="58" t="s">
        <v>37</v>
      </c>
      <c r="E51" s="24" t="e">
        <f>VLOOKUP($D51,#REF!,2,0)</f>
        <v>#REF!</v>
      </c>
      <c r="F51" s="25" t="e">
        <f>VLOOKUP($D51,#REF!,3,0)</f>
        <v>#REF!</v>
      </c>
      <c r="G51" s="26">
        <f>VLOOKUP($B51,MEMORIAL_CÁLCULO!$B$11:$I$5733,8,0)</f>
        <v>5.9340000000000002</v>
      </c>
      <c r="H51" s="25" t="e">
        <f>VLOOKUP($D51,#REF!,6,0)</f>
        <v>#REF!</v>
      </c>
      <c r="I51" s="64" t="e">
        <f>ROUND(G51*H51,2)</f>
        <v>#REF!</v>
      </c>
      <c r="K51" s="23"/>
      <c r="L51" s="27"/>
    </row>
    <row r="52" spans="2:12" s="22" customFormat="1" ht="23.25" outlineLevel="1">
      <c r="B52" s="63" t="s">
        <v>836</v>
      </c>
      <c r="C52" s="60" t="s">
        <v>925</v>
      </c>
      <c r="D52" s="58" t="s">
        <v>132</v>
      </c>
      <c r="E52" s="24" t="e">
        <f>VLOOKUP($D52,#REF!,2,0)</f>
        <v>#REF!</v>
      </c>
      <c r="F52" s="25" t="e">
        <f>VLOOKUP($D52,#REF!,3,0)</f>
        <v>#REF!</v>
      </c>
      <c r="G52" s="26">
        <f>VLOOKUP($B52,MEMORIAL_CÁLCULO!$B$11:$I$5733,8,0)</f>
        <v>82</v>
      </c>
      <c r="H52" s="25" t="e">
        <f>VLOOKUP($D52,#REF!,6,0)</f>
        <v>#REF!</v>
      </c>
      <c r="I52" s="64" t="e">
        <f t="shared" ref="I52:I61" si="7">ROUND(G52*H52,2)</f>
        <v>#REF!</v>
      </c>
      <c r="K52" s="23"/>
      <c r="L52" s="27"/>
    </row>
    <row r="53" spans="2:12" s="22" customFormat="1" ht="23.25" outlineLevel="1">
      <c r="B53" s="63" t="s">
        <v>837</v>
      </c>
      <c r="C53" s="60" t="s">
        <v>925</v>
      </c>
      <c r="D53" s="58" t="s">
        <v>114</v>
      </c>
      <c r="E53" s="24" t="e">
        <f>VLOOKUP($D53,#REF!,2,0)</f>
        <v>#REF!</v>
      </c>
      <c r="F53" s="25" t="e">
        <f>VLOOKUP($D53,#REF!,3,0)</f>
        <v>#REF!</v>
      </c>
      <c r="G53" s="26">
        <f>VLOOKUP($B53,MEMORIAL_CÁLCULO!$B$11:$I$5733,8,0)</f>
        <v>419.43</v>
      </c>
      <c r="H53" s="25" t="e">
        <f>VLOOKUP($D53,#REF!,6,0)</f>
        <v>#REF!</v>
      </c>
      <c r="I53" s="64" t="e">
        <f t="shared" si="7"/>
        <v>#REF!</v>
      </c>
      <c r="K53" s="23"/>
      <c r="L53" s="27"/>
    </row>
    <row r="54" spans="2:12" s="22" customFormat="1" ht="23.25" outlineLevel="1">
      <c r="B54" s="63" t="s">
        <v>882</v>
      </c>
      <c r="C54" s="60" t="s">
        <v>925</v>
      </c>
      <c r="D54" s="58" t="s">
        <v>109</v>
      </c>
      <c r="E54" s="24" t="e">
        <f>VLOOKUP($D54,#REF!,2,0)</f>
        <v>#REF!</v>
      </c>
      <c r="F54" s="25" t="e">
        <f>VLOOKUP($D54,#REF!,3,0)</f>
        <v>#REF!</v>
      </c>
      <c r="G54" s="26">
        <f>VLOOKUP($B54,MEMORIAL_CÁLCULO!$B$11:$I$5733,8,0)</f>
        <v>54.120000000000005</v>
      </c>
      <c r="H54" s="25" t="e">
        <f>VLOOKUP($D54,#REF!,6,0)</f>
        <v>#REF!</v>
      </c>
      <c r="I54" s="64" t="e">
        <f>ROUND(G54*H54,2)</f>
        <v>#REF!</v>
      </c>
      <c r="K54" s="23"/>
      <c r="L54" s="27"/>
    </row>
    <row r="55" spans="2:12" s="22" customFormat="1" ht="23.25" outlineLevel="1">
      <c r="B55" s="63" t="s">
        <v>883</v>
      </c>
      <c r="C55" s="60" t="s">
        <v>925</v>
      </c>
      <c r="D55" s="58" t="s">
        <v>122</v>
      </c>
      <c r="E55" s="24" t="e">
        <f>VLOOKUP($D55,#REF!,2,0)</f>
        <v>#REF!</v>
      </c>
      <c r="F55" s="25" t="e">
        <f>VLOOKUP($D55,#REF!,3,0)</f>
        <v>#REF!</v>
      </c>
      <c r="G55" s="306">
        <f>VLOOKUP($B55,MEMORIAL_CÁLCULO!$B$11:$I$5733,8,0)</f>
        <v>3.7884000000000002</v>
      </c>
      <c r="H55" s="25" t="e">
        <f>VLOOKUP($D55,#REF!,6,0)</f>
        <v>#REF!</v>
      </c>
      <c r="I55" s="64" t="e">
        <f t="shared" si="7"/>
        <v>#REF!</v>
      </c>
      <c r="K55" s="23"/>
      <c r="L55" s="27"/>
    </row>
    <row r="56" spans="2:12" s="22" customFormat="1" ht="23.25" outlineLevel="1">
      <c r="B56" s="63" t="s">
        <v>884</v>
      </c>
      <c r="C56" s="60" t="s">
        <v>925</v>
      </c>
      <c r="D56" s="58" t="s">
        <v>126</v>
      </c>
      <c r="E56" s="24" t="e">
        <f>VLOOKUP($D56,#REF!,2,0)</f>
        <v>#REF!</v>
      </c>
      <c r="F56" s="25" t="e">
        <f>VLOOKUP($D56,#REF!,3,0)</f>
        <v>#REF!</v>
      </c>
      <c r="G56" s="306">
        <f>VLOOKUP($B56,MEMORIAL_CÁLCULO!$B$11:$I$5733,8,0)</f>
        <v>3.7884000000000002</v>
      </c>
      <c r="H56" s="25" t="e">
        <f>VLOOKUP($D56,#REF!,6,0)</f>
        <v>#REF!</v>
      </c>
      <c r="I56" s="64" t="e">
        <f t="shared" si="7"/>
        <v>#REF!</v>
      </c>
      <c r="K56" s="23"/>
      <c r="L56" s="27"/>
    </row>
    <row r="57" spans="2:12" s="22" customFormat="1" ht="23.25" outlineLevel="1">
      <c r="B57" s="63" t="s">
        <v>885</v>
      </c>
      <c r="C57" s="60" t="s">
        <v>925</v>
      </c>
      <c r="D57" s="58" t="s">
        <v>71</v>
      </c>
      <c r="E57" s="24" t="e">
        <f>VLOOKUP($D57,#REF!,2,0)</f>
        <v>#REF!</v>
      </c>
      <c r="F57" s="25" t="e">
        <f>VLOOKUP($D57,#REF!,3,0)</f>
        <v>#REF!</v>
      </c>
      <c r="G57" s="306">
        <f>VLOOKUP($B57,MEMORIAL_CÁLCULO!$B$11:$I$5733,8,0)</f>
        <v>59.34</v>
      </c>
      <c r="H57" s="25" t="e">
        <f>VLOOKUP($D57,#REF!,6,0)</f>
        <v>#REF!</v>
      </c>
      <c r="I57" s="64" t="e">
        <f t="shared" si="7"/>
        <v>#REF!</v>
      </c>
      <c r="K57" s="23"/>
      <c r="L57" s="27"/>
    </row>
    <row r="58" spans="2:12" s="22" customFormat="1" ht="23.25" outlineLevel="1">
      <c r="B58" s="63" t="s">
        <v>886</v>
      </c>
      <c r="C58" s="60" t="s">
        <v>925</v>
      </c>
      <c r="D58" s="58" t="s">
        <v>72</v>
      </c>
      <c r="E58" s="24" t="e">
        <f>VLOOKUP($D58,#REF!,2,0)</f>
        <v>#REF!</v>
      </c>
      <c r="F58" s="25" t="e">
        <f>VLOOKUP($D58,#REF!,3,0)</f>
        <v>#REF!</v>
      </c>
      <c r="G58" s="306">
        <f>VLOOKUP($B58,MEMORIAL_CÁLCULO!$B$11:$I$5733,8,0)</f>
        <v>1.4835000000000003</v>
      </c>
      <c r="H58" s="25" t="e">
        <f>VLOOKUP($D58,#REF!,6,0)</f>
        <v>#REF!</v>
      </c>
      <c r="I58" s="64" t="e">
        <f t="shared" si="7"/>
        <v>#REF!</v>
      </c>
      <c r="K58" s="23"/>
      <c r="L58" s="27"/>
    </row>
    <row r="59" spans="2:12" s="22" customFormat="1" ht="23.25" outlineLevel="1">
      <c r="B59" s="63" t="s">
        <v>1235</v>
      </c>
      <c r="C59" s="60" t="s">
        <v>925</v>
      </c>
      <c r="D59" s="58" t="s">
        <v>141</v>
      </c>
      <c r="E59" s="24" t="e">
        <f>VLOOKUP($D59,#REF!,2,0)</f>
        <v>#REF!</v>
      </c>
      <c r="F59" s="25" t="e">
        <f>VLOOKUP($D59,#REF!,3,0)</f>
        <v>#REF!</v>
      </c>
      <c r="G59" s="26">
        <f>VLOOKUP($B59,MEMORIAL_CÁLCULO!$B$11:$I$5733,8,0)</f>
        <v>5.5384000000000011</v>
      </c>
      <c r="H59" s="25" t="e">
        <f>VLOOKUP($D59,#REF!,6,0)</f>
        <v>#REF!</v>
      </c>
      <c r="I59" s="64" t="e">
        <f t="shared" si="7"/>
        <v>#REF!</v>
      </c>
      <c r="K59" s="23"/>
      <c r="L59" s="27"/>
    </row>
    <row r="60" spans="2:12" s="22" customFormat="1" ht="23.25" outlineLevel="1">
      <c r="B60" s="63" t="s">
        <v>1236</v>
      </c>
      <c r="C60" s="60" t="s">
        <v>925</v>
      </c>
      <c r="D60" s="58" t="s">
        <v>140</v>
      </c>
      <c r="E60" s="24" t="e">
        <f>VLOOKUP($D60,#REF!,2,0)</f>
        <v>#REF!</v>
      </c>
      <c r="F60" s="25" t="e">
        <f>VLOOKUP($D60,#REF!,3,0)</f>
        <v>#REF!</v>
      </c>
      <c r="G60" s="26">
        <f>VLOOKUP($B60,MEMORIAL_CÁLCULO!$B$11:$I$5733,8,0)</f>
        <v>178.02</v>
      </c>
      <c r="H60" s="25" t="e">
        <f>VLOOKUP($D60,#REF!,6,0)</f>
        <v>#REF!</v>
      </c>
      <c r="I60" s="64" t="e">
        <f t="shared" si="7"/>
        <v>#REF!</v>
      </c>
      <c r="K60" s="23"/>
      <c r="L60" s="27"/>
    </row>
    <row r="61" spans="2:12" s="22" customFormat="1" ht="23.25" outlineLevel="1">
      <c r="B61" s="63" t="s">
        <v>1237</v>
      </c>
      <c r="C61" s="60" t="s">
        <v>925</v>
      </c>
      <c r="D61" s="58" t="s">
        <v>248</v>
      </c>
      <c r="E61" s="24" t="e">
        <f>VLOOKUP($D61,#REF!,2,0)</f>
        <v>#REF!</v>
      </c>
      <c r="F61" s="25" t="e">
        <f>VLOOKUP($D61,#REF!,3,0)</f>
        <v>#REF!</v>
      </c>
      <c r="G61" s="26">
        <f>VLOOKUP($B61,MEMORIAL_CÁLCULO!$B$11:$I$5733,8,0)</f>
        <v>395.59999999999997</v>
      </c>
      <c r="H61" s="25" t="e">
        <f>VLOOKUP($D61,#REF!,6,0)</f>
        <v>#REF!</v>
      </c>
      <c r="I61" s="64" t="e">
        <f t="shared" si="7"/>
        <v>#REF!</v>
      </c>
      <c r="K61" s="23"/>
      <c r="L61" s="27"/>
    </row>
    <row r="62" spans="2:12" s="22" customFormat="1" ht="23.25" outlineLevel="1">
      <c r="B62" s="63" t="s">
        <v>1238</v>
      </c>
      <c r="C62" s="60" t="s">
        <v>925</v>
      </c>
      <c r="D62" s="58" t="s">
        <v>143</v>
      </c>
      <c r="E62" s="24" t="e">
        <f>VLOOKUP($D62,#REF!,2,0)</f>
        <v>#REF!</v>
      </c>
      <c r="F62" s="25" t="e">
        <f>VLOOKUP($D62,#REF!,3,0)</f>
        <v>#REF!</v>
      </c>
      <c r="G62" s="26">
        <f>VLOOKUP($B62,MEMORIAL_CÁLCULO!$B$11:$I$5733,8,0)</f>
        <v>98.899999999999991</v>
      </c>
      <c r="H62" s="25" t="e">
        <f>VLOOKUP($D62,#REF!,6,0)</f>
        <v>#REF!</v>
      </c>
      <c r="I62" s="64" t="e">
        <f>ROUND(G62*H62,2)</f>
        <v>#REF!</v>
      </c>
      <c r="K62" s="23"/>
      <c r="L62" s="27"/>
    </row>
    <row r="63" spans="2:12" s="22" customFormat="1" ht="24" customHeight="1" outlineLevel="1">
      <c r="B63" s="63" t="s">
        <v>624</v>
      </c>
      <c r="C63" s="60" t="s">
        <v>925</v>
      </c>
      <c r="D63" s="58" t="s">
        <v>152</v>
      </c>
      <c r="E63" s="24" t="e">
        <f>VLOOKUP($D63,#REF!,2,0)</f>
        <v>#REF!</v>
      </c>
      <c r="F63" s="25" t="e">
        <f>VLOOKUP($D63,#REF!,3,0)</f>
        <v>#REF!</v>
      </c>
      <c r="G63" s="26">
        <f>VLOOKUP($B63,MEMORIAL_CÁLCULO!$B$11:$I$5733,8,0)</f>
        <v>45.919999999999995</v>
      </c>
      <c r="H63" s="25" t="e">
        <f>VLOOKUP($D63,#REF!,6,0)</f>
        <v>#REF!</v>
      </c>
      <c r="I63" s="64" t="e">
        <f>ROUND(G63*H63,2)</f>
        <v>#REF!</v>
      </c>
      <c r="K63" s="23"/>
      <c r="L63" s="27"/>
    </row>
    <row r="64" spans="2:12" s="22" customFormat="1" ht="38.25" customHeight="1" outlineLevel="1">
      <c r="B64" s="63" t="s">
        <v>625</v>
      </c>
      <c r="C64" s="60" t="s">
        <v>925</v>
      </c>
      <c r="D64" s="58" t="s">
        <v>145</v>
      </c>
      <c r="E64" s="24" t="e">
        <f>VLOOKUP($D64,#REF!,2,0)</f>
        <v>#REF!</v>
      </c>
      <c r="F64" s="25" t="e">
        <f>VLOOKUP($D64,#REF!,3,0)</f>
        <v>#REF!</v>
      </c>
      <c r="G64" s="26">
        <f>VLOOKUP($B64,MEMORIAL_CÁLCULO!$B$11:$I$5733,8,0)</f>
        <v>143.09800000000001</v>
      </c>
      <c r="H64" s="25" t="e">
        <f>VLOOKUP($D64,#REF!,6,0)</f>
        <v>#REF!</v>
      </c>
      <c r="I64" s="64" t="e">
        <f>ROUND(G64*H64,2)</f>
        <v>#REF!</v>
      </c>
      <c r="K64" s="23"/>
      <c r="L64" s="27"/>
    </row>
    <row r="65" spans="2:12" s="22" customFormat="1" ht="36.75" customHeight="1" outlineLevel="1">
      <c r="B65" s="63" t="s">
        <v>898</v>
      </c>
      <c r="C65" s="60" t="s">
        <v>925</v>
      </c>
      <c r="D65" s="58" t="s">
        <v>147</v>
      </c>
      <c r="E65" s="24" t="e">
        <f>VLOOKUP($D65,#REF!,2,0)</f>
        <v>#REF!</v>
      </c>
      <c r="F65" s="25" t="e">
        <f>VLOOKUP($D65,#REF!,3,0)</f>
        <v>#REF!</v>
      </c>
      <c r="G65" s="26">
        <f>VLOOKUP($B65,MEMORIAL_CÁLCULO!$B$11:$I$5733,8,0)</f>
        <v>153.85599999999999</v>
      </c>
      <c r="H65" s="25" t="e">
        <f>VLOOKUP($D65,#REF!,6,0)</f>
        <v>#REF!</v>
      </c>
      <c r="I65" s="64" t="e">
        <f t="shared" ref="I65:I68" si="8">ROUND(G65*H65,2)</f>
        <v>#REF!</v>
      </c>
      <c r="K65" s="23"/>
      <c r="L65" s="27"/>
    </row>
    <row r="66" spans="2:12" s="22" customFormat="1" ht="37.5" outlineLevel="1">
      <c r="B66" s="63" t="s">
        <v>899</v>
      </c>
      <c r="C66" s="60" t="s">
        <v>1076</v>
      </c>
      <c r="D66" s="58" t="s">
        <v>1140</v>
      </c>
      <c r="E66" s="24" t="s">
        <v>1139</v>
      </c>
      <c r="F66" s="25" t="s">
        <v>28</v>
      </c>
      <c r="G66" s="26">
        <f>VLOOKUP($B66,MEMORIAL_CÁLCULO!$B$11:$I$5733,8,0)</f>
        <v>350.2525</v>
      </c>
      <c r="H66" s="25" t="e">
        <f>#REF!</f>
        <v>#REF!</v>
      </c>
      <c r="I66" s="64" t="e">
        <f>ROUND(G66*H66,2)</f>
        <v>#REF!</v>
      </c>
      <c r="K66" s="23"/>
      <c r="L66" s="27"/>
    </row>
    <row r="67" spans="2:12" s="22" customFormat="1" ht="23.25" outlineLevel="1">
      <c r="B67" s="63" t="s">
        <v>900</v>
      </c>
      <c r="C67" s="60" t="s">
        <v>925</v>
      </c>
      <c r="D67" s="58" t="s">
        <v>149</v>
      </c>
      <c r="E67" s="24" t="e">
        <f>VLOOKUP($D67,#REF!,2,0)</f>
        <v>#REF!</v>
      </c>
      <c r="F67" s="25" t="e">
        <f>VLOOKUP($D67,#REF!,3,0)</f>
        <v>#REF!</v>
      </c>
      <c r="G67" s="26">
        <f>VLOOKUP($B67,MEMORIAL_CÁLCULO!$B$11:$I$5733,8,0)</f>
        <v>59.37</v>
      </c>
      <c r="H67" s="25" t="e">
        <f>VLOOKUP($D67,#REF!,6,0)</f>
        <v>#REF!</v>
      </c>
      <c r="I67" s="64" t="e">
        <f t="shared" si="8"/>
        <v>#REF!</v>
      </c>
      <c r="K67" s="23"/>
      <c r="L67" s="27"/>
    </row>
    <row r="68" spans="2:12" s="22" customFormat="1" ht="23.25" outlineLevel="1">
      <c r="B68" s="63" t="s">
        <v>901</v>
      </c>
      <c r="C68" s="60" t="s">
        <v>925</v>
      </c>
      <c r="D68" s="58" t="s">
        <v>239</v>
      </c>
      <c r="E68" s="24" t="e">
        <f>VLOOKUP($D68,#REF!,2,0)</f>
        <v>#REF!</v>
      </c>
      <c r="F68" s="25" t="e">
        <f>VLOOKUP($D68,#REF!,3,0)</f>
        <v>#REF!</v>
      </c>
      <c r="G68" s="26">
        <f>VLOOKUP($B68,MEMORIAL_CÁLCULO!$B$11:$I$5733,8,0)</f>
        <v>9.7199999999999989</v>
      </c>
      <c r="H68" s="25" t="e">
        <f>VLOOKUP($D68,#REF!,6,0)</f>
        <v>#REF!</v>
      </c>
      <c r="I68" s="64" t="e">
        <f t="shared" si="8"/>
        <v>#REF!</v>
      </c>
      <c r="K68" s="23"/>
      <c r="L68" s="27"/>
    </row>
    <row r="69" spans="2:12" s="22" customFormat="1" ht="23.25" outlineLevel="1">
      <c r="B69" s="63" t="s">
        <v>921</v>
      </c>
      <c r="C69" s="60" t="s">
        <v>925</v>
      </c>
      <c r="D69" s="58" t="s">
        <v>166</v>
      </c>
      <c r="E69" s="24" t="e">
        <f>VLOOKUP($D69,#REF!,2,0)</f>
        <v>#REF!</v>
      </c>
      <c r="F69" s="25" t="e">
        <f>VLOOKUP($D69,#REF!,3,0)</f>
        <v>#REF!</v>
      </c>
      <c r="G69" s="26">
        <f>VLOOKUP($B69,MEMORIAL_CÁLCULO!$B$11:$I$5733,8,0)</f>
        <v>80.180000000000007</v>
      </c>
      <c r="H69" s="25" t="e">
        <f>VLOOKUP($D69,#REF!,6,0)</f>
        <v>#REF!</v>
      </c>
      <c r="I69" s="128" t="e">
        <f t="shared" ref="I69:I101" si="9">ROUND(G69*H69,2)</f>
        <v>#REF!</v>
      </c>
      <c r="K69" s="23"/>
      <c r="L69" s="27"/>
    </row>
    <row r="70" spans="2:12" s="22" customFormat="1" ht="23.25" outlineLevel="1">
      <c r="B70" s="63" t="s">
        <v>922</v>
      </c>
      <c r="C70" s="60" t="s">
        <v>925</v>
      </c>
      <c r="D70" s="58" t="s">
        <v>22</v>
      </c>
      <c r="E70" s="24" t="e">
        <f>VLOOKUP($D70,#REF!,2,0)</f>
        <v>#REF!</v>
      </c>
      <c r="F70" s="25" t="e">
        <f>VLOOKUP($D70,#REF!,3,0)</f>
        <v>#REF!</v>
      </c>
      <c r="G70" s="26">
        <f>VLOOKUP($B70,MEMORIAL_CÁLCULO!$B$11:$I$5733,8,0)</f>
        <v>80.180000000000007</v>
      </c>
      <c r="H70" s="25" t="e">
        <f>VLOOKUP($D70,#REF!,6,0)</f>
        <v>#REF!</v>
      </c>
      <c r="I70" s="128" t="e">
        <f t="shared" si="9"/>
        <v>#REF!</v>
      </c>
      <c r="K70" s="23"/>
      <c r="L70" s="27"/>
    </row>
    <row r="71" spans="2:12" s="22" customFormat="1" ht="23.25" outlineLevel="1">
      <c r="B71" s="63" t="s">
        <v>923</v>
      </c>
      <c r="C71" s="60" t="s">
        <v>925</v>
      </c>
      <c r="D71" s="58" t="s">
        <v>23</v>
      </c>
      <c r="E71" s="24" t="e">
        <f>VLOOKUP($D71,#REF!,2,0)</f>
        <v>#REF!</v>
      </c>
      <c r="F71" s="25" t="e">
        <f>VLOOKUP($D71,#REF!,3,0)</f>
        <v>#REF!</v>
      </c>
      <c r="G71" s="26">
        <f>VLOOKUP($B71,MEMORIAL_CÁLCULO!$B$11:$I$5733,8,0)</f>
        <v>80.180000000000007</v>
      </c>
      <c r="H71" s="25" t="e">
        <f>VLOOKUP($D71,#REF!,6,0)</f>
        <v>#REF!</v>
      </c>
      <c r="I71" s="128" t="e">
        <f t="shared" si="9"/>
        <v>#REF!</v>
      </c>
      <c r="K71" s="23"/>
      <c r="L71" s="27"/>
    </row>
    <row r="72" spans="2:12" s="22" customFormat="1" ht="36" customHeight="1" outlineLevel="1">
      <c r="B72" s="63" t="s">
        <v>924</v>
      </c>
      <c r="C72" s="60" t="s">
        <v>925</v>
      </c>
      <c r="D72" s="58" t="s">
        <v>185</v>
      </c>
      <c r="E72" s="24" t="e">
        <f>VLOOKUP($D72,#REF!,2,0)</f>
        <v>#REF!</v>
      </c>
      <c r="F72" s="25" t="e">
        <f>VLOOKUP($D72,#REF!,3,0)</f>
        <v>#REF!</v>
      </c>
      <c r="G72" s="26">
        <f>VLOOKUP($B72,MEMORIAL_CÁLCULO!$B$11:$I$5733,8,0)</f>
        <v>80.180000000000007</v>
      </c>
      <c r="H72" s="25" t="e">
        <f>VLOOKUP($D72,#REF!,6,0)</f>
        <v>#REF!</v>
      </c>
      <c r="I72" s="128" t="e">
        <f t="shared" si="9"/>
        <v>#REF!</v>
      </c>
      <c r="K72" s="23"/>
      <c r="L72" s="27"/>
    </row>
    <row r="73" spans="2:12" s="22" customFormat="1" ht="37.5" outlineLevel="1">
      <c r="B73" s="63" t="s">
        <v>611</v>
      </c>
      <c r="C73" s="60" t="s">
        <v>925</v>
      </c>
      <c r="D73" s="58" t="s">
        <v>157</v>
      </c>
      <c r="E73" s="24" t="e">
        <f>VLOOKUP($D73,#REF!,2,0)</f>
        <v>#REF!</v>
      </c>
      <c r="F73" s="25" t="e">
        <f>VLOOKUP($D73,#REF!,3,0)</f>
        <v>#REF!</v>
      </c>
      <c r="G73" s="26">
        <f>VLOOKUP($B73,MEMORIAL_CÁLCULO!$B$11:$I$5733,8,0)</f>
        <v>235.2</v>
      </c>
      <c r="H73" s="25" t="e">
        <f>VLOOKUP($D73,#REF!,6,0)</f>
        <v>#REF!</v>
      </c>
      <c r="I73" s="64" t="e">
        <f t="shared" ref="I73:I74" si="10">ROUND(G73*H73,2)</f>
        <v>#REF!</v>
      </c>
      <c r="K73" s="23"/>
      <c r="L73" s="27"/>
    </row>
    <row r="74" spans="2:12" s="22" customFormat="1" ht="26.25" customHeight="1" outlineLevel="1">
      <c r="B74" s="63" t="s">
        <v>612</v>
      </c>
      <c r="C74" s="60" t="s">
        <v>925</v>
      </c>
      <c r="D74" s="58" t="s">
        <v>158</v>
      </c>
      <c r="E74" s="24" t="e">
        <f>VLOOKUP($D74,#REF!,2,0)</f>
        <v>#REF!</v>
      </c>
      <c r="F74" s="25" t="e">
        <f>VLOOKUP($D74,#REF!,3,0)</f>
        <v>#REF!</v>
      </c>
      <c r="G74" s="26">
        <f>VLOOKUP($B74,MEMORIAL_CÁLCULO!$B$11:$I$5733,8,0)</f>
        <v>57.75</v>
      </c>
      <c r="H74" s="25" t="e">
        <f>VLOOKUP($D74,#REF!,6,0)</f>
        <v>#REF!</v>
      </c>
      <c r="I74" s="64" t="e">
        <f t="shared" si="10"/>
        <v>#REF!</v>
      </c>
      <c r="K74" s="23"/>
      <c r="L74" s="27"/>
    </row>
    <row r="75" spans="2:12" s="22" customFormat="1" ht="23.25" outlineLevel="1">
      <c r="B75" s="63" t="s">
        <v>613</v>
      </c>
      <c r="C75" s="60" t="s">
        <v>925</v>
      </c>
      <c r="D75" s="58" t="s">
        <v>24</v>
      </c>
      <c r="E75" s="24" t="e">
        <f>VLOOKUP($D75,#REF!,2,0)</f>
        <v>#REF!</v>
      </c>
      <c r="F75" s="25" t="e">
        <f>VLOOKUP($D75,#REF!,3,0)</f>
        <v>#REF!</v>
      </c>
      <c r="G75" s="26">
        <f>VLOOKUP($B75,MEMORIAL_CÁLCULO!$B$11:$I$5733,8,0)</f>
        <v>90.76</v>
      </c>
      <c r="H75" s="25" t="e">
        <f>VLOOKUP($D75,#REF!,6,0)</f>
        <v>#REF!</v>
      </c>
      <c r="I75" s="128" t="e">
        <f t="shared" ref="I75:I77" si="11">ROUND(G75*H75,2)</f>
        <v>#REF!</v>
      </c>
      <c r="K75" s="23"/>
      <c r="L75" s="27"/>
    </row>
    <row r="76" spans="2:12" s="22" customFormat="1" ht="23.25" outlineLevel="1">
      <c r="B76" s="63" t="s">
        <v>614</v>
      </c>
      <c r="C76" s="60" t="s">
        <v>925</v>
      </c>
      <c r="D76" s="58" t="s">
        <v>190</v>
      </c>
      <c r="E76" s="24" t="e">
        <f>VLOOKUP($D76,#REF!,2,0)</f>
        <v>#REF!</v>
      </c>
      <c r="F76" s="25" t="e">
        <f>VLOOKUP($D76,#REF!,3,0)</f>
        <v>#REF!</v>
      </c>
      <c r="G76" s="26">
        <f>VLOOKUP($B76,MEMORIAL_CÁLCULO!$B$11:$I$5733,8,0)</f>
        <v>12.62</v>
      </c>
      <c r="H76" s="25" t="e">
        <f>VLOOKUP($D76,#REF!,6,0)</f>
        <v>#REF!</v>
      </c>
      <c r="I76" s="128" t="e">
        <f t="shared" si="11"/>
        <v>#REF!</v>
      </c>
      <c r="K76" s="23"/>
      <c r="L76" s="27"/>
    </row>
    <row r="77" spans="2:12" s="22" customFormat="1" ht="23.25" outlineLevel="1">
      <c r="B77" s="63" t="s">
        <v>615</v>
      </c>
      <c r="C77" s="60" t="s">
        <v>925</v>
      </c>
      <c r="D77" s="58" t="s">
        <v>188</v>
      </c>
      <c r="E77" s="24" t="e">
        <f>VLOOKUP($D77,#REF!,2,0)</f>
        <v>#REF!</v>
      </c>
      <c r="F77" s="25" t="e">
        <f>VLOOKUP($D77,#REF!,3,0)</f>
        <v>#REF!</v>
      </c>
      <c r="G77" s="26">
        <f>VLOOKUP($B77,MEMORIAL_CÁLCULO!$B$11:$I$5733,8,0)</f>
        <v>13.79</v>
      </c>
      <c r="H77" s="25" t="e">
        <f>VLOOKUP($D77,#REF!,6,0)</f>
        <v>#REF!</v>
      </c>
      <c r="I77" s="128" t="e">
        <f t="shared" si="11"/>
        <v>#REF!</v>
      </c>
      <c r="K77" s="23"/>
      <c r="L77" s="27"/>
    </row>
    <row r="78" spans="2:12" s="22" customFormat="1" ht="23.25" outlineLevel="1">
      <c r="B78" s="63" t="s">
        <v>626</v>
      </c>
      <c r="C78" s="60" t="s">
        <v>925</v>
      </c>
      <c r="D78" s="58" t="s">
        <v>65</v>
      </c>
      <c r="E78" s="24" t="e">
        <f>VLOOKUP($D78,#REF!,2,0)</f>
        <v>#REF!</v>
      </c>
      <c r="F78" s="25" t="e">
        <f>VLOOKUP($D78,#REF!,3,0)</f>
        <v>#REF!</v>
      </c>
      <c r="G78" s="26">
        <f>VLOOKUP($B78,MEMORIAL_CÁLCULO!$B$11:$I$5733,8,0)</f>
        <v>5.8585000000000012</v>
      </c>
      <c r="H78" s="25" t="e">
        <f>VLOOKUP($D78,#REF!,6,0)</f>
        <v>#REF!</v>
      </c>
      <c r="I78" s="128" t="e">
        <f t="shared" si="9"/>
        <v>#REF!</v>
      </c>
      <c r="K78" s="23"/>
      <c r="L78" s="27"/>
    </row>
    <row r="79" spans="2:12" s="22" customFormat="1" ht="23.25" outlineLevel="1">
      <c r="B79" s="63" t="s">
        <v>627</v>
      </c>
      <c r="C79" s="60" t="s">
        <v>925</v>
      </c>
      <c r="D79" s="58" t="s">
        <v>66</v>
      </c>
      <c r="E79" s="24" t="e">
        <f>VLOOKUP($D79,#REF!,2,0)</f>
        <v>#REF!</v>
      </c>
      <c r="F79" s="25" t="e">
        <f>VLOOKUP($D79,#REF!,3,0)</f>
        <v>#REF!</v>
      </c>
      <c r="G79" s="26">
        <f>VLOOKUP($B79,MEMORIAL_CÁLCULO!$B$11:$I$5733,8,0)</f>
        <v>7.0301999999999989</v>
      </c>
      <c r="H79" s="25" t="e">
        <f>VLOOKUP($D79,#REF!,6,0)</f>
        <v>#REF!</v>
      </c>
      <c r="I79" s="128" t="e">
        <f t="shared" si="9"/>
        <v>#REF!</v>
      </c>
      <c r="K79" s="23"/>
      <c r="L79" s="27"/>
    </row>
    <row r="80" spans="2:12" s="22" customFormat="1" ht="23.25" outlineLevel="1">
      <c r="B80" s="63" t="s">
        <v>628</v>
      </c>
      <c r="C80" s="60" t="s">
        <v>925</v>
      </c>
      <c r="D80" s="58" t="s">
        <v>67</v>
      </c>
      <c r="E80" s="24" t="e">
        <f>VLOOKUP($D80,#REF!,2,0)</f>
        <v>#REF!</v>
      </c>
      <c r="F80" s="25" t="e">
        <f>VLOOKUP($D80,#REF!,3,0)</f>
        <v>#REF!</v>
      </c>
      <c r="G80" s="26">
        <f>VLOOKUP($B80,MEMORIAL_CÁLCULO!$B$11:$I$5733,8,0)</f>
        <v>0.66025</v>
      </c>
      <c r="H80" s="25" t="e">
        <f>VLOOKUP($D80,#REF!,6,0)</f>
        <v>#REF!</v>
      </c>
      <c r="I80" s="128" t="e">
        <f t="shared" si="9"/>
        <v>#REF!</v>
      </c>
      <c r="K80" s="23"/>
      <c r="L80" s="27"/>
    </row>
    <row r="81" spans="2:12" s="22" customFormat="1" ht="58.5" customHeight="1" outlineLevel="1">
      <c r="B81" s="63" t="s">
        <v>651</v>
      </c>
      <c r="C81" s="60" t="s">
        <v>925</v>
      </c>
      <c r="D81" s="58" t="s">
        <v>183</v>
      </c>
      <c r="E81" s="24" t="e">
        <f>VLOOKUP($D81,#REF!,2,0)</f>
        <v>#REF!</v>
      </c>
      <c r="F81" s="25" t="e">
        <f>VLOOKUP($D81,#REF!,3,0)</f>
        <v>#REF!</v>
      </c>
      <c r="G81" s="26">
        <f>VLOOKUP($B81,MEMORIAL_CÁLCULO!$B$11:$I$5733,8,0)</f>
        <v>26.41</v>
      </c>
      <c r="H81" s="25" t="e">
        <f>VLOOKUP($D81,#REF!,6,0)</f>
        <v>#REF!</v>
      </c>
      <c r="I81" s="128" t="e">
        <f t="shared" si="9"/>
        <v>#REF!</v>
      </c>
      <c r="K81" s="23"/>
      <c r="L81" s="27"/>
    </row>
    <row r="82" spans="2:12" s="22" customFormat="1" ht="23.25" outlineLevel="1">
      <c r="B82" s="63" t="s">
        <v>652</v>
      </c>
      <c r="C82" s="60" t="s">
        <v>925</v>
      </c>
      <c r="D82" s="58" t="s">
        <v>175</v>
      </c>
      <c r="E82" s="24" t="e">
        <f>VLOOKUP($D82,#REF!,2,0)</f>
        <v>#REF!</v>
      </c>
      <c r="F82" s="25" t="e">
        <f>VLOOKUP($D82,#REF!,3,0)</f>
        <v>#REF!</v>
      </c>
      <c r="G82" s="26">
        <f>VLOOKUP($B82,MEMORIAL_CÁLCULO!$B$11:$I$5733,8,0)</f>
        <v>90.76</v>
      </c>
      <c r="H82" s="25" t="e">
        <f>VLOOKUP($D82,#REF!,6,0)</f>
        <v>#REF!</v>
      </c>
      <c r="I82" s="128" t="e">
        <f t="shared" si="9"/>
        <v>#REF!</v>
      </c>
      <c r="K82" s="23"/>
      <c r="L82" s="27"/>
    </row>
    <row r="83" spans="2:12" s="22" customFormat="1" ht="23.25" outlineLevel="1">
      <c r="B83" s="63" t="s">
        <v>944</v>
      </c>
      <c r="C83" s="60" t="s">
        <v>925</v>
      </c>
      <c r="D83" s="58" t="s">
        <v>179</v>
      </c>
      <c r="E83" s="24" t="e">
        <f>VLOOKUP($D83,#REF!,2,0)</f>
        <v>#REF!</v>
      </c>
      <c r="F83" s="25" t="e">
        <f>VLOOKUP($D83,#REF!,3,0)</f>
        <v>#REF!</v>
      </c>
      <c r="G83" s="26">
        <f>VLOOKUP($B83,MEMORIAL_CÁLCULO!$B$11:$I$5733,8,0)</f>
        <v>93.249999999999986</v>
      </c>
      <c r="H83" s="25" t="e">
        <f>VLOOKUP($D83,#REF!,6,0)</f>
        <v>#REF!</v>
      </c>
      <c r="I83" s="128" t="e">
        <f t="shared" si="9"/>
        <v>#REF!</v>
      </c>
      <c r="K83" s="23"/>
      <c r="L83" s="27"/>
    </row>
    <row r="84" spans="2:12" s="22" customFormat="1" ht="23.25" outlineLevel="1">
      <c r="B84" s="63" t="s">
        <v>945</v>
      </c>
      <c r="C84" s="60" t="s">
        <v>925</v>
      </c>
      <c r="D84" s="58" t="s">
        <v>177</v>
      </c>
      <c r="E84" s="24" t="e">
        <f>VLOOKUP($D84,#REF!,2,0)</f>
        <v>#REF!</v>
      </c>
      <c r="F84" s="25" t="e">
        <f>VLOOKUP($D84,#REF!,3,0)</f>
        <v>#REF!</v>
      </c>
      <c r="G84" s="26">
        <f>VLOOKUP($B84,MEMORIAL_CÁLCULO!$B$11:$I$5733,8,0)</f>
        <v>9.6000000000000014</v>
      </c>
      <c r="H84" s="25" t="e">
        <f>VLOOKUP($D84,#REF!,6,0)</f>
        <v>#REF!</v>
      </c>
      <c r="I84" s="128" t="e">
        <f t="shared" si="9"/>
        <v>#REF!</v>
      </c>
      <c r="K84" s="23"/>
      <c r="L84" s="27"/>
    </row>
    <row r="85" spans="2:12" s="22" customFormat="1" ht="24.75" customHeight="1" outlineLevel="1">
      <c r="B85" s="63" t="s">
        <v>946</v>
      </c>
      <c r="C85" s="60" t="s">
        <v>925</v>
      </c>
      <c r="D85" s="58" t="s">
        <v>181</v>
      </c>
      <c r="E85" s="24" t="e">
        <f>VLOOKUP($D85,#REF!,2,0)</f>
        <v>#REF!</v>
      </c>
      <c r="F85" s="25" t="e">
        <f>VLOOKUP($D85,#REF!,3,0)</f>
        <v>#REF!</v>
      </c>
      <c r="G85" s="26">
        <f>VLOOKUP($B85,MEMORIAL_CÁLCULO!$B$11:$I$5733,8,0)</f>
        <v>102.00500000000001</v>
      </c>
      <c r="H85" s="25" t="e">
        <f>VLOOKUP($D85,#REF!,6,0)</f>
        <v>#REF!</v>
      </c>
      <c r="I85" s="128" t="e">
        <f t="shared" si="9"/>
        <v>#REF!</v>
      </c>
      <c r="K85" s="23"/>
      <c r="L85" s="27"/>
    </row>
    <row r="86" spans="2:12" s="22" customFormat="1" ht="22.5" customHeight="1" outlineLevel="1">
      <c r="B86" s="63" t="s">
        <v>947</v>
      </c>
      <c r="C86" s="60" t="s">
        <v>925</v>
      </c>
      <c r="D86" s="58" t="s">
        <v>70</v>
      </c>
      <c r="E86" s="24" t="e">
        <f>VLOOKUP($D86,#REF!,2,0)</f>
        <v>#REF!</v>
      </c>
      <c r="F86" s="25" t="e">
        <f>VLOOKUP($D86,#REF!,3,0)</f>
        <v>#REF!</v>
      </c>
      <c r="G86" s="26">
        <f>VLOOKUP($B86,MEMORIAL_CÁLCULO!$B$11:$I$5733,8,0)</f>
        <v>3.0999999999999996</v>
      </c>
      <c r="H86" s="25" t="e">
        <f>VLOOKUP($D86,#REF!,6,0)</f>
        <v>#REF!</v>
      </c>
      <c r="I86" s="128" t="e">
        <f t="shared" si="9"/>
        <v>#REF!</v>
      </c>
      <c r="K86" s="23"/>
      <c r="L86" s="27"/>
    </row>
    <row r="87" spans="2:12" s="22" customFormat="1" ht="22.5" customHeight="1" outlineLevel="1">
      <c r="B87" s="63" t="s">
        <v>948</v>
      </c>
      <c r="C87" s="60" t="s">
        <v>925</v>
      </c>
      <c r="D87" s="58" t="s">
        <v>169</v>
      </c>
      <c r="E87" s="24" t="e">
        <f>VLOOKUP($D87,#REF!,2,0)</f>
        <v>#REF!</v>
      </c>
      <c r="F87" s="25" t="e">
        <f>VLOOKUP($D87,#REF!,3,0)</f>
        <v>#REF!</v>
      </c>
      <c r="G87" s="26">
        <f>VLOOKUP($B87,MEMORIAL_CÁLCULO!$B$11:$I$5733,8,0)</f>
        <v>13.79</v>
      </c>
      <c r="H87" s="25" t="e">
        <f>VLOOKUP($D87,#REF!,6,0)</f>
        <v>#REF!</v>
      </c>
      <c r="I87" s="128" t="e">
        <f t="shared" si="9"/>
        <v>#REF!</v>
      </c>
      <c r="K87" s="23"/>
      <c r="L87" s="27"/>
    </row>
    <row r="88" spans="2:12" s="22" customFormat="1" ht="22.5" customHeight="1" outlineLevel="1">
      <c r="B88" s="63" t="s">
        <v>949</v>
      </c>
      <c r="C88" s="60" t="s">
        <v>925</v>
      </c>
      <c r="D88" s="58" t="s">
        <v>171</v>
      </c>
      <c r="E88" s="24" t="e">
        <f>VLOOKUP($D88,#REF!,2,0)</f>
        <v>#REF!</v>
      </c>
      <c r="F88" s="25" t="e">
        <f>VLOOKUP($D88,#REF!,3,0)</f>
        <v>#REF!</v>
      </c>
      <c r="G88" s="26">
        <f>VLOOKUP($B88,MEMORIAL_CÁLCULO!$B$11:$I$5733,8,0)</f>
        <v>15.9</v>
      </c>
      <c r="H88" s="25" t="e">
        <f>VLOOKUP($D88,#REF!,6,0)</f>
        <v>#REF!</v>
      </c>
      <c r="I88" s="128" t="e">
        <f t="shared" si="9"/>
        <v>#REF!</v>
      </c>
      <c r="K88" s="23"/>
      <c r="L88" s="27"/>
    </row>
    <row r="89" spans="2:12" s="22" customFormat="1" ht="22.5" customHeight="1" outlineLevel="1">
      <c r="B89" s="63" t="s">
        <v>950</v>
      </c>
      <c r="C89" s="60" t="s">
        <v>925</v>
      </c>
      <c r="D89" s="58" t="s">
        <v>173</v>
      </c>
      <c r="E89" s="24" t="e">
        <f>VLOOKUP($D89,#REF!,2,0)</f>
        <v>#REF!</v>
      </c>
      <c r="F89" s="25" t="e">
        <f>VLOOKUP($D89,#REF!,3,0)</f>
        <v>#REF!</v>
      </c>
      <c r="G89" s="26">
        <f>VLOOKUP($B89,MEMORIAL_CÁLCULO!$B$11:$I$5733,8,0)</f>
        <v>10.8</v>
      </c>
      <c r="H89" s="25" t="e">
        <f>VLOOKUP($D89,#REF!,6,0)</f>
        <v>#REF!</v>
      </c>
      <c r="I89" s="128" t="e">
        <f t="shared" si="9"/>
        <v>#REF!</v>
      </c>
      <c r="K89" s="23"/>
      <c r="L89" s="27"/>
    </row>
    <row r="90" spans="2:12" s="22" customFormat="1" ht="21" customHeight="1" outlineLevel="1">
      <c r="B90" s="63" t="s">
        <v>629</v>
      </c>
      <c r="C90" s="60" t="s">
        <v>925</v>
      </c>
      <c r="D90" s="58" t="s">
        <v>21</v>
      </c>
      <c r="E90" s="24" t="e">
        <f>VLOOKUP($D90,#REF!,2,0)</f>
        <v>#REF!</v>
      </c>
      <c r="F90" s="25" t="e">
        <f>VLOOKUP($D90,#REF!,3,0)</f>
        <v>#REF!</v>
      </c>
      <c r="G90" s="26">
        <f>VLOOKUP($B90,MEMORIAL_CÁLCULO!$B$11:$I$5733,8,0)</f>
        <v>79.168000000000006</v>
      </c>
      <c r="H90" s="25" t="e">
        <f>VLOOKUP($D90,#REF!,6,0)</f>
        <v>#REF!</v>
      </c>
      <c r="I90" s="128" t="e">
        <f t="shared" ref="I90:I91" si="12">ROUND(G90*H90,2)</f>
        <v>#REF!</v>
      </c>
      <c r="K90" s="23"/>
      <c r="L90" s="27"/>
    </row>
    <row r="91" spans="2:12" s="22" customFormat="1" ht="37.5" customHeight="1" outlineLevel="1">
      <c r="B91" s="63" t="s">
        <v>926</v>
      </c>
      <c r="C91" s="60" t="s">
        <v>925</v>
      </c>
      <c r="D91" s="58" t="s">
        <v>99</v>
      </c>
      <c r="E91" s="24" t="e">
        <f>VLOOKUP($D91,#REF!,2,0)</f>
        <v>#REF!</v>
      </c>
      <c r="F91" s="25" t="e">
        <f>VLOOKUP($D91,#REF!,3,0)</f>
        <v>#REF!</v>
      </c>
      <c r="G91" s="26">
        <f>VLOOKUP($B91,MEMORIAL_CÁLCULO!$B$11:$I$5733,8,0)</f>
        <v>79.168000000000006</v>
      </c>
      <c r="H91" s="25" t="e">
        <f>VLOOKUP($D91,#REF!,6,0)</f>
        <v>#REF!</v>
      </c>
      <c r="I91" s="128" t="e">
        <f t="shared" si="12"/>
        <v>#REF!</v>
      </c>
      <c r="K91" s="23"/>
      <c r="L91" s="27"/>
    </row>
    <row r="92" spans="2:12" s="22" customFormat="1" ht="27.75" customHeight="1" outlineLevel="1">
      <c r="B92" s="63" t="s">
        <v>927</v>
      </c>
      <c r="C92" s="60" t="s">
        <v>925</v>
      </c>
      <c r="D92" s="58" t="s">
        <v>65</v>
      </c>
      <c r="E92" s="24" t="e">
        <f>VLOOKUP($D92,#REF!,2,0)</f>
        <v>#REF!</v>
      </c>
      <c r="F92" s="25" t="e">
        <f>VLOOKUP($D92,#REF!,3,0)</f>
        <v>#REF!</v>
      </c>
      <c r="G92" s="26">
        <f>VLOOKUP($B92,MEMORIAL_CÁLCULO!$B$11:$I$5733,8,0)</f>
        <v>21.792000000000002</v>
      </c>
      <c r="H92" s="25" t="e">
        <f>VLOOKUP($D92,#REF!,6,0)</f>
        <v>#REF!</v>
      </c>
      <c r="I92" s="128" t="e">
        <f t="shared" si="9"/>
        <v>#REF!</v>
      </c>
      <c r="K92" s="23"/>
      <c r="L92" s="27"/>
    </row>
    <row r="93" spans="2:12" s="22" customFormat="1" ht="27.75" customHeight="1" outlineLevel="1">
      <c r="B93" s="63" t="s">
        <v>928</v>
      </c>
      <c r="C93" s="60" t="s">
        <v>925</v>
      </c>
      <c r="D93" s="58" t="s">
        <v>129</v>
      </c>
      <c r="E93" s="24" t="e">
        <f>VLOOKUP($D93,#REF!,2,0)</f>
        <v>#REF!</v>
      </c>
      <c r="F93" s="25" t="e">
        <f>VLOOKUP($D93,#REF!,3,0)</f>
        <v>#REF!</v>
      </c>
      <c r="G93" s="26">
        <f>VLOOKUP($B93,MEMORIAL_CÁLCULO!$B$11:$I$5733,8,0)</f>
        <v>435.84000000000003</v>
      </c>
      <c r="H93" s="25" t="e">
        <f>VLOOKUP($D93,#REF!,6,0)</f>
        <v>#REF!</v>
      </c>
      <c r="I93" s="128" t="e">
        <f t="shared" si="9"/>
        <v>#REF!</v>
      </c>
      <c r="K93" s="23"/>
      <c r="L93" s="27"/>
    </row>
    <row r="94" spans="2:12" s="22" customFormat="1" ht="29.25" customHeight="1" outlineLevel="1">
      <c r="B94" s="63" t="s">
        <v>929</v>
      </c>
      <c r="C94" s="60" t="s">
        <v>925</v>
      </c>
      <c r="D94" s="58" t="s">
        <v>118</v>
      </c>
      <c r="E94" s="24" t="e">
        <f>VLOOKUP($D94,#REF!,2,0)</f>
        <v>#REF!</v>
      </c>
      <c r="F94" s="25" t="e">
        <f>VLOOKUP($D94,#REF!,3,0)</f>
        <v>#REF!</v>
      </c>
      <c r="G94" s="26">
        <f>VLOOKUP($B94,MEMORIAL_CÁLCULO!$B$11:$I$5733,8,0)</f>
        <v>1047.9584000000002</v>
      </c>
      <c r="H94" s="25" t="e">
        <f>VLOOKUP($D94,#REF!,6,0)</f>
        <v>#REF!</v>
      </c>
      <c r="I94" s="128" t="e">
        <f t="shared" si="9"/>
        <v>#REF!</v>
      </c>
      <c r="K94" s="23"/>
      <c r="L94" s="27"/>
    </row>
    <row r="95" spans="2:12" s="22" customFormat="1" ht="27.75" customHeight="1" outlineLevel="1">
      <c r="B95" s="63" t="s">
        <v>930</v>
      </c>
      <c r="C95" s="60" t="s">
        <v>925</v>
      </c>
      <c r="D95" s="58" t="s">
        <v>120</v>
      </c>
      <c r="E95" s="24" t="e">
        <f>VLOOKUP($D95,#REF!,2,0)</f>
        <v>#REF!</v>
      </c>
      <c r="F95" s="25" t="e">
        <f>VLOOKUP($D95,#REF!,3,0)</f>
        <v>#REF!</v>
      </c>
      <c r="G95" s="26">
        <f>VLOOKUP($B95,MEMORIAL_CÁLCULO!$B$11:$I$5733,8,0)</f>
        <v>57.195999999999998</v>
      </c>
      <c r="H95" s="25" t="e">
        <f>VLOOKUP($D95,#REF!,6,0)</f>
        <v>#REF!</v>
      </c>
      <c r="I95" s="128" t="e">
        <f t="shared" si="9"/>
        <v>#REF!</v>
      </c>
      <c r="K95" s="23"/>
      <c r="L95" s="27"/>
    </row>
    <row r="96" spans="2:12" s="22" customFormat="1" ht="25.5" customHeight="1" outlineLevel="1">
      <c r="B96" s="63" t="s">
        <v>931</v>
      </c>
      <c r="C96" s="60" t="s">
        <v>925</v>
      </c>
      <c r="D96" s="58" t="s">
        <v>126</v>
      </c>
      <c r="E96" s="24" t="e">
        <f>VLOOKUP($D96,#REF!,2,0)</f>
        <v>#REF!</v>
      </c>
      <c r="F96" s="25" t="e">
        <f>VLOOKUP($D96,#REF!,3,0)</f>
        <v>#REF!</v>
      </c>
      <c r="G96" s="26">
        <f>VLOOKUP($B96,MEMORIAL_CÁLCULO!$B$11:$I$5733,8,0)</f>
        <v>57.195999999999998</v>
      </c>
      <c r="H96" s="25" t="e">
        <f>VLOOKUP($D96,#REF!,6,0)</f>
        <v>#REF!</v>
      </c>
      <c r="I96" s="128" t="e">
        <f t="shared" si="9"/>
        <v>#REF!</v>
      </c>
      <c r="K96" s="23"/>
      <c r="L96" s="27"/>
    </row>
    <row r="97" spans="2:12" s="22" customFormat="1" ht="23.25" outlineLevel="1">
      <c r="B97" s="63" t="s">
        <v>932</v>
      </c>
      <c r="C97" s="60" t="s">
        <v>925</v>
      </c>
      <c r="D97" s="58" t="s">
        <v>130</v>
      </c>
      <c r="E97" s="24" t="e">
        <f>VLOOKUP($D97,#REF!,2,0)</f>
        <v>#REF!</v>
      </c>
      <c r="F97" s="25" t="e">
        <f>VLOOKUP($D97,#REF!,3,0)</f>
        <v>#REF!</v>
      </c>
      <c r="G97" s="26">
        <f>VLOOKUP($B97,MEMORIAL_CÁLCULO!$B$11:$I$5733,8,0)</f>
        <v>269.3</v>
      </c>
      <c r="H97" s="25" t="e">
        <f>VLOOKUP($D97,#REF!,6,0)</f>
        <v>#REF!</v>
      </c>
      <c r="I97" s="128" t="e">
        <f t="shared" si="9"/>
        <v>#REF!</v>
      </c>
      <c r="K97" s="23"/>
      <c r="L97" s="27"/>
    </row>
    <row r="98" spans="2:12" s="22" customFormat="1" ht="23.25" outlineLevel="1">
      <c r="B98" s="63" t="s">
        <v>933</v>
      </c>
      <c r="C98" s="60" t="s">
        <v>925</v>
      </c>
      <c r="D98" s="58" t="s">
        <v>228</v>
      </c>
      <c r="E98" s="24" t="e">
        <f>VLOOKUP($D98,#REF!,2,0)</f>
        <v>#REF!</v>
      </c>
      <c r="F98" s="25" t="e">
        <f>VLOOKUP($D98,#REF!,3,0)</f>
        <v>#REF!</v>
      </c>
      <c r="G98" s="26">
        <f>VLOOKUP($B98,MEMORIAL_CÁLCULO!$B$11:$I$5733,8,0)</f>
        <v>26930</v>
      </c>
      <c r="H98" s="25" t="e">
        <f>VLOOKUP($D98,#REF!,6,0)</f>
        <v>#REF!</v>
      </c>
      <c r="I98" s="128" t="e">
        <f t="shared" si="9"/>
        <v>#REF!</v>
      </c>
      <c r="K98" s="23"/>
      <c r="L98" s="27"/>
    </row>
    <row r="99" spans="2:12" s="22" customFormat="1" ht="23.25" outlineLevel="1">
      <c r="B99" s="63" t="s">
        <v>934</v>
      </c>
      <c r="C99" s="60" t="s">
        <v>925</v>
      </c>
      <c r="D99" s="58" t="s">
        <v>496</v>
      </c>
      <c r="E99" s="24" t="e">
        <f>VLOOKUP($D99,#REF!,2,0)</f>
        <v>#REF!</v>
      </c>
      <c r="F99" s="25" t="e">
        <f>VLOOKUP($D99,#REF!,3,0)</f>
        <v>#REF!</v>
      </c>
      <c r="G99" s="26">
        <f>VLOOKUP($B99,MEMORIAL_CÁLCULO!$B$11:$I$5733,8,0)</f>
        <v>21.4</v>
      </c>
      <c r="H99" s="25" t="e">
        <f>VLOOKUP($D99,#REF!,6,0)</f>
        <v>#REF!</v>
      </c>
      <c r="I99" s="128" t="e">
        <f t="shared" si="9"/>
        <v>#REF!</v>
      </c>
      <c r="K99" s="23"/>
      <c r="L99" s="27"/>
    </row>
    <row r="100" spans="2:12" s="22" customFormat="1" ht="26.25" customHeight="1" outlineLevel="1">
      <c r="B100" s="63" t="s">
        <v>935</v>
      </c>
      <c r="C100" s="60" t="s">
        <v>925</v>
      </c>
      <c r="D100" s="58" t="s">
        <v>68</v>
      </c>
      <c r="E100" s="24" t="e">
        <f>VLOOKUP($D100,#REF!,2,0)</f>
        <v>#REF!</v>
      </c>
      <c r="F100" s="25" t="e">
        <f>VLOOKUP($D100,#REF!,3,0)</f>
        <v>#REF!</v>
      </c>
      <c r="G100" s="26">
        <f>VLOOKUP($B100,MEMORIAL_CÁLCULO!$B$11:$I$5733,8,0)</f>
        <v>89.47</v>
      </c>
      <c r="H100" s="25" t="e">
        <f>VLOOKUP($D100,#REF!,6,0)</f>
        <v>#REF!</v>
      </c>
      <c r="I100" s="128" t="e">
        <f t="shared" si="9"/>
        <v>#REF!</v>
      </c>
      <c r="K100" s="23"/>
      <c r="L100" s="27"/>
    </row>
    <row r="101" spans="2:12" s="22" customFormat="1" ht="23.25" outlineLevel="1">
      <c r="B101" s="63" t="s">
        <v>936</v>
      </c>
      <c r="C101" s="60" t="s">
        <v>1033</v>
      </c>
      <c r="D101" s="131" t="s">
        <v>805</v>
      </c>
      <c r="E101" s="24" t="e">
        <f>VLOOKUP($D101,#REF!,2,0)</f>
        <v>#REF!</v>
      </c>
      <c r="F101" s="25" t="e">
        <f>VLOOKUP($D101,#REF!,3,0)</f>
        <v>#REF!</v>
      </c>
      <c r="G101" s="26">
        <f>VLOOKUP($B101,MEMORIAL_CÁLCULO!$B$11:$I$5733,8,0)</f>
        <v>5</v>
      </c>
      <c r="H101" s="25" t="e">
        <f>VLOOKUP($D101,#REF!,6,0)</f>
        <v>#REF!</v>
      </c>
      <c r="I101" s="128" t="e">
        <f t="shared" si="9"/>
        <v>#REF!</v>
      </c>
      <c r="K101" s="23"/>
      <c r="L101" s="27"/>
    </row>
    <row r="102" spans="2:12" s="22" customFormat="1" ht="25.15" customHeight="1" outlineLevel="1">
      <c r="B102" s="63" t="s">
        <v>634</v>
      </c>
      <c r="C102" s="60" t="s">
        <v>925</v>
      </c>
      <c r="D102" s="150" t="s">
        <v>194</v>
      </c>
      <c r="E102" s="24" t="e">
        <f>VLOOKUP($D102,#REF!,2,0)</f>
        <v>#REF!</v>
      </c>
      <c r="F102" s="25" t="e">
        <f>VLOOKUP($D102,#REF!,3,0)</f>
        <v>#REF!</v>
      </c>
      <c r="G102" s="41">
        <f>VLOOKUP($B102,MEMORIAL_CÁLCULO!$B$11:$I$5733,8,0)</f>
        <v>3</v>
      </c>
      <c r="H102" s="151" t="e">
        <f>VLOOKUP($D102,#REF!,6,0)</f>
        <v>#REF!</v>
      </c>
      <c r="I102" s="152" t="e">
        <f>ROUND(G102*H102,2)</f>
        <v>#REF!</v>
      </c>
      <c r="K102" s="23"/>
      <c r="L102" s="27"/>
    </row>
    <row r="103" spans="2:12" s="22" customFormat="1" ht="25.15" customHeight="1" outlineLevel="1">
      <c r="B103" s="63" t="s">
        <v>635</v>
      </c>
      <c r="C103" s="60" t="s">
        <v>925</v>
      </c>
      <c r="D103" s="150" t="s">
        <v>196</v>
      </c>
      <c r="E103" s="24" t="e">
        <f>VLOOKUP($D103,#REF!,2,0)</f>
        <v>#REF!</v>
      </c>
      <c r="F103" s="25" t="e">
        <f>VLOOKUP($D103,#REF!,3,0)</f>
        <v>#REF!</v>
      </c>
      <c r="G103" s="41">
        <f>VLOOKUP($B103,MEMORIAL_CÁLCULO!$B$11:$I$5733,8,0)</f>
        <v>5</v>
      </c>
      <c r="H103" s="151" t="e">
        <f>VLOOKUP($D103,#REF!,6,0)</f>
        <v>#REF!</v>
      </c>
      <c r="I103" s="154" t="e">
        <f>ROUND(G103*H103,2)</f>
        <v>#REF!</v>
      </c>
      <c r="K103" s="23"/>
      <c r="L103" s="27"/>
    </row>
    <row r="104" spans="2:12" s="22" customFormat="1" ht="25.15" customHeight="1" outlineLevel="1">
      <c r="B104" s="63" t="s">
        <v>636</v>
      </c>
      <c r="C104" s="60" t="s">
        <v>925</v>
      </c>
      <c r="D104" s="150" t="s">
        <v>198</v>
      </c>
      <c r="E104" s="24" t="e">
        <f>VLOOKUP($D104,#REF!,2,0)</f>
        <v>#REF!</v>
      </c>
      <c r="F104" s="25" t="e">
        <f>VLOOKUP($D104,#REF!,3,0)</f>
        <v>#REF!</v>
      </c>
      <c r="G104" s="41">
        <f>VLOOKUP($B104,MEMORIAL_CÁLCULO!$B$11:$I$5733,8,0)</f>
        <v>1</v>
      </c>
      <c r="H104" s="151" t="e">
        <f>VLOOKUP($D104,#REF!,6,0)</f>
        <v>#REF!</v>
      </c>
      <c r="I104" s="154" t="e">
        <f>ROUND(G104*H104,2)</f>
        <v>#REF!</v>
      </c>
      <c r="K104" s="23"/>
      <c r="L104" s="27"/>
    </row>
    <row r="105" spans="2:12" s="22" customFormat="1" ht="25.15" customHeight="1" outlineLevel="1">
      <c r="B105" s="63" t="s">
        <v>1215</v>
      </c>
      <c r="C105" s="60" t="s">
        <v>925</v>
      </c>
      <c r="D105" s="150" t="s">
        <v>220</v>
      </c>
      <c r="E105" s="24" t="e">
        <f>VLOOKUP($D105,#REF!,2,0)</f>
        <v>#REF!</v>
      </c>
      <c r="F105" s="25" t="e">
        <f>VLOOKUP($D105,#REF!,3,0)</f>
        <v>#REF!</v>
      </c>
      <c r="G105" s="41">
        <f>VLOOKUP($B105,MEMORIAL_CÁLCULO!$B$11:$I$5733,8,0)</f>
        <v>9</v>
      </c>
      <c r="H105" s="151" t="e">
        <f>VLOOKUP($D105,#REF!,6,0)</f>
        <v>#REF!</v>
      </c>
      <c r="I105" s="152" t="e">
        <f>ROUND(G105*H105,2)</f>
        <v>#REF!</v>
      </c>
      <c r="K105" s="23"/>
      <c r="L105" s="27"/>
    </row>
    <row r="106" spans="2:12" s="22" customFormat="1" ht="42" customHeight="1" outlineLevel="1">
      <c r="B106" s="63" t="s">
        <v>638</v>
      </c>
      <c r="C106" s="60" t="s">
        <v>1034</v>
      </c>
      <c r="D106" s="267" t="s">
        <v>545</v>
      </c>
      <c r="E106" s="24" t="e">
        <f>VLOOKUP($D106,#REF!,2,0)</f>
        <v>#REF!</v>
      </c>
      <c r="F106" s="25" t="e">
        <f>VLOOKUP($D106,#REF!,3,0)</f>
        <v>#REF!</v>
      </c>
      <c r="G106" s="41">
        <f>VLOOKUP($B106,MEMORIAL_CÁLCULO!$B$11:$I$5733,8,0)</f>
        <v>49.2</v>
      </c>
      <c r="H106" s="151" t="e">
        <f>VLOOKUP($D106,#REF!,5,0)</f>
        <v>#REF!</v>
      </c>
      <c r="I106" s="152" t="e">
        <f>ROUND(G106*H106,2)</f>
        <v>#REF!</v>
      </c>
      <c r="K106" s="23"/>
      <c r="L106" s="27"/>
    </row>
    <row r="107" spans="2:12" s="22" customFormat="1" ht="25.15" customHeight="1" outlineLevel="1">
      <c r="B107" s="63" t="s">
        <v>639</v>
      </c>
      <c r="C107" s="60" t="s">
        <v>925</v>
      </c>
      <c r="D107" s="150" t="s">
        <v>214</v>
      </c>
      <c r="E107" s="24" t="e">
        <f>VLOOKUP($D107,#REF!,2,0)</f>
        <v>#REF!</v>
      </c>
      <c r="F107" s="25" t="e">
        <f>VLOOKUP($D107,#REF!,3,0)</f>
        <v>#REF!</v>
      </c>
      <c r="G107" s="41">
        <f>VLOOKUP($B107,MEMORIAL_CÁLCULO!$B$11:$I$5733,8,0)</f>
        <v>8.75</v>
      </c>
      <c r="H107" s="151" t="e">
        <f>VLOOKUP($D107,#REF!,6,0)</f>
        <v>#REF!</v>
      </c>
      <c r="I107" s="152" t="e">
        <f t="shared" ref="I107:I112" si="13">ROUND(G107*H107,2)</f>
        <v>#REF!</v>
      </c>
      <c r="K107" s="23"/>
      <c r="L107" s="27"/>
    </row>
    <row r="108" spans="2:12" s="22" customFormat="1" ht="25.15" customHeight="1" outlineLevel="1">
      <c r="B108" s="63" t="s">
        <v>640</v>
      </c>
      <c r="C108" s="60" t="s">
        <v>925</v>
      </c>
      <c r="D108" s="150" t="s">
        <v>212</v>
      </c>
      <c r="E108" s="24" t="e">
        <f>VLOOKUP($D108,#REF!,2,0)</f>
        <v>#REF!</v>
      </c>
      <c r="F108" s="25" t="e">
        <f>VLOOKUP($D108,#REF!,3,0)</f>
        <v>#REF!</v>
      </c>
      <c r="G108" s="41">
        <f>VLOOKUP($B108,MEMORIAL_CÁLCULO!$B$11:$I$5733,8,0)</f>
        <v>0.55000000000000004</v>
      </c>
      <c r="H108" s="151" t="e">
        <f>VLOOKUP($D108,#REF!,6,0)</f>
        <v>#REF!</v>
      </c>
      <c r="I108" s="152" t="e">
        <f t="shared" si="13"/>
        <v>#REF!</v>
      </c>
      <c r="K108" s="23"/>
      <c r="L108" s="27"/>
    </row>
    <row r="109" spans="2:12" s="22" customFormat="1" ht="25.15" customHeight="1" outlineLevel="1">
      <c r="B109" s="63" t="s">
        <v>641</v>
      </c>
      <c r="C109" s="60" t="s">
        <v>925</v>
      </c>
      <c r="D109" s="150" t="s">
        <v>216</v>
      </c>
      <c r="E109" s="24" t="e">
        <f>VLOOKUP($D109,#REF!,2,0)</f>
        <v>#REF!</v>
      </c>
      <c r="F109" s="25" t="e">
        <f>VLOOKUP($D109,#REF!,3,0)</f>
        <v>#REF!</v>
      </c>
      <c r="G109" s="41">
        <f>VLOOKUP($B109,MEMORIAL_CÁLCULO!$B$11:$I$5733,8,0)</f>
        <v>2.52</v>
      </c>
      <c r="H109" s="151" t="e">
        <f>VLOOKUP($D109,#REF!,6,0)</f>
        <v>#REF!</v>
      </c>
      <c r="I109" s="152" t="e">
        <f t="shared" si="13"/>
        <v>#REF!</v>
      </c>
      <c r="K109" s="23"/>
      <c r="L109" s="27"/>
    </row>
    <row r="110" spans="2:12" s="22" customFormat="1" ht="25.15" customHeight="1" outlineLevel="1">
      <c r="B110" s="63" t="s">
        <v>642</v>
      </c>
      <c r="C110" s="60" t="s">
        <v>925</v>
      </c>
      <c r="D110" s="150" t="s">
        <v>26</v>
      </c>
      <c r="E110" s="24" t="e">
        <f>VLOOKUP($D110,#REF!,2,0)</f>
        <v>#REF!</v>
      </c>
      <c r="F110" s="25" t="e">
        <f>VLOOKUP($D110,#REF!,3,0)</f>
        <v>#REF!</v>
      </c>
      <c r="G110" s="41">
        <f>VLOOKUP($B110,MEMORIAL_CÁLCULO!$B$11:$I$5733,8,0)</f>
        <v>3.3600000000000003</v>
      </c>
      <c r="H110" s="151" t="e">
        <f>VLOOKUP($D110,#REF!,6,0)</f>
        <v>#REF!</v>
      </c>
      <c r="I110" s="152" t="e">
        <f t="shared" si="13"/>
        <v>#REF!</v>
      </c>
      <c r="K110" s="23"/>
      <c r="L110" s="27"/>
    </row>
    <row r="111" spans="2:12" s="22" customFormat="1" ht="34.5" customHeight="1" outlineLevel="1">
      <c r="B111" s="63" t="s">
        <v>643</v>
      </c>
      <c r="C111" s="60" t="s">
        <v>925</v>
      </c>
      <c r="D111" s="150" t="s">
        <v>200</v>
      </c>
      <c r="E111" s="24" t="e">
        <f>VLOOKUP($D111,#REF!,2,0)</f>
        <v>#REF!</v>
      </c>
      <c r="F111" s="25" t="e">
        <f>VLOOKUP($D111,#REF!,3,0)</f>
        <v>#REF!</v>
      </c>
      <c r="G111" s="41">
        <f>VLOOKUP($B111,MEMORIAL_CÁLCULO!$B$11:$I$5733,8,0)</f>
        <v>10.2432</v>
      </c>
      <c r="H111" s="151" t="e">
        <f>VLOOKUP($D111,#REF!,6,0)</f>
        <v>#REF!</v>
      </c>
      <c r="I111" s="152" t="e">
        <f t="shared" si="13"/>
        <v>#REF!</v>
      </c>
      <c r="K111" s="23"/>
      <c r="L111" s="27"/>
    </row>
    <row r="112" spans="2:12" s="22" customFormat="1" ht="28.5" customHeight="1" outlineLevel="1">
      <c r="B112" s="63" t="s">
        <v>1174</v>
      </c>
      <c r="C112" s="60" t="s">
        <v>925</v>
      </c>
      <c r="D112" s="150" t="s">
        <v>192</v>
      </c>
      <c r="E112" s="24" t="e">
        <f>VLOOKUP($D112,#REF!,2,0)</f>
        <v>#REF!</v>
      </c>
      <c r="F112" s="25" t="e">
        <f>VLOOKUP($D112,#REF!,3,0)</f>
        <v>#REF!</v>
      </c>
      <c r="G112" s="41">
        <f>VLOOKUP($B112,MEMORIAL_CÁLCULO!$B$11:$I$5733,8,0)</f>
        <v>6.6</v>
      </c>
      <c r="H112" s="151" t="e">
        <f>VLOOKUP($D112,#REF!,6,0)</f>
        <v>#REF!</v>
      </c>
      <c r="I112" s="152" t="e">
        <f t="shared" si="13"/>
        <v>#REF!</v>
      </c>
      <c r="K112" s="23"/>
      <c r="L112" s="27"/>
    </row>
    <row r="113" spans="2:12" s="22" customFormat="1" ht="37.5" customHeight="1" outlineLevel="1">
      <c r="B113" s="63" t="s">
        <v>645</v>
      </c>
      <c r="C113" s="60" t="s">
        <v>925</v>
      </c>
      <c r="D113" s="150" t="s">
        <v>210</v>
      </c>
      <c r="E113" s="24" t="e">
        <f>VLOOKUP($D113,#REF!,2,0)</f>
        <v>#REF!</v>
      </c>
      <c r="F113" s="25" t="e">
        <f>VLOOKUP($D113,#REF!,3,0)</f>
        <v>#REF!</v>
      </c>
      <c r="G113" s="41">
        <f>VLOOKUP($B113,MEMORIAL_CÁLCULO!$B$11:$I$5733,8,0)</f>
        <v>32</v>
      </c>
      <c r="H113" s="151" t="e">
        <f>VLOOKUP($D113,#REF!,6,0)</f>
        <v>#REF!</v>
      </c>
      <c r="I113" s="155" t="e">
        <f>ROUND(G113*H113,2)</f>
        <v>#REF!</v>
      </c>
      <c r="K113" s="23"/>
      <c r="L113" s="27"/>
    </row>
    <row r="114" spans="2:12" s="22" customFormat="1" ht="24.75" customHeight="1" outlineLevel="1">
      <c r="B114" s="63" t="s">
        <v>646</v>
      </c>
      <c r="C114" s="60" t="s">
        <v>925</v>
      </c>
      <c r="D114" s="150" t="s">
        <v>253</v>
      </c>
      <c r="E114" s="24" t="e">
        <f>VLOOKUP($D114,#REF!,2,0)</f>
        <v>#REF!</v>
      </c>
      <c r="F114" s="25" t="e">
        <f>VLOOKUP($D114,#REF!,3,0)</f>
        <v>#REF!</v>
      </c>
      <c r="G114" s="41">
        <f>VLOOKUP($B114,MEMORIAL_CÁLCULO!$B$11:$I$5733,8,0)</f>
        <v>9.4779999999999998</v>
      </c>
      <c r="H114" s="151" t="e">
        <f>VLOOKUP($D114,#REF!,6,0)</f>
        <v>#REF!</v>
      </c>
      <c r="I114" s="152" t="e">
        <f>ROUND(G114*H114,2)</f>
        <v>#REF!</v>
      </c>
      <c r="K114" s="23"/>
      <c r="L114" s="27"/>
    </row>
    <row r="115" spans="2:12" s="22" customFormat="1" ht="37.5" outlineLevel="1">
      <c r="B115" s="63" t="s">
        <v>647</v>
      </c>
      <c r="C115" s="60" t="s">
        <v>925</v>
      </c>
      <c r="D115" s="87" t="s">
        <v>255</v>
      </c>
      <c r="E115" s="24" t="e">
        <f>VLOOKUP($D115,#REF!,2,0)</f>
        <v>#REF!</v>
      </c>
      <c r="F115" s="25" t="e">
        <f>VLOOKUP($D115,#REF!,3,0)</f>
        <v>#REF!</v>
      </c>
      <c r="G115" s="41">
        <f>VLOOKUP($B115,MEMORIAL_CÁLCULO!$B$11:$I$5733,8,0)</f>
        <v>3.1500000000000004</v>
      </c>
      <c r="H115" s="151" t="e">
        <f>VLOOKUP($D115,#REF!,6,0)</f>
        <v>#REF!</v>
      </c>
      <c r="I115" s="152" t="e">
        <f t="shared" ref="I115:I118" si="14">ROUND(G115*H115,2)</f>
        <v>#REF!</v>
      </c>
      <c r="K115" s="23"/>
      <c r="L115" s="27"/>
    </row>
    <row r="116" spans="2:12" s="22" customFormat="1" ht="26.25" customHeight="1" outlineLevel="1">
      <c r="B116" s="63" t="s">
        <v>648</v>
      </c>
      <c r="C116" s="60" t="s">
        <v>925</v>
      </c>
      <c r="D116" s="87" t="s">
        <v>203</v>
      </c>
      <c r="E116" s="24" t="e">
        <f>VLOOKUP($D116,#REF!,2,0)</f>
        <v>#REF!</v>
      </c>
      <c r="F116" s="25" t="e">
        <f>VLOOKUP($D116,#REF!,3,0)</f>
        <v>#REF!</v>
      </c>
      <c r="G116" s="41">
        <f>VLOOKUP($B116,MEMORIAL_CÁLCULO!$B$11:$I$5733,8,0)</f>
        <v>8.75</v>
      </c>
      <c r="H116" s="151" t="e">
        <f>VLOOKUP($D116,#REF!,6,0)</f>
        <v>#REF!</v>
      </c>
      <c r="I116" s="152" t="e">
        <f t="shared" si="14"/>
        <v>#REF!</v>
      </c>
      <c r="K116" s="23"/>
      <c r="L116" s="27"/>
    </row>
    <row r="117" spans="2:12" s="22" customFormat="1" ht="25.15" customHeight="1" outlineLevel="1">
      <c r="B117" s="63" t="s">
        <v>649</v>
      </c>
      <c r="C117" s="60" t="s">
        <v>925</v>
      </c>
      <c r="D117" s="87" t="s">
        <v>207</v>
      </c>
      <c r="E117" s="24" t="e">
        <f>VLOOKUP($D117,#REF!,2,0)</f>
        <v>#REF!</v>
      </c>
      <c r="F117" s="25" t="e">
        <f>VLOOKUP($D117,#REF!,3,0)</f>
        <v>#REF!</v>
      </c>
      <c r="G117" s="41">
        <f>VLOOKUP($B117,MEMORIAL_CÁLCULO!$B$11:$I$5733,8,0)</f>
        <v>0.48</v>
      </c>
      <c r="H117" s="151" t="e">
        <f>VLOOKUP($D117,#REF!,6,0)</f>
        <v>#REF!</v>
      </c>
      <c r="I117" s="152" t="e">
        <f t="shared" si="14"/>
        <v>#REF!</v>
      </c>
      <c r="K117" s="23"/>
      <c r="L117" s="27"/>
    </row>
    <row r="118" spans="2:12" s="22" customFormat="1" ht="24" customHeight="1" outlineLevel="1">
      <c r="B118" s="63" t="s">
        <v>1155</v>
      </c>
      <c r="C118" s="60" t="s">
        <v>925</v>
      </c>
      <c r="D118" s="156" t="s">
        <v>205</v>
      </c>
      <c r="E118" s="24" t="e">
        <f>VLOOKUP($D118,#REF!,2,0)</f>
        <v>#REF!</v>
      </c>
      <c r="F118" s="25" t="e">
        <f>VLOOKUP($D118,#REF!,3,0)</f>
        <v>#REF!</v>
      </c>
      <c r="G118" s="41">
        <f>VLOOKUP($B118,MEMORIAL_CÁLCULO!$B$11:$I$5733,8,0)</f>
        <v>7.25</v>
      </c>
      <c r="H118" s="151" t="e">
        <f>VLOOKUP($D118,#REF!,6,0)</f>
        <v>#REF!</v>
      </c>
      <c r="I118" s="152" t="e">
        <f t="shared" si="14"/>
        <v>#REF!</v>
      </c>
      <c r="K118" s="23"/>
      <c r="L118" s="27"/>
    </row>
    <row r="119" spans="2:12" s="22" customFormat="1" ht="24.75" customHeight="1" outlineLevel="1">
      <c r="B119" s="63" t="s">
        <v>1163</v>
      </c>
      <c r="C119" s="60" t="s">
        <v>1150</v>
      </c>
      <c r="D119" s="58" t="s">
        <v>1151</v>
      </c>
      <c r="E119" s="242" t="s">
        <v>1228</v>
      </c>
      <c r="F119" s="243" t="s">
        <v>85</v>
      </c>
      <c r="G119" s="41">
        <f>VLOOKUP($B119,MEMORIAL_CÁLCULO!$B$11:$I$5733,8,0)</f>
        <v>1</v>
      </c>
      <c r="H119" s="298" t="e">
        <f>#REF!</f>
        <v>#REF!</v>
      </c>
      <c r="I119" s="152" t="e">
        <f>ROUND(G119*H119,2)</f>
        <v>#REF!</v>
      </c>
      <c r="K119" s="23"/>
      <c r="L119" s="27"/>
    </row>
    <row r="120" spans="2:12" s="22" customFormat="1" ht="26.25" customHeight="1" outlineLevel="1">
      <c r="B120" s="63" t="s">
        <v>1222</v>
      </c>
      <c r="C120" s="60" t="s">
        <v>1224</v>
      </c>
      <c r="D120" s="58" t="s">
        <v>1225</v>
      </c>
      <c r="E120" s="242" t="s">
        <v>1229</v>
      </c>
      <c r="F120" s="243" t="s">
        <v>85</v>
      </c>
      <c r="G120" s="41">
        <f>VLOOKUP($B120,MEMORIAL_CÁLCULO!$B$11:$I$5733,8,0)</f>
        <v>1</v>
      </c>
      <c r="H120" s="298" t="e">
        <f>#REF!</f>
        <v>#REF!</v>
      </c>
      <c r="I120" s="152" t="e">
        <f>ROUND(G120*H120,2)</f>
        <v>#REF!</v>
      </c>
      <c r="J120" s="375"/>
      <c r="K120" s="23"/>
      <c r="L120" s="27"/>
    </row>
    <row r="121" spans="2:12" s="22" customFormat="1" ht="24.75" customHeight="1" outlineLevel="1">
      <c r="B121" s="63" t="s">
        <v>1223</v>
      </c>
      <c r="C121" s="60" t="s">
        <v>1226</v>
      </c>
      <c r="D121" s="58" t="s">
        <v>1227</v>
      </c>
      <c r="E121" s="242" t="s">
        <v>1230</v>
      </c>
      <c r="F121" s="243" t="s">
        <v>85</v>
      </c>
      <c r="G121" s="41">
        <f>VLOOKUP($B121,MEMORIAL_CÁLCULO!$B$11:$I$5733,8,0)</f>
        <v>1</v>
      </c>
      <c r="H121" s="298" t="e">
        <f>#REF!</f>
        <v>#REF!</v>
      </c>
      <c r="I121" s="152" t="e">
        <f>ROUND(G121*H121,2)</f>
        <v>#REF!</v>
      </c>
      <c r="J121" s="375"/>
      <c r="K121" s="23"/>
      <c r="L121" s="27"/>
    </row>
    <row r="122" spans="2:12" s="22" customFormat="1" ht="24.75" customHeight="1" outlineLevel="1">
      <c r="B122" s="63" t="s">
        <v>1592</v>
      </c>
      <c r="C122" s="60" t="s">
        <v>925</v>
      </c>
      <c r="D122" s="58" t="s">
        <v>257</v>
      </c>
      <c r="E122" s="24" t="e">
        <f>VLOOKUP($D122,#REF!,2,0)</f>
        <v>#REF!</v>
      </c>
      <c r="F122" s="25" t="e">
        <f>VLOOKUP($D122,#REF!,3,0)</f>
        <v>#REF!</v>
      </c>
      <c r="G122" s="26">
        <f>VLOOKUP($B122,MEMORIAL_CÁLCULO!$B$11:$I$5733,8,0)</f>
        <v>1</v>
      </c>
      <c r="H122" s="25" t="e">
        <f>VLOOKUP($D122,#REF!,6,0)</f>
        <v>#REF!</v>
      </c>
      <c r="I122" s="128" t="e">
        <f t="shared" ref="I122" si="15">ROUND(G122*H122,2)</f>
        <v>#REF!</v>
      </c>
      <c r="K122" s="23"/>
      <c r="L122" s="27"/>
    </row>
    <row r="123" spans="2:12" s="22" customFormat="1" ht="25.15" customHeight="1" outlineLevel="1">
      <c r="B123" s="85" t="s">
        <v>654</v>
      </c>
      <c r="C123" s="60" t="s">
        <v>925</v>
      </c>
      <c r="D123" s="58" t="s">
        <v>50</v>
      </c>
      <c r="E123" s="24" t="e">
        <f>VLOOKUP($D123,#REF!,2,0)</f>
        <v>#REF!</v>
      </c>
      <c r="F123" s="25" t="e">
        <f>VLOOKUP($D123,#REF!,3,0)</f>
        <v>#REF!</v>
      </c>
      <c r="G123" s="26">
        <f>VLOOKUP($B123,MEMORIAL_CÁLCULO!$B$11:$I$5733,8,0)</f>
        <v>299.35700000000003</v>
      </c>
      <c r="H123" s="25" t="e">
        <f>VLOOKUP($D123,#REF!,6,0)</f>
        <v>#REF!</v>
      </c>
      <c r="I123" s="64" t="e">
        <f>ROUND(G123*H123,2)</f>
        <v>#REF!</v>
      </c>
      <c r="K123" s="23"/>
      <c r="L123" s="27"/>
    </row>
    <row r="124" spans="2:12" s="22" customFormat="1" ht="25.15" customHeight="1" outlineLevel="1">
      <c r="B124" s="85" t="s">
        <v>655</v>
      </c>
      <c r="C124" s="60" t="s">
        <v>925</v>
      </c>
      <c r="D124" s="58" t="s">
        <v>242</v>
      </c>
      <c r="E124" s="24" t="e">
        <f>VLOOKUP($D124,#REF!,2,0)</f>
        <v>#REF!</v>
      </c>
      <c r="F124" s="25" t="e">
        <f>VLOOKUP($D124,#REF!,3,0)</f>
        <v>#REF!</v>
      </c>
      <c r="G124" s="26">
        <f>VLOOKUP($B124,MEMORIAL_CÁLCULO!$B$11:$I$5733,8,0)</f>
        <v>103.24000000000001</v>
      </c>
      <c r="H124" s="25" t="e">
        <f>VLOOKUP($D124,#REF!,6,0)</f>
        <v>#REF!</v>
      </c>
      <c r="I124" s="64" t="e">
        <f>ROUND(G124*H124,2)</f>
        <v>#REF!</v>
      </c>
      <c r="K124" s="23"/>
      <c r="L124" s="27"/>
    </row>
    <row r="125" spans="2:12" s="22" customFormat="1" ht="25.15" customHeight="1" outlineLevel="1">
      <c r="B125" s="85" t="s">
        <v>656</v>
      </c>
      <c r="C125" s="60" t="s">
        <v>925</v>
      </c>
      <c r="D125" s="58" t="s">
        <v>51</v>
      </c>
      <c r="E125" s="24" t="e">
        <f>VLOOKUP($D125,#REF!,2,0)</f>
        <v>#REF!</v>
      </c>
      <c r="F125" s="25" t="e">
        <f>VLOOKUP($D125,#REF!,3,0)</f>
        <v>#REF!</v>
      </c>
      <c r="G125" s="26">
        <f>VLOOKUP($B125,MEMORIAL_CÁLCULO!$B$11:$I$5733,8,0)</f>
        <v>402.59700000000004</v>
      </c>
      <c r="H125" s="25" t="e">
        <f>VLOOKUP($D125,#REF!,6,0)</f>
        <v>#REF!</v>
      </c>
      <c r="I125" s="64" t="e">
        <f t="shared" ref="I125:I129" si="16">ROUND(G125*H125,2)</f>
        <v>#REF!</v>
      </c>
      <c r="K125" s="23"/>
      <c r="L125" s="27"/>
    </row>
    <row r="126" spans="2:12" s="22" customFormat="1" ht="25.15" customHeight="1" outlineLevel="1">
      <c r="B126" s="85" t="s">
        <v>657</v>
      </c>
      <c r="C126" s="60" t="s">
        <v>1033</v>
      </c>
      <c r="D126" s="58" t="s">
        <v>803</v>
      </c>
      <c r="E126" s="24" t="e">
        <f>VLOOKUP($D126,#REF!,2,0)</f>
        <v>#REF!</v>
      </c>
      <c r="F126" s="25" t="e">
        <f>VLOOKUP($D126,#REF!,3,0)</f>
        <v>#REF!</v>
      </c>
      <c r="G126" s="26">
        <f>VLOOKUP($B126,MEMORIAL_CÁLCULO!$B$11:$I$5733,8,0)</f>
        <v>5.04</v>
      </c>
      <c r="H126" s="25" t="e">
        <f>VLOOKUP($D126,#REF!,6,0)</f>
        <v>#REF!</v>
      </c>
      <c r="I126" s="64" t="e">
        <f t="shared" si="16"/>
        <v>#REF!</v>
      </c>
      <c r="K126" s="23"/>
      <c r="L126" s="27"/>
    </row>
    <row r="127" spans="2:12" s="22" customFormat="1" ht="25.15" customHeight="1" outlineLevel="1">
      <c r="B127" s="85" t="s">
        <v>658</v>
      </c>
      <c r="C127" s="60" t="s">
        <v>925</v>
      </c>
      <c r="D127" s="58" t="s">
        <v>52</v>
      </c>
      <c r="E127" s="24" t="e">
        <f>VLOOKUP($D127,#REF!,2,0)</f>
        <v>#REF!</v>
      </c>
      <c r="F127" s="25" t="e">
        <f>VLOOKUP($D127,#REF!,3,0)</f>
        <v>#REF!</v>
      </c>
      <c r="G127" s="26">
        <f>VLOOKUP($B127,MEMORIAL_CÁLCULO!$B$11:$I$5733,8,0)</f>
        <v>148.43599999999998</v>
      </c>
      <c r="H127" s="25" t="e">
        <f>VLOOKUP($D127,#REF!,6,0)</f>
        <v>#REF!</v>
      </c>
      <c r="I127" s="64" t="e">
        <f t="shared" si="16"/>
        <v>#REF!</v>
      </c>
      <c r="K127" s="23"/>
      <c r="L127" s="27"/>
    </row>
    <row r="128" spans="2:12" s="22" customFormat="1" ht="25.15" customHeight="1" outlineLevel="1">
      <c r="B128" s="85" t="s">
        <v>659</v>
      </c>
      <c r="C128" s="60" t="s">
        <v>925</v>
      </c>
      <c r="D128" s="58" t="s">
        <v>53</v>
      </c>
      <c r="E128" s="24" t="e">
        <f>VLOOKUP($D128,#REF!,2,0)</f>
        <v>#REF!</v>
      </c>
      <c r="F128" s="25" t="e">
        <f>VLOOKUP($D128,#REF!,3,0)</f>
        <v>#REF!</v>
      </c>
      <c r="G128" s="26">
        <f>VLOOKUP($B128,MEMORIAL_CÁLCULO!$B$11:$I$5733,8,0)</f>
        <v>44.100000000000009</v>
      </c>
      <c r="H128" s="25" t="e">
        <f>VLOOKUP($D128,#REF!,6,0)</f>
        <v>#REF!</v>
      </c>
      <c r="I128" s="64" t="e">
        <f t="shared" si="16"/>
        <v>#REF!</v>
      </c>
      <c r="K128" s="23"/>
      <c r="L128" s="27"/>
    </row>
    <row r="129" spans="2:12" s="22" customFormat="1" ht="25.15" customHeight="1" outlineLevel="1">
      <c r="B129" s="85" t="s">
        <v>660</v>
      </c>
      <c r="C129" s="60" t="s">
        <v>925</v>
      </c>
      <c r="D129" s="58" t="s">
        <v>245</v>
      </c>
      <c r="E129" s="24" t="e">
        <f>VLOOKUP($D129,#REF!,2,0)</f>
        <v>#REF!</v>
      </c>
      <c r="F129" s="25" t="e">
        <f>VLOOKUP($D129,#REF!,3,0)</f>
        <v>#REF!</v>
      </c>
      <c r="G129" s="26">
        <f>VLOOKUP($B129,MEMORIAL_CÁLCULO!$B$11:$I$5733,8,0)</f>
        <v>11645.45</v>
      </c>
      <c r="H129" s="25" t="e">
        <f>VLOOKUP($D129,#REF!,6,0)</f>
        <v>#REF!</v>
      </c>
      <c r="I129" s="64" t="e">
        <f t="shared" si="16"/>
        <v>#REF!</v>
      </c>
      <c r="K129" s="23"/>
      <c r="L129" s="27"/>
    </row>
    <row r="130" spans="2:12" s="22" customFormat="1" ht="39.75" customHeight="1" outlineLevel="1">
      <c r="B130" s="85" t="s">
        <v>1186</v>
      </c>
      <c r="C130" s="60" t="s">
        <v>1034</v>
      </c>
      <c r="D130" s="270" t="s">
        <v>557</v>
      </c>
      <c r="E130" s="24" t="e">
        <f>VLOOKUP($D130,#REF!,2,0)</f>
        <v>#REF!</v>
      </c>
      <c r="F130" s="25" t="e">
        <f>VLOOKUP($D130,#REF!,3,0)</f>
        <v>#REF!</v>
      </c>
      <c r="G130" s="26">
        <f>VLOOKUP($B130,MEMORIAL_CÁLCULO!$B$11:$I$5733,8,0)</f>
        <v>125.95</v>
      </c>
      <c r="H130" s="151" t="e">
        <f>VLOOKUP($D130,#REF!,5,0)</f>
        <v>#REF!</v>
      </c>
      <c r="I130" s="64" t="e">
        <f>ROUND(G130*H130,2)</f>
        <v>#REF!</v>
      </c>
      <c r="K130" s="23"/>
      <c r="L130" s="27"/>
    </row>
    <row r="131" spans="2:12" s="22" customFormat="1" ht="25.15" customHeight="1" outlineLevel="1">
      <c r="B131" s="85" t="s">
        <v>664</v>
      </c>
      <c r="C131" s="60" t="s">
        <v>925</v>
      </c>
      <c r="D131" s="58" t="s">
        <v>29</v>
      </c>
      <c r="E131" s="24" t="e">
        <f>VLOOKUP($D131,#REF!,2,0)</f>
        <v>#REF!</v>
      </c>
      <c r="F131" s="25" t="e">
        <f>VLOOKUP($D131,#REF!,3,0)</f>
        <v>#REF!</v>
      </c>
      <c r="G131" s="26">
        <f>VLOOKUP($B131,MEMORIAL_CÁLCULO!$B$11:$I$5733,8,0)</f>
        <v>1</v>
      </c>
      <c r="H131" s="25" t="e">
        <f>VLOOKUP($D131,#REF!,6,0)</f>
        <v>#REF!</v>
      </c>
      <c r="I131" s="64" t="e">
        <f t="shared" ref="I131:I141" si="17">ROUND(G131*H131,2)</f>
        <v>#REF!</v>
      </c>
      <c r="K131" s="23"/>
      <c r="L131" s="27"/>
    </row>
    <row r="132" spans="2:12" s="22" customFormat="1" ht="25.15" customHeight="1" outlineLevel="1">
      <c r="B132" s="85" t="s">
        <v>665</v>
      </c>
      <c r="C132" s="60" t="s">
        <v>925</v>
      </c>
      <c r="D132" s="58" t="s">
        <v>30</v>
      </c>
      <c r="E132" s="24" t="e">
        <f>VLOOKUP($D132,#REF!,2,0)</f>
        <v>#REF!</v>
      </c>
      <c r="F132" s="25" t="e">
        <f>VLOOKUP($D132,#REF!,3,0)</f>
        <v>#REF!</v>
      </c>
      <c r="G132" s="26">
        <f>VLOOKUP($B132,MEMORIAL_CÁLCULO!$B$11:$I$5733,8,0)</f>
        <v>1</v>
      </c>
      <c r="H132" s="25" t="e">
        <f>VLOOKUP($D132,#REF!,6,0)</f>
        <v>#REF!</v>
      </c>
      <c r="I132" s="64" t="e">
        <f t="shared" si="17"/>
        <v>#REF!</v>
      </c>
      <c r="K132" s="23"/>
      <c r="L132" s="27"/>
    </row>
    <row r="133" spans="2:12" s="22" customFormat="1" ht="25.15" customHeight="1" outlineLevel="1">
      <c r="B133" s="85" t="s">
        <v>666</v>
      </c>
      <c r="C133" s="60" t="s">
        <v>925</v>
      </c>
      <c r="D133" s="58" t="s">
        <v>76</v>
      </c>
      <c r="E133" s="24" t="e">
        <f>VLOOKUP($D133,#REF!,2,0)</f>
        <v>#REF!</v>
      </c>
      <c r="F133" s="25" t="e">
        <f>VLOOKUP($D133,#REF!,3,0)</f>
        <v>#REF!</v>
      </c>
      <c r="G133" s="26">
        <f>VLOOKUP($B133,MEMORIAL_CÁLCULO!$B$11:$I$5733,8,0)</f>
        <v>2</v>
      </c>
      <c r="H133" s="25" t="e">
        <f>VLOOKUP($D133,#REF!,6,0)</f>
        <v>#REF!</v>
      </c>
      <c r="I133" s="64" t="e">
        <f t="shared" si="17"/>
        <v>#REF!</v>
      </c>
      <c r="K133" s="23"/>
      <c r="L133" s="27"/>
    </row>
    <row r="134" spans="2:12" s="22" customFormat="1" ht="25.15" customHeight="1" outlineLevel="1">
      <c r="B134" s="85" t="s">
        <v>1035</v>
      </c>
      <c r="C134" s="60" t="s">
        <v>925</v>
      </c>
      <c r="D134" s="58" t="s">
        <v>477</v>
      </c>
      <c r="E134" s="24" t="e">
        <f>VLOOKUP($D134,#REF!,2,0)</f>
        <v>#REF!</v>
      </c>
      <c r="F134" s="25" t="e">
        <f>VLOOKUP($D134,#REF!,3,0)</f>
        <v>#REF!</v>
      </c>
      <c r="G134" s="26">
        <f>VLOOKUP($B134,MEMORIAL_CÁLCULO!$B$11:$I$5733,8,0)</f>
        <v>1</v>
      </c>
      <c r="H134" s="25" t="e">
        <f>VLOOKUP($D134,#REF!,6,0)</f>
        <v>#REF!</v>
      </c>
      <c r="I134" s="64" t="e">
        <f t="shared" si="17"/>
        <v>#REF!</v>
      </c>
      <c r="K134" s="23"/>
      <c r="L134" s="27"/>
    </row>
    <row r="135" spans="2:12" s="22" customFormat="1" ht="25.15" customHeight="1" outlineLevel="1">
      <c r="B135" s="85" t="s">
        <v>1036</v>
      </c>
      <c r="C135" s="60" t="s">
        <v>925</v>
      </c>
      <c r="D135" s="58" t="s">
        <v>479</v>
      </c>
      <c r="E135" s="24" t="e">
        <f>VLOOKUP($D135,#REF!,2,0)</f>
        <v>#REF!</v>
      </c>
      <c r="F135" s="25" t="e">
        <f>VLOOKUP($D135,#REF!,3,0)</f>
        <v>#REF!</v>
      </c>
      <c r="G135" s="26">
        <f>VLOOKUP($B135,MEMORIAL_CÁLCULO!$B$11:$I$5733,8,0)</f>
        <v>4</v>
      </c>
      <c r="H135" s="25" t="e">
        <f>VLOOKUP($D135,#REF!,6,0)</f>
        <v>#REF!</v>
      </c>
      <c r="I135" s="64" t="e">
        <f t="shared" si="17"/>
        <v>#REF!</v>
      </c>
      <c r="K135" s="23"/>
      <c r="L135" s="27"/>
    </row>
    <row r="136" spans="2:12" s="22" customFormat="1" ht="25.15" customHeight="1" outlineLevel="1">
      <c r="B136" s="85" t="s">
        <v>1037</v>
      </c>
      <c r="C136" s="60" t="s">
        <v>925</v>
      </c>
      <c r="D136" s="58" t="s">
        <v>32</v>
      </c>
      <c r="E136" s="24" t="e">
        <f>VLOOKUP($D136,#REF!,2,0)</f>
        <v>#REF!</v>
      </c>
      <c r="F136" s="25" t="e">
        <f>VLOOKUP($D136,#REF!,3,0)</f>
        <v>#REF!</v>
      </c>
      <c r="G136" s="26">
        <f>VLOOKUP($B136,MEMORIAL_CÁLCULO!$B$11:$I$5733,8,0)</f>
        <v>65.8</v>
      </c>
      <c r="H136" s="25" t="e">
        <f>VLOOKUP($D136,#REF!,6,0)</f>
        <v>#REF!</v>
      </c>
      <c r="I136" s="64" t="e">
        <f t="shared" si="17"/>
        <v>#REF!</v>
      </c>
      <c r="K136" s="23"/>
      <c r="L136" s="27"/>
    </row>
    <row r="137" spans="2:12" s="22" customFormat="1" ht="25.15" customHeight="1" outlineLevel="1">
      <c r="B137" s="85" t="s">
        <v>1038</v>
      </c>
      <c r="C137" s="60" t="s">
        <v>925</v>
      </c>
      <c r="D137" s="58" t="s">
        <v>462</v>
      </c>
      <c r="E137" s="24" t="e">
        <f>VLOOKUP($D137,#REF!,2,0)</f>
        <v>#REF!</v>
      </c>
      <c r="F137" s="25" t="e">
        <f>VLOOKUP($D137,#REF!,3,0)</f>
        <v>#REF!</v>
      </c>
      <c r="G137" s="26">
        <f>VLOOKUP($B137,MEMORIAL_CÁLCULO!$B$11:$I$5733,8,0)</f>
        <v>25</v>
      </c>
      <c r="H137" s="25" t="e">
        <f>VLOOKUP($D137,#REF!,6,0)</f>
        <v>#REF!</v>
      </c>
      <c r="I137" s="64" t="e">
        <f t="shared" si="17"/>
        <v>#REF!</v>
      </c>
      <c r="K137" s="23"/>
      <c r="L137" s="27"/>
    </row>
    <row r="138" spans="2:12" s="22" customFormat="1" ht="25.15" customHeight="1" outlineLevel="1">
      <c r="B138" s="85" t="s">
        <v>1039</v>
      </c>
      <c r="C138" s="60" t="s">
        <v>925</v>
      </c>
      <c r="D138" s="58" t="s">
        <v>31</v>
      </c>
      <c r="E138" s="24" t="e">
        <f>VLOOKUP($D138,#REF!,2,0)</f>
        <v>#REF!</v>
      </c>
      <c r="F138" s="25" t="e">
        <f>VLOOKUP($D138,#REF!,3,0)</f>
        <v>#REF!</v>
      </c>
      <c r="G138" s="26">
        <f>VLOOKUP($B138,MEMORIAL_CÁLCULO!$B$11:$I$5733,8,0)</f>
        <v>70</v>
      </c>
      <c r="H138" s="25" t="e">
        <f>VLOOKUP($D138,#REF!,6,0)</f>
        <v>#REF!</v>
      </c>
      <c r="I138" s="64" t="e">
        <f t="shared" si="17"/>
        <v>#REF!</v>
      </c>
      <c r="K138" s="23"/>
      <c r="L138" s="27"/>
    </row>
    <row r="139" spans="2:12" s="22" customFormat="1" ht="25.15" customHeight="1" outlineLevel="1">
      <c r="B139" s="85" t="s">
        <v>1040</v>
      </c>
      <c r="C139" s="60" t="s">
        <v>925</v>
      </c>
      <c r="D139" s="58" t="s">
        <v>483</v>
      </c>
      <c r="E139" s="24" t="e">
        <f>VLOOKUP($D139,#REF!,2,0)</f>
        <v>#REF!</v>
      </c>
      <c r="F139" s="25" t="e">
        <f>VLOOKUP($D139,#REF!,3,0)</f>
        <v>#REF!</v>
      </c>
      <c r="G139" s="26">
        <f>VLOOKUP($B139,MEMORIAL_CÁLCULO!$B$11:$I$5733,8,0)</f>
        <v>4</v>
      </c>
      <c r="H139" s="25" t="e">
        <f>VLOOKUP($D139,#REF!,6,0)</f>
        <v>#REF!</v>
      </c>
      <c r="I139" s="64" t="e">
        <f t="shared" si="17"/>
        <v>#REF!</v>
      </c>
      <c r="K139" s="23"/>
      <c r="L139" s="27"/>
    </row>
    <row r="140" spans="2:12" s="22" customFormat="1" ht="25.15" customHeight="1" outlineLevel="1">
      <c r="B140" s="85" t="s">
        <v>1041</v>
      </c>
      <c r="C140" s="60" t="s">
        <v>925</v>
      </c>
      <c r="D140" s="58" t="s">
        <v>485</v>
      </c>
      <c r="E140" s="24" t="e">
        <f>VLOOKUP($D140,#REF!,2,0)</f>
        <v>#REF!</v>
      </c>
      <c r="F140" s="25" t="e">
        <f>VLOOKUP($D140,#REF!,3,0)</f>
        <v>#REF!</v>
      </c>
      <c r="G140" s="26">
        <f>VLOOKUP($B140,MEMORIAL_CÁLCULO!$B$11:$I$5733,8,0)</f>
        <v>2</v>
      </c>
      <c r="H140" s="25" t="e">
        <f>VLOOKUP($D140,#REF!,6,0)</f>
        <v>#REF!</v>
      </c>
      <c r="I140" s="64" t="e">
        <f t="shared" si="17"/>
        <v>#REF!</v>
      </c>
      <c r="K140" s="23"/>
      <c r="L140" s="27"/>
    </row>
    <row r="141" spans="2:12" s="22" customFormat="1" ht="37.5" customHeight="1" outlineLevel="1">
      <c r="B141" s="85" t="s">
        <v>1042</v>
      </c>
      <c r="C141" s="60" t="s">
        <v>925</v>
      </c>
      <c r="D141" s="58" t="s">
        <v>435</v>
      </c>
      <c r="E141" s="24" t="e">
        <f>VLOOKUP($D141,#REF!,2,0)</f>
        <v>#REF!</v>
      </c>
      <c r="F141" s="25" t="e">
        <f>VLOOKUP($D141,#REF!,3,0)</f>
        <v>#REF!</v>
      </c>
      <c r="G141" s="26">
        <f>VLOOKUP($B141,MEMORIAL_CÁLCULO!$B$11:$I$5733,8,0)</f>
        <v>1</v>
      </c>
      <c r="H141" s="25" t="e">
        <f>VLOOKUP($D141,#REF!,6,0)</f>
        <v>#REF!</v>
      </c>
      <c r="I141" s="64" t="e">
        <f t="shared" si="17"/>
        <v>#REF!</v>
      </c>
      <c r="K141" s="23"/>
      <c r="L141" s="27"/>
    </row>
    <row r="142" spans="2:12" s="22" customFormat="1" ht="25.15" customHeight="1" outlineLevel="1">
      <c r="B142" s="85" t="s">
        <v>776</v>
      </c>
      <c r="C142" s="60" t="s">
        <v>925</v>
      </c>
      <c r="D142" s="58" t="s">
        <v>788</v>
      </c>
      <c r="E142" s="24" t="e">
        <f>VLOOKUP($D142,#REF!,2,0)</f>
        <v>#REF!</v>
      </c>
      <c r="F142" s="25" t="e">
        <f>VLOOKUP($D142,#REF!,3,0)</f>
        <v>#REF!</v>
      </c>
      <c r="G142" s="26">
        <f>VLOOKUP($B142,MEMORIAL_CÁLCULO!$B$11:$I$5733,8,0)</f>
        <v>2</v>
      </c>
      <c r="H142" s="25" t="e">
        <f>VLOOKUP($D142,#REF!,6,0)</f>
        <v>#REF!</v>
      </c>
      <c r="I142" s="64" t="e">
        <f t="shared" ref="I142:I165" si="18">ROUND(G142*H142,2)</f>
        <v>#REF!</v>
      </c>
      <c r="K142" s="23"/>
      <c r="L142" s="27"/>
    </row>
    <row r="143" spans="2:12" s="22" customFormat="1" ht="25.15" customHeight="1" outlineLevel="1">
      <c r="B143" s="85" t="s">
        <v>669</v>
      </c>
      <c r="C143" s="60" t="s">
        <v>1033</v>
      </c>
      <c r="D143" s="150" t="s">
        <v>682</v>
      </c>
      <c r="E143" s="153" t="e">
        <f>VLOOKUP($D143,#REF!,2,0)</f>
        <v>#REF!</v>
      </c>
      <c r="F143" s="148" t="e">
        <f>VLOOKUP($D143,#REF!,3,0)</f>
        <v>#REF!</v>
      </c>
      <c r="G143" s="41">
        <f>VLOOKUP($B143,MEMORIAL_CÁLCULO!$B$11:$I$5733,8,0)</f>
        <v>1</v>
      </c>
      <c r="H143" s="151" t="e">
        <f>VLOOKUP($D143,#REF!,6,0)</f>
        <v>#REF!</v>
      </c>
      <c r="I143" s="152" t="e">
        <f t="shared" si="18"/>
        <v>#REF!</v>
      </c>
      <c r="K143" s="23"/>
      <c r="L143" s="27"/>
    </row>
    <row r="144" spans="2:12" s="22" customFormat="1" ht="25.15" customHeight="1" outlineLevel="1">
      <c r="B144" s="85" t="s">
        <v>670</v>
      </c>
      <c r="C144" s="60" t="s">
        <v>1033</v>
      </c>
      <c r="D144" s="150" t="s">
        <v>683</v>
      </c>
      <c r="E144" s="153" t="e">
        <f>VLOOKUP($D144,#REF!,2,0)</f>
        <v>#REF!</v>
      </c>
      <c r="F144" s="148" t="e">
        <f>VLOOKUP($D144,#REF!,3,0)</f>
        <v>#REF!</v>
      </c>
      <c r="G144" s="41">
        <f>VLOOKUP($B144,MEMORIAL_CÁLCULO!$B$11:$I$5733,8,0)</f>
        <v>1</v>
      </c>
      <c r="H144" s="151" t="e">
        <f>VLOOKUP($D144,#REF!,6,0)</f>
        <v>#REF!</v>
      </c>
      <c r="I144" s="152" t="e">
        <f t="shared" si="18"/>
        <v>#REF!</v>
      </c>
      <c r="K144" s="23"/>
      <c r="L144" s="27"/>
    </row>
    <row r="145" spans="2:12" s="22" customFormat="1" ht="25.15" customHeight="1" outlineLevel="1">
      <c r="B145" s="85" t="s">
        <v>671</v>
      </c>
      <c r="C145" s="60" t="s">
        <v>925</v>
      </c>
      <c r="D145" s="58" t="s">
        <v>74</v>
      </c>
      <c r="E145" s="24" t="e">
        <f>VLOOKUP($D145,#REF!,2,0)</f>
        <v>#REF!</v>
      </c>
      <c r="F145" s="25" t="e">
        <f>VLOOKUP($D145,#REF!,3,0)</f>
        <v>#REF!</v>
      </c>
      <c r="G145" s="26">
        <f>VLOOKUP($B145,MEMORIAL_CÁLCULO!$B$11:$I$5733,8,0)</f>
        <v>2</v>
      </c>
      <c r="H145" s="25" t="e">
        <f>VLOOKUP($D145,#REF!,6,0)</f>
        <v>#REF!</v>
      </c>
      <c r="I145" s="64" t="e">
        <f t="shared" si="18"/>
        <v>#REF!</v>
      </c>
      <c r="K145" s="23"/>
      <c r="L145" s="27"/>
    </row>
    <row r="146" spans="2:12" s="22" customFormat="1" ht="25.15" customHeight="1" outlineLevel="1">
      <c r="B146" s="85" t="s">
        <v>672</v>
      </c>
      <c r="C146" s="60" t="s">
        <v>925</v>
      </c>
      <c r="D146" s="58" t="s">
        <v>218</v>
      </c>
      <c r="E146" s="24" t="e">
        <f>VLOOKUP($D146,#REF!,2,0)</f>
        <v>#REF!</v>
      </c>
      <c r="F146" s="25" t="e">
        <f>VLOOKUP($D146,#REF!,3,0)</f>
        <v>#REF!</v>
      </c>
      <c r="G146" s="26">
        <f>VLOOKUP($B146,MEMORIAL_CÁLCULO!$B$11:$I$5733,8,0)</f>
        <v>1.92</v>
      </c>
      <c r="H146" s="25" t="e">
        <f>VLOOKUP($D146,#REF!,6,0)</f>
        <v>#REF!</v>
      </c>
      <c r="I146" s="64" t="e">
        <f t="shared" si="18"/>
        <v>#REF!</v>
      </c>
      <c r="K146" s="23"/>
      <c r="L146" s="27"/>
    </row>
    <row r="147" spans="2:12" s="22" customFormat="1" ht="25.15" customHeight="1" outlineLevel="1">
      <c r="B147" s="85" t="s">
        <v>673</v>
      </c>
      <c r="C147" s="60" t="s">
        <v>925</v>
      </c>
      <c r="D147" s="58" t="s">
        <v>457</v>
      </c>
      <c r="E147" s="24" t="e">
        <f>VLOOKUP($D147,#REF!,2,0)</f>
        <v>#REF!</v>
      </c>
      <c r="F147" s="25" t="e">
        <f>VLOOKUP($D147,#REF!,3,0)</f>
        <v>#REF!</v>
      </c>
      <c r="G147" s="26">
        <f>VLOOKUP($B147,MEMORIAL_CÁLCULO!$B$11:$I$5733,8,0)</f>
        <v>4</v>
      </c>
      <c r="H147" s="25" t="e">
        <f>VLOOKUP($D147,#REF!,6,0)</f>
        <v>#REF!</v>
      </c>
      <c r="I147" s="64" t="e">
        <f t="shared" si="18"/>
        <v>#REF!</v>
      </c>
      <c r="K147" s="23"/>
      <c r="L147" s="27"/>
    </row>
    <row r="148" spans="2:12" s="22" customFormat="1" ht="25.15" customHeight="1" outlineLevel="1">
      <c r="B148" s="85" t="s">
        <v>674</v>
      </c>
      <c r="C148" s="60" t="s">
        <v>925</v>
      </c>
      <c r="D148" s="58" t="s">
        <v>442</v>
      </c>
      <c r="E148" s="24" t="e">
        <f>VLOOKUP($D148,#REF!,2,0)</f>
        <v>#REF!</v>
      </c>
      <c r="F148" s="25" t="e">
        <f>VLOOKUP($D148,#REF!,3,0)</f>
        <v>#REF!</v>
      </c>
      <c r="G148" s="26">
        <f>VLOOKUP($B148,MEMORIAL_CÁLCULO!$B$11:$I$5733,8,0)</f>
        <v>3</v>
      </c>
      <c r="H148" s="25" t="e">
        <f>VLOOKUP($D148,#REF!,6,0)</f>
        <v>#REF!</v>
      </c>
      <c r="I148" s="64" t="e">
        <f t="shared" si="18"/>
        <v>#REF!</v>
      </c>
      <c r="K148" s="23"/>
      <c r="L148" s="27"/>
    </row>
    <row r="149" spans="2:12" s="22" customFormat="1" ht="25.15" customHeight="1" outlineLevel="1">
      <c r="B149" s="85" t="s">
        <v>675</v>
      </c>
      <c r="C149" s="60" t="s">
        <v>925</v>
      </c>
      <c r="D149" s="58" t="s">
        <v>444</v>
      </c>
      <c r="E149" s="24" t="e">
        <f>VLOOKUP($D149,#REF!,2,0)</f>
        <v>#REF!</v>
      </c>
      <c r="F149" s="25" t="e">
        <f>VLOOKUP($D149,#REF!,3,0)</f>
        <v>#REF!</v>
      </c>
      <c r="G149" s="26">
        <f>VLOOKUP($B149,MEMORIAL_CÁLCULO!$B$11:$I$5733,8,0)</f>
        <v>3</v>
      </c>
      <c r="H149" s="25" t="e">
        <f>VLOOKUP($D149,#REF!,6,0)</f>
        <v>#REF!</v>
      </c>
      <c r="I149" s="64" t="e">
        <f t="shared" si="18"/>
        <v>#REF!</v>
      </c>
      <c r="K149" s="23"/>
      <c r="L149" s="27"/>
    </row>
    <row r="150" spans="2:12" s="22" customFormat="1" ht="25.15" customHeight="1" outlineLevel="1">
      <c r="B150" s="85" t="s">
        <v>676</v>
      </c>
      <c r="C150" s="60" t="s">
        <v>925</v>
      </c>
      <c r="D150" s="58" t="s">
        <v>446</v>
      </c>
      <c r="E150" s="24" t="e">
        <f>VLOOKUP($D150,#REF!,2,0)</f>
        <v>#REF!</v>
      </c>
      <c r="F150" s="25" t="e">
        <f>VLOOKUP($D150,#REF!,3,0)</f>
        <v>#REF!</v>
      </c>
      <c r="G150" s="26">
        <f>VLOOKUP($B150,MEMORIAL_CÁLCULO!$B$11:$I$5733,8,0)</f>
        <v>3</v>
      </c>
      <c r="H150" s="25" t="e">
        <f>VLOOKUP($D150,#REF!,6,0)</f>
        <v>#REF!</v>
      </c>
      <c r="I150" s="64" t="e">
        <f t="shared" si="18"/>
        <v>#REF!</v>
      </c>
      <c r="K150" s="23"/>
      <c r="L150" s="27"/>
    </row>
    <row r="151" spans="2:12" s="22" customFormat="1" ht="25.15" customHeight="1" outlineLevel="1">
      <c r="B151" s="85" t="s">
        <v>677</v>
      </c>
      <c r="C151" s="60" t="s">
        <v>925</v>
      </c>
      <c r="D151" s="58" t="s">
        <v>73</v>
      </c>
      <c r="E151" s="24" t="e">
        <f>VLOOKUP($D151,#REF!,2,0)</f>
        <v>#REF!</v>
      </c>
      <c r="F151" s="25" t="e">
        <f>VLOOKUP($D151,#REF!,3,0)</f>
        <v>#REF!</v>
      </c>
      <c r="G151" s="26">
        <f>VLOOKUP($B151,MEMORIAL_CÁLCULO!$B$11:$I$5733,8,0)</f>
        <v>5</v>
      </c>
      <c r="H151" s="25" t="e">
        <f>VLOOKUP($D151,#REF!,6,0)</f>
        <v>#REF!</v>
      </c>
      <c r="I151" s="64" t="e">
        <f t="shared" si="18"/>
        <v>#REF!</v>
      </c>
      <c r="K151" s="23"/>
      <c r="L151" s="27"/>
    </row>
    <row r="152" spans="2:12" s="22" customFormat="1" ht="36" customHeight="1" outlineLevel="1">
      <c r="B152" s="85" t="s">
        <v>678</v>
      </c>
      <c r="C152" s="60" t="s">
        <v>925</v>
      </c>
      <c r="D152" s="58" t="s">
        <v>453</v>
      </c>
      <c r="E152" s="24" t="e">
        <f>VLOOKUP($D152,#REF!,2,0)</f>
        <v>#REF!</v>
      </c>
      <c r="F152" s="25" t="e">
        <f>VLOOKUP($D152,#REF!,3,0)</f>
        <v>#REF!</v>
      </c>
      <c r="G152" s="26">
        <f>VLOOKUP($B152,MEMORIAL_CÁLCULO!$B$11:$I$5733,8,0)</f>
        <v>2</v>
      </c>
      <c r="H152" s="25" t="e">
        <f>VLOOKUP($D152,#REF!,6,0)</f>
        <v>#REF!</v>
      </c>
      <c r="I152" s="64" t="e">
        <f t="shared" si="18"/>
        <v>#REF!</v>
      </c>
      <c r="K152" s="23"/>
      <c r="L152" s="27"/>
    </row>
    <row r="153" spans="2:12" s="22" customFormat="1" ht="25.15" customHeight="1" outlineLevel="1">
      <c r="B153" s="85" t="s">
        <v>679</v>
      </c>
      <c r="C153" s="60" t="s">
        <v>925</v>
      </c>
      <c r="D153" s="58" t="s">
        <v>77</v>
      </c>
      <c r="E153" s="24" t="e">
        <f>VLOOKUP($D153,#REF!,2,0)</f>
        <v>#REF!</v>
      </c>
      <c r="F153" s="25" t="e">
        <f>VLOOKUP($D153,#REF!,3,0)</f>
        <v>#REF!</v>
      </c>
      <c r="G153" s="26">
        <f>VLOOKUP($B153,MEMORIAL_CÁLCULO!$B$11:$I$5733,8,0)</f>
        <v>2</v>
      </c>
      <c r="H153" s="25" t="e">
        <f>VLOOKUP($D153,#REF!,6,0)</f>
        <v>#REF!</v>
      </c>
      <c r="I153" s="64" t="e">
        <f t="shared" si="18"/>
        <v>#REF!</v>
      </c>
      <c r="K153" s="23"/>
      <c r="L153" s="27"/>
    </row>
    <row r="154" spans="2:12" s="22" customFormat="1" ht="25.15" customHeight="1" outlineLevel="1">
      <c r="B154" s="85" t="s">
        <v>680</v>
      </c>
      <c r="C154" s="60" t="s">
        <v>925</v>
      </c>
      <c r="D154" s="58" t="s">
        <v>448</v>
      </c>
      <c r="E154" s="24" t="e">
        <f>VLOOKUP($D154,#REF!,2,0)</f>
        <v>#REF!</v>
      </c>
      <c r="F154" s="25" t="e">
        <f>VLOOKUP($D154,#REF!,3,0)</f>
        <v>#REF!</v>
      </c>
      <c r="G154" s="26">
        <f>VLOOKUP($B154,MEMORIAL_CÁLCULO!$B$11:$I$5733,8,0)</f>
        <v>1</v>
      </c>
      <c r="H154" s="25" t="e">
        <f>VLOOKUP($D154,#REF!,6,0)</f>
        <v>#REF!</v>
      </c>
      <c r="I154" s="64" t="e">
        <f t="shared" si="18"/>
        <v>#REF!</v>
      </c>
      <c r="K154" s="23"/>
      <c r="L154" s="27"/>
    </row>
    <row r="155" spans="2:12" s="22" customFormat="1" ht="25.15" customHeight="1" outlineLevel="1">
      <c r="B155" s="85" t="s">
        <v>1043</v>
      </c>
      <c r="C155" s="60" t="s">
        <v>925</v>
      </c>
      <c r="D155" s="58" t="s">
        <v>75</v>
      </c>
      <c r="E155" s="24" t="e">
        <f>VLOOKUP($D155,#REF!,2,0)</f>
        <v>#REF!</v>
      </c>
      <c r="F155" s="25" t="e">
        <f>VLOOKUP($D155,#REF!,3,0)</f>
        <v>#REF!</v>
      </c>
      <c r="G155" s="26">
        <f>VLOOKUP($B155,MEMORIAL_CÁLCULO!$B$11:$I$5733,8,0)</f>
        <v>2.35</v>
      </c>
      <c r="H155" s="25" t="e">
        <f>VLOOKUP($D155,#REF!,6,0)</f>
        <v>#REF!</v>
      </c>
      <c r="I155" s="64" t="e">
        <f t="shared" si="18"/>
        <v>#REF!</v>
      </c>
      <c r="K155" s="23"/>
      <c r="L155" s="27"/>
    </row>
    <row r="156" spans="2:12" s="22" customFormat="1" ht="25.15" customHeight="1" outlineLevel="1">
      <c r="B156" s="85" t="s">
        <v>1044</v>
      </c>
      <c r="C156" s="60" t="s">
        <v>925</v>
      </c>
      <c r="D156" s="58" t="s">
        <v>455</v>
      </c>
      <c r="E156" s="24" t="e">
        <f>VLOOKUP($D156,#REF!,2,0)</f>
        <v>#REF!</v>
      </c>
      <c r="F156" s="25" t="e">
        <f>VLOOKUP($D156,#REF!,3,0)</f>
        <v>#REF!</v>
      </c>
      <c r="G156" s="26">
        <f>VLOOKUP($B156,MEMORIAL_CÁLCULO!$B$11:$I$5733,8,0)</f>
        <v>1</v>
      </c>
      <c r="H156" s="25" t="e">
        <f>VLOOKUP($D156,#REF!,6,0)</f>
        <v>#REF!</v>
      </c>
      <c r="I156" s="64" t="e">
        <f t="shared" si="18"/>
        <v>#REF!</v>
      </c>
      <c r="K156" s="23"/>
      <c r="L156" s="27"/>
    </row>
    <row r="157" spans="2:12" s="22" customFormat="1" ht="25.15" customHeight="1" outlineLevel="1">
      <c r="B157" s="85" t="s">
        <v>1045</v>
      </c>
      <c r="C157" s="60" t="s">
        <v>925</v>
      </c>
      <c r="D157" s="58" t="s">
        <v>450</v>
      </c>
      <c r="E157" s="24" t="e">
        <f>VLOOKUP($D157,#REF!,2,0)</f>
        <v>#REF!</v>
      </c>
      <c r="F157" s="25" t="e">
        <f>VLOOKUP($D157,#REF!,3,0)</f>
        <v>#REF!</v>
      </c>
      <c r="G157" s="26">
        <f>VLOOKUP($B157,MEMORIAL_CÁLCULO!$B$11:$I$5733,8,0)</f>
        <v>2</v>
      </c>
      <c r="H157" s="25" t="e">
        <f>VLOOKUP($D157,#REF!,6,0)</f>
        <v>#REF!</v>
      </c>
      <c r="I157" s="64" t="e">
        <f t="shared" si="18"/>
        <v>#REF!</v>
      </c>
      <c r="K157" s="23"/>
      <c r="L157" s="27"/>
    </row>
    <row r="158" spans="2:12" s="22" customFormat="1" ht="36" customHeight="1" outlineLevel="1">
      <c r="B158" s="85" t="s">
        <v>1046</v>
      </c>
      <c r="C158" s="60" t="s">
        <v>1034</v>
      </c>
      <c r="D158" s="270" t="s">
        <v>554</v>
      </c>
      <c r="E158" s="24" t="e">
        <f>VLOOKUP($D158,#REF!,2,0)</f>
        <v>#REF!</v>
      </c>
      <c r="F158" s="25" t="e">
        <f>VLOOKUP($D158,#REF!,3,0)</f>
        <v>#REF!</v>
      </c>
      <c r="G158" s="26">
        <f>VLOOKUP($B158,MEMORIAL_CÁLCULO!$B$11:$I$5733,8,0)</f>
        <v>4</v>
      </c>
      <c r="H158" s="151" t="e">
        <f>VLOOKUP($D158,#REF!,5,0)</f>
        <v>#REF!</v>
      </c>
      <c r="I158" s="64" t="e">
        <f>ROUND(G158*H158,2)</f>
        <v>#REF!</v>
      </c>
      <c r="K158" s="23"/>
      <c r="L158" s="27"/>
    </row>
    <row r="159" spans="2:12" s="22" customFormat="1" ht="36" customHeight="1" outlineLevel="1">
      <c r="B159" s="85" t="s">
        <v>1149</v>
      </c>
      <c r="C159" s="60" t="s">
        <v>1147</v>
      </c>
      <c r="D159" s="58" t="s">
        <v>1148</v>
      </c>
      <c r="E159" s="242" t="s">
        <v>1141</v>
      </c>
      <c r="F159" s="243" t="s">
        <v>28</v>
      </c>
      <c r="G159" s="26">
        <f>VLOOKUP($B159,MEMORIAL_CÁLCULO!$B$11:$I$5733,8,0)</f>
        <v>6.48</v>
      </c>
      <c r="H159" s="298" t="e">
        <f>#REF!</f>
        <v>#REF!</v>
      </c>
      <c r="I159" s="64" t="e">
        <f>ROUND(G159*H159,2)</f>
        <v>#REF!</v>
      </c>
      <c r="K159" s="23"/>
      <c r="L159" s="27"/>
    </row>
    <row r="160" spans="2:12" s="22" customFormat="1" ht="37.5" customHeight="1" outlineLevel="1">
      <c r="B160" s="85" t="s">
        <v>689</v>
      </c>
      <c r="C160" s="60" t="s">
        <v>925</v>
      </c>
      <c r="D160" s="58" t="s">
        <v>34</v>
      </c>
      <c r="E160" s="24" t="e">
        <f>VLOOKUP($D160,#REF!,2,0)</f>
        <v>#REF!</v>
      </c>
      <c r="F160" s="25" t="e">
        <f>VLOOKUP($D160,#REF!,3,0)</f>
        <v>#REF!</v>
      </c>
      <c r="G160" s="26">
        <f>VLOOKUP($B160,MEMORIAL_CÁLCULO!$B$11:$I$5733,8,0)</f>
        <v>5.8</v>
      </c>
      <c r="H160" s="25" t="e">
        <f>VLOOKUP($D160,#REF!,6,0)</f>
        <v>#REF!</v>
      </c>
      <c r="I160" s="64" t="e">
        <f t="shared" si="18"/>
        <v>#REF!</v>
      </c>
      <c r="K160" s="23"/>
      <c r="L160" s="27"/>
    </row>
    <row r="161" spans="2:12" s="22" customFormat="1" ht="38.25" customHeight="1" outlineLevel="1">
      <c r="B161" s="85" t="s">
        <v>690</v>
      </c>
      <c r="C161" s="60" t="s">
        <v>925</v>
      </c>
      <c r="D161" s="58" t="s">
        <v>33</v>
      </c>
      <c r="E161" s="24" t="e">
        <f>VLOOKUP($D161,#REF!,2,0)</f>
        <v>#REF!</v>
      </c>
      <c r="F161" s="25" t="e">
        <f>VLOOKUP($D161,#REF!,3,0)</f>
        <v>#REF!</v>
      </c>
      <c r="G161" s="26">
        <f>VLOOKUP($B161,MEMORIAL_CÁLCULO!$B$11:$I$5733,8,0)</f>
        <v>28.599999999999998</v>
      </c>
      <c r="H161" s="25" t="e">
        <f>VLOOKUP($D161,#REF!,6,0)</f>
        <v>#REF!</v>
      </c>
      <c r="I161" s="64" t="e">
        <f t="shared" si="18"/>
        <v>#REF!</v>
      </c>
      <c r="K161" s="23"/>
      <c r="L161" s="27"/>
    </row>
    <row r="162" spans="2:12" s="22" customFormat="1" ht="36" customHeight="1" outlineLevel="1">
      <c r="B162" s="85" t="s">
        <v>691</v>
      </c>
      <c r="C162" s="60" t="s">
        <v>925</v>
      </c>
      <c r="D162" s="58" t="s">
        <v>36</v>
      </c>
      <c r="E162" s="24" t="e">
        <f>VLOOKUP($D162,#REF!,2,0)</f>
        <v>#REF!</v>
      </c>
      <c r="F162" s="25" t="e">
        <f>VLOOKUP($D162,#REF!,3,0)</f>
        <v>#REF!</v>
      </c>
      <c r="G162" s="26">
        <f>VLOOKUP($B162,MEMORIAL_CÁLCULO!$B$11:$I$5733,8,0)</f>
        <v>103.8</v>
      </c>
      <c r="H162" s="25" t="e">
        <f>VLOOKUP($D162,#REF!,6,0)</f>
        <v>#REF!</v>
      </c>
      <c r="I162" s="64" t="e">
        <f t="shared" si="18"/>
        <v>#REF!</v>
      </c>
      <c r="K162" s="23"/>
      <c r="L162" s="27"/>
    </row>
    <row r="163" spans="2:12" s="22" customFormat="1" ht="25.15" customHeight="1" outlineLevel="1">
      <c r="B163" s="85" t="s">
        <v>692</v>
      </c>
      <c r="C163" s="60" t="s">
        <v>925</v>
      </c>
      <c r="D163" s="58" t="s">
        <v>489</v>
      </c>
      <c r="E163" s="24" t="e">
        <f>VLOOKUP($D163,#REF!,2,0)</f>
        <v>#REF!</v>
      </c>
      <c r="F163" s="25" t="e">
        <f>VLOOKUP($D163,#REF!,3,0)</f>
        <v>#REF!</v>
      </c>
      <c r="G163" s="26">
        <f>VLOOKUP($B163,MEMORIAL_CÁLCULO!$B$11:$I$5733,8,0)</f>
        <v>4</v>
      </c>
      <c r="H163" s="25" t="e">
        <f>VLOOKUP($D163,#REF!,6,0)</f>
        <v>#REF!</v>
      </c>
      <c r="I163" s="64" t="e">
        <f t="shared" si="18"/>
        <v>#REF!</v>
      </c>
      <c r="K163" s="23"/>
      <c r="L163" s="27"/>
    </row>
    <row r="164" spans="2:12" s="22" customFormat="1" ht="25.15" customHeight="1" outlineLevel="1">
      <c r="B164" s="85" t="s">
        <v>693</v>
      </c>
      <c r="C164" s="60" t="s">
        <v>925</v>
      </c>
      <c r="D164" s="58" t="s">
        <v>35</v>
      </c>
      <c r="E164" s="24" t="e">
        <f>VLOOKUP($D164,#REF!,2,0)</f>
        <v>#REF!</v>
      </c>
      <c r="F164" s="25" t="e">
        <f>VLOOKUP($D164,#REF!,3,0)</f>
        <v>#REF!</v>
      </c>
      <c r="G164" s="26">
        <f>VLOOKUP($B164,MEMORIAL_CÁLCULO!$B$11:$I$5733,8,0)</f>
        <v>6</v>
      </c>
      <c r="H164" s="25" t="e">
        <f>VLOOKUP($D164,#REF!,6,0)</f>
        <v>#REF!</v>
      </c>
      <c r="I164" s="64" t="e">
        <f t="shared" si="18"/>
        <v>#REF!</v>
      </c>
      <c r="K164" s="23"/>
      <c r="L164" s="27"/>
    </row>
    <row r="165" spans="2:12" s="22" customFormat="1" ht="25.15" customHeight="1" outlineLevel="1">
      <c r="B165" s="85" t="s">
        <v>694</v>
      </c>
      <c r="C165" s="60" t="s">
        <v>1033</v>
      </c>
      <c r="D165" s="150" t="s">
        <v>685</v>
      </c>
      <c r="E165" s="153" t="e">
        <f>VLOOKUP($D165,#REF!,2,0)</f>
        <v>#REF!</v>
      </c>
      <c r="F165" s="148" t="e">
        <f>VLOOKUP($D165,#REF!,3,0)</f>
        <v>#REF!</v>
      </c>
      <c r="G165" s="41">
        <f>VLOOKUP($B165,MEMORIAL_CÁLCULO!$B$11:$I$5733,8,0)</f>
        <v>3</v>
      </c>
      <c r="H165" s="151" t="e">
        <f>VLOOKUP($D165,#REF!,6,0)</f>
        <v>#REF!</v>
      </c>
      <c r="I165" s="152" t="e">
        <f t="shared" si="18"/>
        <v>#REF!</v>
      </c>
      <c r="K165" s="23"/>
      <c r="L165" s="27"/>
    </row>
    <row r="166" spans="2:12" s="22" customFormat="1" ht="25.15" customHeight="1" outlineLevel="1">
      <c r="B166" s="85" t="s">
        <v>696</v>
      </c>
      <c r="C166" s="60" t="s">
        <v>925</v>
      </c>
      <c r="D166" s="58" t="s">
        <v>35</v>
      </c>
      <c r="E166" s="24" t="e">
        <f>VLOOKUP($D166,#REF!,2,0)</f>
        <v>#REF!</v>
      </c>
      <c r="F166" s="25" t="e">
        <f>VLOOKUP($D166,#REF!,3,0)</f>
        <v>#REF!</v>
      </c>
      <c r="G166" s="26">
        <f>VLOOKUP($B166,MEMORIAL_CÁLCULO!$B$11:$I$5733,8,0)</f>
        <v>2</v>
      </c>
      <c r="H166" s="25" t="e">
        <f>VLOOKUP($D166,#REF!,6,0)</f>
        <v>#REF!</v>
      </c>
      <c r="I166" s="64" t="e">
        <f t="shared" ref="I166:I175" si="19">ROUND(G166*H166,2)</f>
        <v>#REF!</v>
      </c>
      <c r="K166" s="23"/>
      <c r="L166" s="27"/>
    </row>
    <row r="167" spans="2:12" s="22" customFormat="1" ht="37.5" outlineLevel="1">
      <c r="B167" s="85" t="s">
        <v>697</v>
      </c>
      <c r="C167" s="60" t="s">
        <v>925</v>
      </c>
      <c r="D167" s="58" t="s">
        <v>468</v>
      </c>
      <c r="E167" s="24" t="e">
        <f>VLOOKUP($D167,#REF!,2,0)</f>
        <v>#REF!</v>
      </c>
      <c r="F167" s="25" t="e">
        <f>VLOOKUP($D167,#REF!,3,0)</f>
        <v>#REF!</v>
      </c>
      <c r="G167" s="26">
        <f>VLOOKUP($B167,MEMORIAL_CÁLCULO!$B$11:$I$5733,8,0)</f>
        <v>9.6</v>
      </c>
      <c r="H167" s="25" t="e">
        <f>VLOOKUP($D167,#REF!,6,0)</f>
        <v>#REF!</v>
      </c>
      <c r="I167" s="64" t="e">
        <f t="shared" si="19"/>
        <v>#REF!</v>
      </c>
      <c r="K167" s="23"/>
      <c r="L167" s="27"/>
    </row>
    <row r="168" spans="2:12" s="22" customFormat="1" ht="24.95" customHeight="1" outlineLevel="1">
      <c r="B168" s="85" t="s">
        <v>698</v>
      </c>
      <c r="C168" s="60" t="s">
        <v>925</v>
      </c>
      <c r="D168" s="58" t="s">
        <v>160</v>
      </c>
      <c r="E168" s="24" t="e">
        <f>VLOOKUP($D168,#REF!,2,0)</f>
        <v>#REF!</v>
      </c>
      <c r="F168" s="25" t="e">
        <f>VLOOKUP($D168,#REF!,3,0)</f>
        <v>#REF!</v>
      </c>
      <c r="G168" s="26">
        <f>VLOOKUP($B168,MEMORIAL_CÁLCULO!$B$11:$I$5733,8,0)</f>
        <v>92</v>
      </c>
      <c r="H168" s="25" t="e">
        <f>VLOOKUP($D168,#REF!,6,0)</f>
        <v>#REF!</v>
      </c>
      <c r="I168" s="64" t="e">
        <f t="shared" si="19"/>
        <v>#REF!</v>
      </c>
      <c r="K168" s="23"/>
      <c r="L168" s="27"/>
    </row>
    <row r="169" spans="2:12" s="22" customFormat="1" ht="24.95" customHeight="1" outlineLevel="1">
      <c r="B169" s="85" t="s">
        <v>699</v>
      </c>
      <c r="C169" s="60" t="s">
        <v>925</v>
      </c>
      <c r="D169" s="58" t="s">
        <v>63</v>
      </c>
      <c r="E169" s="24" t="e">
        <f>VLOOKUP($D169,#REF!,2,0)</f>
        <v>#REF!</v>
      </c>
      <c r="F169" s="25" t="e">
        <f>VLOOKUP($D169,#REF!,3,0)</f>
        <v>#REF!</v>
      </c>
      <c r="G169" s="26">
        <f>VLOOKUP($B169,MEMORIAL_CÁLCULO!$B$11:$I$5733,8,0)</f>
        <v>40</v>
      </c>
      <c r="H169" s="25" t="e">
        <f>VLOOKUP($D169,#REF!,6,0)</f>
        <v>#REF!</v>
      </c>
      <c r="I169" s="64" t="e">
        <f t="shared" si="19"/>
        <v>#REF!</v>
      </c>
      <c r="K169" s="23"/>
      <c r="L169" s="27"/>
    </row>
    <row r="170" spans="2:12" s="22" customFormat="1" ht="37.5" customHeight="1" outlineLevel="1">
      <c r="B170" s="85" t="s">
        <v>701</v>
      </c>
      <c r="C170" s="60" t="s">
        <v>1033</v>
      </c>
      <c r="D170" s="150" t="s">
        <v>708</v>
      </c>
      <c r="E170" s="153" t="e">
        <f>VLOOKUP($D170,#REF!,2,0)</f>
        <v>#REF!</v>
      </c>
      <c r="F170" s="148" t="e">
        <f>VLOOKUP($D170,#REF!,3,0)</f>
        <v>#REF!</v>
      </c>
      <c r="G170" s="41">
        <f>VLOOKUP($B170,MEMORIAL_CÁLCULO!$B$11:$I$5733,8,0)</f>
        <v>1</v>
      </c>
      <c r="H170" s="151" t="e">
        <f>VLOOKUP($D170,#REF!,6,0)</f>
        <v>#REF!</v>
      </c>
      <c r="I170" s="152" t="e">
        <f t="shared" ref="I170:I171" si="20">ROUND(G170*H170,2)</f>
        <v>#REF!</v>
      </c>
      <c r="K170" s="23"/>
      <c r="L170" s="27"/>
    </row>
    <row r="171" spans="2:12" s="22" customFormat="1" ht="25.15" customHeight="1" outlineLevel="1">
      <c r="B171" s="85" t="s">
        <v>702</v>
      </c>
      <c r="C171" s="60" t="s">
        <v>1033</v>
      </c>
      <c r="D171" s="150" t="s">
        <v>792</v>
      </c>
      <c r="E171" s="153" t="e">
        <f>VLOOKUP($D171,#REF!,2,0)</f>
        <v>#REF!</v>
      </c>
      <c r="F171" s="148" t="e">
        <f>VLOOKUP($D171,#REF!,3,0)</f>
        <v>#REF!</v>
      </c>
      <c r="G171" s="41">
        <f>VLOOKUP($B171,MEMORIAL_CÁLCULO!$B$11:$I$5733,8,0)</f>
        <v>1</v>
      </c>
      <c r="H171" s="151" t="e">
        <f>VLOOKUP($D171,#REF!,6,0)</f>
        <v>#REF!</v>
      </c>
      <c r="I171" s="152" t="e">
        <f t="shared" si="20"/>
        <v>#REF!</v>
      </c>
      <c r="K171" s="23"/>
      <c r="L171" s="27"/>
    </row>
    <row r="172" spans="2:12" s="22" customFormat="1" ht="37.5" customHeight="1" outlineLevel="1">
      <c r="B172" s="85" t="s">
        <v>703</v>
      </c>
      <c r="C172" s="60" t="s">
        <v>1034</v>
      </c>
      <c r="D172" s="58" t="s">
        <v>552</v>
      </c>
      <c r="E172" s="24" t="e">
        <f>VLOOKUP($D172,#REF!,2,0)</f>
        <v>#REF!</v>
      </c>
      <c r="F172" s="25" t="e">
        <f>VLOOKUP($D172,#REF!,3,0)</f>
        <v>#REF!</v>
      </c>
      <c r="G172" s="26">
        <f>VLOOKUP($B172,MEMORIAL_CÁLCULO!$B$11:$I$5733,8,0)</f>
        <v>15</v>
      </c>
      <c r="H172" s="129" t="e">
        <f>VLOOKUP($D172,#REF!,5,0)</f>
        <v>#REF!</v>
      </c>
      <c r="I172" s="64" t="e">
        <f>ROUND(G172*H172,2)</f>
        <v>#REF!</v>
      </c>
      <c r="K172" s="23"/>
      <c r="L172" s="27"/>
    </row>
    <row r="173" spans="2:12" s="22" customFormat="1" ht="36" customHeight="1" outlineLevel="1">
      <c r="B173" s="85" t="s">
        <v>704</v>
      </c>
      <c r="C173" s="60" t="s">
        <v>925</v>
      </c>
      <c r="D173" s="58" t="s">
        <v>230</v>
      </c>
      <c r="E173" s="24" t="e">
        <f>VLOOKUP($D173,#REF!,2,0)</f>
        <v>#REF!</v>
      </c>
      <c r="F173" s="25" t="e">
        <f>VLOOKUP($D173,#REF!,3,0)</f>
        <v>#REF!</v>
      </c>
      <c r="G173" s="41">
        <f>VLOOKUP($B173,MEMORIAL_CÁLCULO!$B$11:$I$5733,8,0)</f>
        <v>15</v>
      </c>
      <c r="H173" s="25" t="e">
        <f>VLOOKUP($D173,#REF!,6,0)</f>
        <v>#REF!</v>
      </c>
      <c r="I173" s="152" t="e">
        <f t="shared" si="19"/>
        <v>#REF!</v>
      </c>
      <c r="K173" s="23"/>
      <c r="L173" s="27"/>
    </row>
    <row r="174" spans="2:12" s="22" customFormat="1" ht="25.15" customHeight="1" outlineLevel="1">
      <c r="B174" s="85" t="s">
        <v>705</v>
      </c>
      <c r="C174" s="60" t="s">
        <v>925</v>
      </c>
      <c r="D174" s="58" t="s">
        <v>232</v>
      </c>
      <c r="E174" s="24" t="e">
        <f>VLOOKUP($D174,#REF!,2,0)</f>
        <v>#REF!</v>
      </c>
      <c r="F174" s="25" t="e">
        <f>VLOOKUP($D174,#REF!,3,0)</f>
        <v>#REF!</v>
      </c>
      <c r="G174" s="41">
        <f>VLOOKUP($B174,MEMORIAL_CÁLCULO!$B$11:$I$5733,8,0)</f>
        <v>15</v>
      </c>
      <c r="H174" s="25" t="e">
        <f>VLOOKUP($D174,#REF!,6,0)</f>
        <v>#REF!</v>
      </c>
      <c r="I174" s="152" t="e">
        <f t="shared" si="19"/>
        <v>#REF!</v>
      </c>
      <c r="K174" s="23"/>
      <c r="L174" s="27"/>
    </row>
    <row r="175" spans="2:12" s="22" customFormat="1" ht="24.75" customHeight="1" outlineLevel="1">
      <c r="B175" s="85" t="s">
        <v>709</v>
      </c>
      <c r="C175" s="60" t="s">
        <v>925</v>
      </c>
      <c r="D175" s="58" t="s">
        <v>481</v>
      </c>
      <c r="E175" s="24" t="e">
        <f>VLOOKUP($D175,#REF!,2,0)</f>
        <v>#REF!</v>
      </c>
      <c r="F175" s="25" t="e">
        <f>VLOOKUP($D175,#REF!,3,0)</f>
        <v>#REF!</v>
      </c>
      <c r="G175" s="41">
        <f>VLOOKUP($B175,MEMORIAL_CÁLCULO!$B$11:$I$5733,8,0)</f>
        <v>1</v>
      </c>
      <c r="H175" s="25" t="e">
        <f>VLOOKUP($D175,#REF!,6,0)</f>
        <v>#REF!</v>
      </c>
      <c r="I175" s="155" t="e">
        <f t="shared" si="19"/>
        <v>#REF!</v>
      </c>
      <c r="K175" s="23"/>
      <c r="L175" s="27"/>
    </row>
    <row r="176" spans="2:12" s="22" customFormat="1" ht="25.15" customHeight="1" outlineLevel="1">
      <c r="B176" s="85" t="s">
        <v>1066</v>
      </c>
      <c r="C176" s="60" t="s">
        <v>925</v>
      </c>
      <c r="D176" s="58" t="s">
        <v>492</v>
      </c>
      <c r="E176" s="24" t="e">
        <f>VLOOKUP($D176,#REF!,2,0)</f>
        <v>#REF!</v>
      </c>
      <c r="F176" s="25" t="e">
        <f>VLOOKUP($D176,#REF!,3,0)</f>
        <v>#REF!</v>
      </c>
      <c r="G176" s="41">
        <f>VLOOKUP($B176,MEMORIAL_CÁLCULO!$B$11:$I$5733,8,0)</f>
        <v>2</v>
      </c>
      <c r="H176" s="25" t="e">
        <f>VLOOKUP($D176,#REF!,6,0)</f>
        <v>#REF!</v>
      </c>
      <c r="I176" s="155" t="e">
        <f t="shared" ref="I176:I178" si="21">ROUND(G176*H176,2)</f>
        <v>#REF!</v>
      </c>
      <c r="K176" s="23"/>
      <c r="L176" s="27"/>
    </row>
    <row r="177" spans="2:12" s="22" customFormat="1" ht="25.15" customHeight="1" outlineLevel="1">
      <c r="B177" s="85" t="s">
        <v>1067</v>
      </c>
      <c r="C177" s="60" t="s">
        <v>925</v>
      </c>
      <c r="D177" s="58" t="s">
        <v>518</v>
      </c>
      <c r="E177" s="24" t="e">
        <f>VLOOKUP($D177,#REF!,2,0)</f>
        <v>#REF!</v>
      </c>
      <c r="F177" s="25" t="e">
        <f>VLOOKUP($D177,#REF!,3,0)</f>
        <v>#REF!</v>
      </c>
      <c r="G177" s="41">
        <f>VLOOKUP($B177,MEMORIAL_CÁLCULO!$B$11:$I$5733,8,0)</f>
        <v>0.18000000000000002</v>
      </c>
      <c r="H177" s="25" t="e">
        <f>VLOOKUP($D177,#REF!,6,0)</f>
        <v>#REF!</v>
      </c>
      <c r="I177" s="155" t="e">
        <f t="shared" si="21"/>
        <v>#REF!</v>
      </c>
      <c r="K177" s="23"/>
      <c r="L177" s="27"/>
    </row>
    <row r="178" spans="2:12" s="22" customFormat="1" ht="25.15" customHeight="1" outlineLevel="1">
      <c r="B178" s="85" t="s">
        <v>1068</v>
      </c>
      <c r="C178" s="60" t="s">
        <v>925</v>
      </c>
      <c r="D178" s="58" t="s">
        <v>82</v>
      </c>
      <c r="E178" s="24" t="e">
        <f>VLOOKUP($D178,#REF!,2,0)</f>
        <v>#REF!</v>
      </c>
      <c r="F178" s="25" t="e">
        <f>VLOOKUP($D178,#REF!,3,0)</f>
        <v>#REF!</v>
      </c>
      <c r="G178" s="41">
        <f>VLOOKUP($B178,MEMORIAL_CÁLCULO!$B$11:$I$5733,8,0)</f>
        <v>1</v>
      </c>
      <c r="H178" s="25" t="e">
        <f>VLOOKUP($D178,#REF!,6,0)</f>
        <v>#REF!</v>
      </c>
      <c r="I178" s="155" t="e">
        <f t="shared" si="21"/>
        <v>#REF!</v>
      </c>
      <c r="K178" s="23"/>
      <c r="L178" s="27"/>
    </row>
    <row r="179" spans="2:12" s="22" customFormat="1" ht="40.5" customHeight="1" outlineLevel="1">
      <c r="B179" s="85" t="s">
        <v>1069</v>
      </c>
      <c r="C179" s="60" t="s">
        <v>1034</v>
      </c>
      <c r="D179" s="270" t="s">
        <v>557</v>
      </c>
      <c r="E179" s="24" t="e">
        <f>VLOOKUP($D179,#REF!,2,0)</f>
        <v>#REF!</v>
      </c>
      <c r="F179" s="25" t="e">
        <f>VLOOKUP($D179,#REF!,3,0)</f>
        <v>#REF!</v>
      </c>
      <c r="G179" s="26">
        <f>VLOOKUP($B179,MEMORIAL_CÁLCULO!$B$11:$I$5733,8,0)</f>
        <v>1</v>
      </c>
      <c r="H179" s="151" t="e">
        <f>VLOOKUP($D179,#REF!,5,0)</f>
        <v>#REF!</v>
      </c>
      <c r="I179" s="64" t="e">
        <f>ROUND(G179*H179,2)</f>
        <v>#REF!</v>
      </c>
      <c r="K179" s="23"/>
      <c r="L179" s="27"/>
    </row>
    <row r="180" spans="2:12" s="22" customFormat="1" ht="25.15" customHeight="1" outlineLevel="1">
      <c r="B180" s="237" t="s">
        <v>723</v>
      </c>
      <c r="C180" s="86" t="str">
        <f>VLOOKUP($B180,MEMORIAL_CÁLCULO!$B$11:$I$2946,2,0)</f>
        <v>FDE 04/25</v>
      </c>
      <c r="D180" s="234" t="str">
        <f>VLOOKUP($B180,MEMORIAL_CÁLCULO!$B$11:$I$2946,3,0)</f>
        <v>09.02.060</v>
      </c>
      <c r="E180" s="153" t="b">
        <f>IF($C180="CDHU197",VLOOKUP($D180,#REF!,2,0),IF($C180="FDE 01/25",VLOOKUP($D180,#REF!,2,0),IF($C180="SINAPI 01/25",VLOOKUP($D180,#REF!,2,0))))</f>
        <v>0</v>
      </c>
      <c r="F180" s="235" t="b">
        <f>IF($C180="CDHU197",VLOOKUP($D180,#REF!,3,0),IF($C180="FDE 01/25",VLOOKUP($D180,#REF!,3,0),IF($C180="SINAPI 01/25",VLOOKUP($D180,#REF!,3,0))))</f>
        <v>0</v>
      </c>
      <c r="G180" s="41">
        <f>VLOOKUP($B180,MEMORIAL_CÁLCULO!$B$11:$I$2946,8,0)</f>
        <v>1</v>
      </c>
      <c r="H180" s="236" t="b">
        <f>IF($C180="CDHU197",VLOOKUP($D180,#REF!,6,0),IF($C180="FDE 01/25",VLOOKUP($D180,#REF!,6,0),IF($C180="SINAPI 01/25",VLOOKUP($D180,#REF!,5,0))))</f>
        <v>0</v>
      </c>
      <c r="I180" s="154">
        <f t="shared" ref="I180:I191" si="22">ROUND(G180*H180,2)</f>
        <v>0</v>
      </c>
      <c r="K180" s="23"/>
      <c r="L180" s="27"/>
    </row>
    <row r="181" spans="2:12" s="22" customFormat="1" ht="25.15" customHeight="1" outlineLevel="1">
      <c r="B181" s="237" t="s">
        <v>724</v>
      </c>
      <c r="C181" s="86" t="str">
        <f>VLOOKUP($B181,MEMORIAL_CÁLCULO!$B$11:$I$2946,2,0)</f>
        <v>FDE 04/25</v>
      </c>
      <c r="D181" s="234" t="str">
        <f>VLOOKUP($B181,MEMORIAL_CÁLCULO!$B$11:$I$2946,3,0)</f>
        <v>09.02.077</v>
      </c>
      <c r="E181" s="153" t="b">
        <f>IF($C181="CDHU197",VLOOKUP($D181,#REF!,2,0),IF($C181="FDE 01/25",VLOOKUP($D181,#REF!,2,0),IF($C181="SINAPI 01/25",VLOOKUP($D181,#REF!,2,0))))</f>
        <v>0</v>
      </c>
      <c r="F181" s="235" t="b">
        <f>IF($C181="CDHU197",VLOOKUP($D181,#REF!,3,0),IF($C181="FDE 01/25",VLOOKUP($D181,#REF!,3,0),IF($C181="SINAPI 01/25",VLOOKUP($D181,#REF!,3,0))))</f>
        <v>0</v>
      </c>
      <c r="G181" s="41">
        <f>VLOOKUP($B181,MEMORIAL_CÁLCULO!$B$11:$I$2946,8,0)</f>
        <v>1</v>
      </c>
      <c r="H181" s="236" t="b">
        <f>IF($C181="CDHU197",VLOOKUP($D181,#REF!,6,0),IF($C181="FDE 01/25",VLOOKUP($D181,#REF!,6,0),IF($C181="SINAPI 01/25",VLOOKUP($D181,#REF!,5,0))))</f>
        <v>0</v>
      </c>
      <c r="I181" s="154">
        <f t="shared" si="22"/>
        <v>0</v>
      </c>
      <c r="K181" s="23"/>
      <c r="L181" s="27"/>
    </row>
    <row r="182" spans="2:12" s="22" customFormat="1" ht="25.15" customHeight="1" outlineLevel="1">
      <c r="B182" s="237" t="s">
        <v>725</v>
      </c>
      <c r="C182" s="86" t="str">
        <f>VLOOKUP($B182,MEMORIAL_CÁLCULO!$B$11:$I$2946,2,0)</f>
        <v>FDE 04/25</v>
      </c>
      <c r="D182" s="234" t="str">
        <f>VLOOKUP($B182,MEMORIAL_CÁLCULO!$B$11:$I$2946,3,0)</f>
        <v>09.04.025</v>
      </c>
      <c r="E182" s="153" t="b">
        <f>IF($C182="CDHU197",VLOOKUP($D182,#REF!,2,0),IF($C182="FDE 01/25",VLOOKUP($D182,#REF!,2,0),IF($C182="SINAPI 01/25",VLOOKUP($D182,#REF!,2,0))))</f>
        <v>0</v>
      </c>
      <c r="F182" s="235" t="b">
        <f>IF($C182="CDHU197",VLOOKUP($D182,#REF!,3,0),IF($C182="FDE 01/25",VLOOKUP($D182,#REF!,3,0),IF($C182="SINAPI 01/25",VLOOKUP($D182,#REF!,3,0))))</f>
        <v>0</v>
      </c>
      <c r="G182" s="41">
        <f>VLOOKUP($B182,MEMORIAL_CÁLCULO!$B$11:$I$2946,8,0)</f>
        <v>1</v>
      </c>
      <c r="H182" s="236" t="b">
        <f>IF($C182="CDHU197",VLOOKUP($D182,#REF!,6,0),IF($C182="FDE 01/25",VLOOKUP($D182,#REF!,6,0),IF($C182="SINAPI 01/25",VLOOKUP($D182,#REF!,5,0))))</f>
        <v>0</v>
      </c>
      <c r="I182" s="154">
        <f t="shared" si="22"/>
        <v>0</v>
      </c>
      <c r="K182" s="23"/>
      <c r="L182" s="27"/>
    </row>
    <row r="183" spans="2:12" s="22" customFormat="1" ht="33.75" customHeight="1" outlineLevel="1">
      <c r="B183" s="237" t="s">
        <v>726</v>
      </c>
      <c r="C183" s="86" t="str">
        <f>VLOOKUP($B183,MEMORIAL_CÁLCULO!$B$11:$I$2946,2,0)</f>
        <v>CDHU197</v>
      </c>
      <c r="D183" s="234" t="str">
        <f>VLOOKUP($B183,MEMORIAL_CÁLCULO!$B$11:$I$2946,3,0)</f>
        <v>37.24.032</v>
      </c>
      <c r="E183" s="153" t="e">
        <f>IF($C183="CDHU197",VLOOKUP($D183,#REF!,2,0),IF($C183="FDE 01/25",VLOOKUP($D183,#REF!,2,0),IF($C183="SINAPI 01/25",VLOOKUP($D183,#REF!,2,0))))</f>
        <v>#REF!</v>
      </c>
      <c r="F183" s="235" t="e">
        <f>IF($C183="CDHU197",VLOOKUP($D183,#REF!,3,0),IF($C183="FDE 01/25",VLOOKUP($D183,#REF!,3,0),IF($C183="SINAPI 01/25",VLOOKUP($D183,#REF!,3,0))))</f>
        <v>#REF!</v>
      </c>
      <c r="G183" s="41">
        <f>VLOOKUP($B183,MEMORIAL_CÁLCULO!$B$11:$I$2946,8,0)</f>
        <v>2</v>
      </c>
      <c r="H183" s="236" t="e">
        <f>IF($C183="CDHU197",VLOOKUP($D183,#REF!,6,0),IF($C183="FDE 01/25",VLOOKUP($D183,#REF!,6,0),IF($C183="SINAPI 01/25",VLOOKUP($D183,#REF!,5,0))))</f>
        <v>#REF!</v>
      </c>
      <c r="I183" s="154" t="e">
        <f t="shared" si="22"/>
        <v>#REF!</v>
      </c>
      <c r="K183" s="23"/>
      <c r="L183" s="27"/>
    </row>
    <row r="184" spans="2:12" s="22" customFormat="1" ht="25.15" customHeight="1" outlineLevel="1">
      <c r="B184" s="237" t="s">
        <v>1086</v>
      </c>
      <c r="C184" s="86" t="str">
        <f>VLOOKUP($B184,MEMORIAL_CÁLCULO!$B$11:$I$2946,2,0)</f>
        <v>CDHU197</v>
      </c>
      <c r="D184" s="234" t="str">
        <f>VLOOKUP($B184,MEMORIAL_CÁLCULO!$B$11:$I$2946,3,0)</f>
        <v>39.10.200</v>
      </c>
      <c r="E184" s="153" t="e">
        <f>IF($C184="CDHU197",VLOOKUP($D184,#REF!,2,0),IF($C184="FDE 01/25",VLOOKUP($D184,#REF!,2,0),IF($C184="SINAPI 01/25",VLOOKUP($D184,#REF!,2,0))))</f>
        <v>#REF!</v>
      </c>
      <c r="F184" s="235" t="e">
        <f>IF($C184="CDHU197",VLOOKUP($D184,#REF!,3,0),IF($C184="FDE 01/25",VLOOKUP($D184,#REF!,3,0),IF($C184="SINAPI 01/25",VLOOKUP($D184,#REF!,3,0))))</f>
        <v>#REF!</v>
      </c>
      <c r="G184" s="41">
        <f>VLOOKUP($B184,MEMORIAL_CÁLCULO!$B$11:$I$2946,8,0)</f>
        <v>10</v>
      </c>
      <c r="H184" s="236" t="e">
        <f>IF($C184="CDHU197",VLOOKUP($D184,#REF!,6,0),IF($C184="FDE 01/25",VLOOKUP($D184,#REF!,6,0),IF($C184="SINAPI 01/25",VLOOKUP($D184,#REF!,5,0))))</f>
        <v>#REF!</v>
      </c>
      <c r="I184" s="154" t="e">
        <f t="shared" si="22"/>
        <v>#REF!</v>
      </c>
      <c r="K184" s="23"/>
      <c r="L184" s="27"/>
    </row>
    <row r="185" spans="2:12" s="22" customFormat="1" ht="38.25" customHeight="1" outlineLevel="1">
      <c r="B185" s="237" t="s">
        <v>1087</v>
      </c>
      <c r="C185" s="86" t="str">
        <f>VLOOKUP($B185,MEMORIAL_CÁLCULO!$B$11:$I$2946,2,0)</f>
        <v>CDHU197</v>
      </c>
      <c r="D185" s="234" t="str">
        <f>VLOOKUP($B185,MEMORIAL_CÁLCULO!$B$11:$I$2946,3,0)</f>
        <v>39.10.130</v>
      </c>
      <c r="E185" s="153" t="e">
        <f>IF($C185="CDHU197",VLOOKUP($D185,#REF!,2,0),IF($C185="FDE 01/25",VLOOKUP($D185,#REF!,2,0),IF($C185="SINAPI 01/25",VLOOKUP($D185,#REF!,2,0))))</f>
        <v>#REF!</v>
      </c>
      <c r="F185" s="235" t="e">
        <f>IF($C185="CDHU197",VLOOKUP($D185,#REF!,3,0),IF($C185="FDE 01/25",VLOOKUP($D185,#REF!,3,0),IF($C185="SINAPI 01/25",VLOOKUP($D185,#REF!,3,0))))</f>
        <v>#REF!</v>
      </c>
      <c r="G185" s="41">
        <f>VLOOKUP($B185,MEMORIAL_CÁLCULO!$B$11:$I$2946,8,0)</f>
        <v>4</v>
      </c>
      <c r="H185" s="236" t="e">
        <f>IF($C185="CDHU197",VLOOKUP($D185,#REF!,6,0),IF($C185="FDE 01/25",VLOOKUP($D185,#REF!,6,0),IF($C185="SINAPI 01/25",VLOOKUP($D185,#REF!,5,0))))</f>
        <v>#REF!</v>
      </c>
      <c r="I185" s="154" t="e">
        <f t="shared" si="22"/>
        <v>#REF!</v>
      </c>
      <c r="K185" s="23"/>
      <c r="L185" s="27"/>
    </row>
    <row r="186" spans="2:12" s="22" customFormat="1" ht="25.15" customHeight="1" outlineLevel="1">
      <c r="B186" s="237" t="s">
        <v>1088</v>
      </c>
      <c r="C186" s="86" t="str">
        <f>VLOOKUP($B186,MEMORIAL_CÁLCULO!$B$11:$I$2946,2,0)</f>
        <v>CDHU197</v>
      </c>
      <c r="D186" s="234" t="str">
        <f>VLOOKUP($B186,MEMORIAL_CÁLCULO!$B$11:$I$2946,3,0)</f>
        <v>24.03.210</v>
      </c>
      <c r="E186" s="153" t="e">
        <f>IF($C186="CDHU197",VLOOKUP($D186,#REF!,2,0),IF($C186="FDE 01/25",VLOOKUP($D186,#REF!,2,0),IF($C186="SINAPI 01/25",VLOOKUP($D186,#REF!,2,0))))</f>
        <v>#REF!</v>
      </c>
      <c r="F186" s="235" t="e">
        <f>IF($C186="CDHU197",VLOOKUP($D186,#REF!,3,0),IF($C186="FDE 01/25",VLOOKUP($D186,#REF!,3,0),IF($C186="SINAPI 01/25",VLOOKUP($D186,#REF!,3,0))))</f>
        <v>#REF!</v>
      </c>
      <c r="G186" s="41">
        <f>VLOOKUP($B186,MEMORIAL_CÁLCULO!$B$11:$I$2946,8,0)</f>
        <v>0.42</v>
      </c>
      <c r="H186" s="236" t="e">
        <f>IF($C186="CDHU197",VLOOKUP($D186,#REF!,6,0),IF($C186="FDE 01/25",VLOOKUP($D186,#REF!,6,0),IF($C186="SINAPI 01/25",VLOOKUP($D186,#REF!,5,0))))</f>
        <v>#REF!</v>
      </c>
      <c r="I186" s="154" t="e">
        <f t="shared" si="22"/>
        <v>#REF!</v>
      </c>
      <c r="K186" s="23"/>
      <c r="L186" s="27"/>
    </row>
    <row r="187" spans="2:12" s="22" customFormat="1" ht="25.15" customHeight="1" outlineLevel="1">
      <c r="B187" s="237" t="s">
        <v>1089</v>
      </c>
      <c r="C187" s="86" t="str">
        <f>VLOOKUP($B187,MEMORIAL_CÁLCULO!$B$11:$I$2946,2,0)</f>
        <v>CDHU197</v>
      </c>
      <c r="D187" s="234" t="str">
        <f>VLOOKUP($B187,MEMORIAL_CÁLCULO!$B$11:$I$2946,3,0)</f>
        <v>29.01.230</v>
      </c>
      <c r="E187" s="153" t="e">
        <f>IF($C187="CDHU197",VLOOKUP($D187,#REF!,2,0),IF($C187="FDE 01/25",VLOOKUP($D187,#REF!,2,0),IF($C187="SINAPI 01/25",VLOOKUP($D187,#REF!,2,0))))</f>
        <v>#REF!</v>
      </c>
      <c r="F187" s="235" t="e">
        <f>IF($C187="CDHU197",VLOOKUP($D187,#REF!,3,0),IF($C187="FDE 01/25",VLOOKUP($D187,#REF!,3,0),IF($C187="SINAPI 01/25",VLOOKUP($D187,#REF!,3,0))))</f>
        <v>#REF!</v>
      </c>
      <c r="G187" s="41">
        <f>VLOOKUP($B187,MEMORIAL_CÁLCULO!$B$11:$I$2946,8,0)</f>
        <v>18.22</v>
      </c>
      <c r="H187" s="236" t="e">
        <f>IF($C187="CDHU197",VLOOKUP($D187,#REF!,6,0),IF($C187="FDE 01/25",VLOOKUP($D187,#REF!,6,0),IF($C187="SINAPI 01/25",VLOOKUP($D187,#REF!,5,0))))</f>
        <v>#REF!</v>
      </c>
      <c r="I187" s="154" t="e">
        <f t="shared" si="22"/>
        <v>#REF!</v>
      </c>
      <c r="K187" s="23"/>
      <c r="L187" s="27"/>
    </row>
    <row r="188" spans="2:12" s="22" customFormat="1" ht="25.15" customHeight="1" outlineLevel="1">
      <c r="B188" s="237" t="s">
        <v>1090</v>
      </c>
      <c r="C188" s="86" t="str">
        <f>VLOOKUP($B188,MEMORIAL_CÁLCULO!$B$11:$I$2946,2,0)</f>
        <v>CDHU197</v>
      </c>
      <c r="D188" s="234" t="str">
        <f>VLOOKUP($B188,MEMORIAL_CÁLCULO!$B$11:$I$2946,3,0)</f>
        <v>28.20.090</v>
      </c>
      <c r="E188" s="153" t="e">
        <f>IF($C188="CDHU197",VLOOKUP($D188,#REF!,2,0),IF($C188="FDE 01/25",VLOOKUP($D188,#REF!,2,0),IF($C188="SINAPI 01/25",VLOOKUP($D188,#REF!,2,0))))</f>
        <v>#REF!</v>
      </c>
      <c r="F188" s="235" t="e">
        <f>IF($C188="CDHU197",VLOOKUP($D188,#REF!,3,0),IF($C188="FDE 01/25",VLOOKUP($D188,#REF!,3,0),IF($C188="SINAPI 01/25",VLOOKUP($D188,#REF!,3,0))))</f>
        <v>#REF!</v>
      </c>
      <c r="G188" s="41">
        <f>VLOOKUP($B188,MEMORIAL_CÁLCULO!$B$11:$I$2946,8,0)</f>
        <v>2</v>
      </c>
      <c r="H188" s="236" t="e">
        <f>IF($C188="CDHU197",VLOOKUP($D188,#REF!,6,0),IF($C188="FDE 01/25",VLOOKUP($D188,#REF!,6,0),IF($C188="SINAPI 01/25",VLOOKUP($D188,#REF!,5,0))))</f>
        <v>#REF!</v>
      </c>
      <c r="I188" s="154" t="e">
        <f t="shared" si="22"/>
        <v>#REF!</v>
      </c>
      <c r="K188" s="23"/>
      <c r="L188" s="27"/>
    </row>
    <row r="189" spans="2:12" s="22" customFormat="1" ht="25.15" customHeight="1" outlineLevel="1">
      <c r="B189" s="237" t="s">
        <v>1091</v>
      </c>
      <c r="C189" s="86" t="str">
        <f>VLOOKUP($B189,MEMORIAL_CÁLCULO!$B$11:$I$2946,2,0)</f>
        <v>FDE 04/25</v>
      </c>
      <c r="D189" s="234" t="str">
        <f>VLOOKUP($B189,MEMORIAL_CÁLCULO!$B$11:$I$2946,3,0)</f>
        <v>05.81.080</v>
      </c>
      <c r="E189" s="153" t="b">
        <f>IF($C189="CDHU197",VLOOKUP($D189,#REF!,2,0),IF($C189="FDE 01/25",VLOOKUP($D189,#REF!,2,0),IF($C189="SINAPI 01/25",VLOOKUP($D189,#REF!,2,0))))</f>
        <v>0</v>
      </c>
      <c r="F189" s="235" t="b">
        <f>IF($C189="CDHU197",VLOOKUP($D189,#REF!,3,0),IF($C189="FDE 01/25",VLOOKUP($D189,#REF!,3,0),IF($C189="SINAPI 01/25",VLOOKUP($D189,#REF!,3,0))))</f>
        <v>0</v>
      </c>
      <c r="G189" s="41">
        <f>VLOOKUP($B189,MEMORIAL_CÁLCULO!$B$11:$I$2946,8,0)</f>
        <v>1</v>
      </c>
      <c r="H189" s="236" t="b">
        <f>IF($C189="CDHU197",VLOOKUP($D189,#REF!,6,0),IF($C189="FDE 01/25",VLOOKUP($D189,#REF!,6,0),IF($C189="SINAPI 01/25",VLOOKUP($D189,#REF!,5,0))))</f>
        <v>0</v>
      </c>
      <c r="I189" s="154">
        <f t="shared" si="22"/>
        <v>0</v>
      </c>
      <c r="K189" s="23"/>
      <c r="L189" s="27"/>
    </row>
    <row r="190" spans="2:12" s="22" customFormat="1" ht="25.15" customHeight="1" outlineLevel="1">
      <c r="B190" s="237" t="s">
        <v>1092</v>
      </c>
      <c r="C190" s="86" t="str">
        <f>VLOOKUP($B190,MEMORIAL_CÁLCULO!$B$11:$I$2946,2,0)</f>
        <v>CDHU197</v>
      </c>
      <c r="D190" s="234" t="str">
        <f>VLOOKUP($B190,MEMORIAL_CÁLCULO!$B$11:$I$2946,3,0)</f>
        <v>33.11.050</v>
      </c>
      <c r="E190" s="153" t="e">
        <f>IF($C190="CDHU197",VLOOKUP($D190,#REF!,2,0),IF($C190="FDE 01/25",VLOOKUP($D190,#REF!,2,0),IF($C190="SINAPI 01/25",VLOOKUP($D190,#REF!,2,0))))</f>
        <v>#REF!</v>
      </c>
      <c r="F190" s="235" t="e">
        <f>IF($C190="CDHU197",VLOOKUP($D190,#REF!,3,0),IF($C190="FDE 01/25",VLOOKUP($D190,#REF!,3,0),IF($C190="SINAPI 01/25",VLOOKUP($D190,#REF!,3,0))))</f>
        <v>#REF!</v>
      </c>
      <c r="G190" s="41">
        <f>VLOOKUP($B190,MEMORIAL_CÁLCULO!$B$11:$I$2946,8,0)</f>
        <v>1.48</v>
      </c>
      <c r="H190" s="236" t="e">
        <f>IF($C190="CDHU197",VLOOKUP($D190,#REF!,6,0),IF($C190="FDE 01/25",VLOOKUP($D190,#REF!,6,0),IF($C190="SINAPI 01/25",VLOOKUP($D190,#REF!,5,0))))</f>
        <v>#REF!</v>
      </c>
      <c r="I190" s="154" t="e">
        <f t="shared" si="22"/>
        <v>#REF!</v>
      </c>
      <c r="K190" s="23"/>
      <c r="L190" s="27"/>
    </row>
    <row r="191" spans="2:12" s="22" customFormat="1" ht="25.15" customHeight="1" outlineLevel="1">
      <c r="B191" s="237" t="s">
        <v>1261</v>
      </c>
      <c r="C191" s="86" t="str">
        <f>VLOOKUP($B191,MEMORIAL_CÁLCULO!$B$11:$I$2946,2,0)</f>
        <v>CDHU197</v>
      </c>
      <c r="D191" s="234" t="str">
        <f>VLOOKUP($B191,MEMORIAL_CÁLCULO!$B$11:$I$2946,3,0)</f>
        <v>33.07.140</v>
      </c>
      <c r="E191" s="153" t="e">
        <f>IF($C191="CDHU197",VLOOKUP($D191,#REF!,2,0),IF($C191="FDE 01/25",VLOOKUP($D191,#REF!,2,0),IF($C191="SINAPI 01/25",VLOOKUP($D191,#REF!,2,0))))</f>
        <v>#REF!</v>
      </c>
      <c r="F191" s="235" t="e">
        <f>IF($C191="CDHU197",VLOOKUP($D191,#REF!,3,0),IF($C191="FDE 01/25",VLOOKUP($D191,#REF!,3,0),IF($C191="SINAPI 01/25",VLOOKUP($D191,#REF!,3,0))))</f>
        <v>#REF!</v>
      </c>
      <c r="G191" s="41">
        <f>VLOOKUP($B191,MEMORIAL_CÁLCULO!$B$11:$I$2946,8,0)</f>
        <v>18.22</v>
      </c>
      <c r="H191" s="236" t="e">
        <f>IF($C191="CDHU197",VLOOKUP($D191,#REF!,6,0),IF($C191="FDE 01/25",VLOOKUP($D191,#REF!,6,0),IF($C191="SINAPI 01/25",VLOOKUP($D191,#REF!,5,0))))</f>
        <v>#REF!</v>
      </c>
      <c r="I191" s="154" t="e">
        <f t="shared" si="22"/>
        <v>#REF!</v>
      </c>
      <c r="K191" s="23"/>
      <c r="L191" s="27"/>
    </row>
    <row r="192" spans="2:12" s="22" customFormat="1" ht="25.15" customHeight="1" outlineLevel="1">
      <c r="B192" s="237" t="s">
        <v>1093</v>
      </c>
      <c r="C192" s="86" t="str">
        <f>VLOOKUP($B192,MEMORIAL_CÁLCULO!$B$11:$I$2946,2,0)</f>
        <v>CDHU197</v>
      </c>
      <c r="D192" s="234" t="str">
        <f>VLOOKUP($B192,MEMORIAL_CÁLCULO!$B$11:$I$2946,3,0)</f>
        <v>37.06.014</v>
      </c>
      <c r="E192" s="153" t="e">
        <f>IF($C192="CDHU197",VLOOKUP($D192,#REF!,2,0),IF($C192="FDE 01/25",VLOOKUP($D192,#REF!,2,0),IF($C192="SINAPI 01/25",VLOOKUP($D192,#REF!,2,0))))</f>
        <v>#REF!</v>
      </c>
      <c r="F192" s="235" t="e">
        <f>IF($C192="CDHU197",VLOOKUP($D192,#REF!,3,0),IF($C192="FDE 01/25",VLOOKUP($D192,#REF!,3,0),IF($C192="SINAPI 01/25",VLOOKUP($D192,#REF!,3,0))))</f>
        <v>#REF!</v>
      </c>
      <c r="G192" s="41">
        <f>VLOOKUP($B192,MEMORIAL_CÁLCULO!$B$11:$I$2946,8,0)</f>
        <v>0.8</v>
      </c>
      <c r="H192" s="236" t="e">
        <f>IF($C192="CDHU197",VLOOKUP($D192,#REF!,6,0),IF($C192="FDE 01/25",VLOOKUP($D192,#REF!,6,0),IF($C192="SINAPI 01/25",VLOOKUP($D192,#REF!,5,0))))</f>
        <v>#REF!</v>
      </c>
      <c r="I192" s="154" t="e">
        <f t="shared" ref="I192" si="23">ROUND(G192*H192,2)</f>
        <v>#REF!</v>
      </c>
      <c r="K192" s="23"/>
      <c r="L192" s="27"/>
    </row>
    <row r="193" spans="2:12" s="22" customFormat="1" ht="25.15" customHeight="1" outlineLevel="1">
      <c r="B193" s="237" t="s">
        <v>1094</v>
      </c>
      <c r="C193" s="86" t="str">
        <f>VLOOKUP($B193,MEMORIAL_CÁLCULO!$B$11:$I$2946,2,0)</f>
        <v>CDHU197</v>
      </c>
      <c r="D193" s="234" t="str">
        <f>VLOOKUP($B193,MEMORIAL_CÁLCULO!$B$11:$I$2946,3,0)</f>
        <v>37.10.010</v>
      </c>
      <c r="E193" s="153" t="e">
        <f>IF($C193="CDHU197",VLOOKUP($D193,#REF!,2,0),IF($C193="FDE 01/25",VLOOKUP($D193,#REF!,2,0),IF($C193="SINAPI 01/25",VLOOKUP($D193,#REF!,2,0))))</f>
        <v>#REF!</v>
      </c>
      <c r="F193" s="235" t="e">
        <f>IF($C193="CDHU197",VLOOKUP($D193,#REF!,3,0),IF($C193="FDE 01/25",VLOOKUP($D193,#REF!,3,0),IF($C193="SINAPI 01/25",VLOOKUP($D193,#REF!,3,0))))</f>
        <v>#REF!</v>
      </c>
      <c r="G193" s="41">
        <f>VLOOKUP($B193,MEMORIAL_CÁLCULO!$B$11:$I$2946,8,0)</f>
        <v>2.6000000000000005</v>
      </c>
      <c r="H193" s="236" t="e">
        <f>IF($C193="CDHU197",VLOOKUP($D193,#REF!,6,0),IF($C193="FDE 01/25",VLOOKUP($D193,#REF!,6,0),IF($C193="SINAPI 01/25",VLOOKUP($D193,#REF!,5,0))))</f>
        <v>#REF!</v>
      </c>
      <c r="I193" s="154" t="e">
        <f t="shared" ref="I193:I200" si="24">ROUND(G193*H193,2)</f>
        <v>#REF!</v>
      </c>
      <c r="K193" s="23"/>
      <c r="L193" s="27"/>
    </row>
    <row r="194" spans="2:12" s="22" customFormat="1" ht="25.15" customHeight="1" outlineLevel="1">
      <c r="B194" s="237" t="s">
        <v>1095</v>
      </c>
      <c r="C194" s="86" t="str">
        <f>VLOOKUP($B194,MEMORIAL_CÁLCULO!$B$11:$I$2946,2,0)</f>
        <v>CDHU197</v>
      </c>
      <c r="D194" s="234" t="str">
        <f>VLOOKUP($B194,MEMORIAL_CÁLCULO!$B$11:$I$2946,3,0)</f>
        <v>39.10.050</v>
      </c>
      <c r="E194" s="153" t="e">
        <f>IF($C194="CDHU197",VLOOKUP($D194,#REF!,2,0),IF($C194="FDE 01/25",VLOOKUP($D194,#REF!,2,0),IF($C194="SINAPI 01/25",VLOOKUP($D194,#REF!,2,0))))</f>
        <v>#REF!</v>
      </c>
      <c r="F194" s="235" t="e">
        <f>IF($C194="CDHU197",VLOOKUP($D194,#REF!,3,0),IF($C194="FDE 01/25",VLOOKUP($D194,#REF!,3,0),IF($C194="SINAPI 01/25",VLOOKUP($D194,#REF!,3,0))))</f>
        <v>#REF!</v>
      </c>
      <c r="G194" s="41">
        <f>VLOOKUP($B194,MEMORIAL_CÁLCULO!$B$11:$I$2946,8,0)</f>
        <v>145</v>
      </c>
      <c r="H194" s="236" t="e">
        <f>IF($C194="CDHU197",VLOOKUP($D194,#REF!,6,0),IF($C194="FDE 01/25",VLOOKUP($D194,#REF!,6,0),IF($C194="SINAPI 01/25",VLOOKUP($D194,#REF!,5,0))))</f>
        <v>#REF!</v>
      </c>
      <c r="I194" s="154" t="e">
        <f t="shared" si="24"/>
        <v>#REF!</v>
      </c>
      <c r="K194" s="23"/>
      <c r="L194" s="27"/>
    </row>
    <row r="195" spans="2:12" s="22" customFormat="1" ht="25.15" customHeight="1" outlineLevel="1">
      <c r="B195" s="237" t="s">
        <v>1096</v>
      </c>
      <c r="C195" s="86" t="str">
        <f>VLOOKUP($B195,MEMORIAL_CÁLCULO!$B$11:$I$2946,2,0)</f>
        <v>CDHU197</v>
      </c>
      <c r="D195" s="234" t="str">
        <f>VLOOKUP($B195,MEMORIAL_CÁLCULO!$B$11:$I$2946,3,0)</f>
        <v>39.10.060</v>
      </c>
      <c r="E195" s="153" t="e">
        <f>IF($C195="CDHU197",VLOOKUP($D195,#REF!,2,0),IF($C195="FDE 01/25",VLOOKUP($D195,#REF!,2,0),IF($C195="SINAPI 01/25",VLOOKUP($D195,#REF!,2,0))))</f>
        <v>#REF!</v>
      </c>
      <c r="F195" s="235" t="e">
        <f>IF($C195="CDHU197",VLOOKUP($D195,#REF!,3,0),IF($C195="FDE 01/25",VLOOKUP($D195,#REF!,3,0),IF($C195="SINAPI 01/25",VLOOKUP($D195,#REF!,3,0))))</f>
        <v>#REF!</v>
      </c>
      <c r="G195" s="41">
        <f>VLOOKUP($B195,MEMORIAL_CÁLCULO!$B$11:$I$2946,8,0)</f>
        <v>14</v>
      </c>
      <c r="H195" s="236" t="e">
        <f>IF($C195="CDHU197",VLOOKUP($D195,#REF!,6,0),IF($C195="FDE 01/25",VLOOKUP($D195,#REF!,6,0),IF($C195="SINAPI 01/25",VLOOKUP($D195,#REF!,5,0))))</f>
        <v>#REF!</v>
      </c>
      <c r="I195" s="154" t="e">
        <f t="shared" si="24"/>
        <v>#REF!</v>
      </c>
      <c r="K195" s="23"/>
      <c r="L195" s="27"/>
    </row>
    <row r="196" spans="2:12" s="22" customFormat="1" ht="25.15" customHeight="1" outlineLevel="1">
      <c r="B196" s="237" t="s">
        <v>1097</v>
      </c>
      <c r="C196" s="86" t="str">
        <f>VLOOKUP($B196,MEMORIAL_CÁLCULO!$B$11:$I$2946,2,0)</f>
        <v>CDHU197</v>
      </c>
      <c r="D196" s="234" t="str">
        <f>VLOOKUP($B196,MEMORIAL_CÁLCULO!$B$11:$I$2946,3,0)</f>
        <v>39.10.080</v>
      </c>
      <c r="E196" s="153" t="e">
        <f>IF($C196="CDHU197",VLOOKUP($D196,#REF!,2,0),IF($C196="FDE 01/25",VLOOKUP($D196,#REF!,2,0),IF($C196="SINAPI 01/25",VLOOKUP($D196,#REF!,2,0))))</f>
        <v>#REF!</v>
      </c>
      <c r="F196" s="235" t="e">
        <f>IF($C196="CDHU197",VLOOKUP($D196,#REF!,3,0),IF($C196="FDE 01/25",VLOOKUP($D196,#REF!,3,0),IF($C196="SINAPI 01/25",VLOOKUP($D196,#REF!,3,0))))</f>
        <v>#REF!</v>
      </c>
      <c r="G196" s="41">
        <f>VLOOKUP($B196,MEMORIAL_CÁLCULO!$B$11:$I$2946,8,0)</f>
        <v>12</v>
      </c>
      <c r="H196" s="236" t="e">
        <f>IF($C196="CDHU197",VLOOKUP($D196,#REF!,6,0),IF($C196="FDE 01/25",VLOOKUP($D196,#REF!,6,0),IF($C196="SINAPI 01/25",VLOOKUP($D196,#REF!,5,0))))</f>
        <v>#REF!</v>
      </c>
      <c r="I196" s="154" t="e">
        <f t="shared" si="24"/>
        <v>#REF!</v>
      </c>
      <c r="K196" s="23"/>
      <c r="L196" s="27"/>
    </row>
    <row r="197" spans="2:12" s="22" customFormat="1" ht="25.15" customHeight="1" outlineLevel="1">
      <c r="B197" s="237" t="s">
        <v>1098</v>
      </c>
      <c r="C197" s="86" t="str">
        <f>VLOOKUP($B197,MEMORIAL_CÁLCULO!$B$11:$I$2946,2,0)</f>
        <v>CDHU197</v>
      </c>
      <c r="D197" s="234" t="str">
        <f>VLOOKUP($B197,MEMORIAL_CÁLCULO!$B$11:$I$2946,3,0)</f>
        <v>39.10.130</v>
      </c>
      <c r="E197" s="153" t="e">
        <f>IF($C197="CDHU197",VLOOKUP($D197,#REF!,2,0),IF($C197="FDE 01/25",VLOOKUP($D197,#REF!,2,0),IF($C197="SINAPI 01/25",VLOOKUP($D197,#REF!,2,0))))</f>
        <v>#REF!</v>
      </c>
      <c r="F197" s="235" t="e">
        <f>IF($C197="CDHU197",VLOOKUP($D197,#REF!,3,0),IF($C197="FDE 01/25",VLOOKUP($D197,#REF!,3,0),IF($C197="SINAPI 01/25",VLOOKUP($D197,#REF!,3,0))))</f>
        <v>#REF!</v>
      </c>
      <c r="G197" s="41">
        <f>VLOOKUP($B197,MEMORIAL_CÁLCULO!$B$11:$I$2946,8,0)</f>
        <v>15</v>
      </c>
      <c r="H197" s="236" t="e">
        <f>IF($C197="CDHU197",VLOOKUP($D197,#REF!,6,0),IF($C197="FDE 01/25",VLOOKUP($D197,#REF!,6,0),IF($C197="SINAPI 01/25",VLOOKUP($D197,#REF!,5,0))))</f>
        <v>#REF!</v>
      </c>
      <c r="I197" s="154" t="e">
        <f t="shared" si="24"/>
        <v>#REF!</v>
      </c>
      <c r="K197" s="23"/>
      <c r="L197" s="27"/>
    </row>
    <row r="198" spans="2:12" s="22" customFormat="1" ht="25.15" customHeight="1" outlineLevel="1">
      <c r="B198" s="237" t="s">
        <v>1099</v>
      </c>
      <c r="C198" s="86" t="str">
        <f>VLOOKUP($B198,MEMORIAL_CÁLCULO!$B$11:$I$2946,2,0)</f>
        <v>CDHU197</v>
      </c>
      <c r="D198" s="234" t="str">
        <f>VLOOKUP($B198,MEMORIAL_CÁLCULO!$B$11:$I$2946,3,0)</f>
        <v>39.10.200</v>
      </c>
      <c r="E198" s="153" t="e">
        <f>IF($C198="CDHU197",VLOOKUP($D198,#REF!,2,0),IF($C198="FDE 01/25",VLOOKUP($D198,#REF!,2,0),IF($C198="SINAPI 01/25",VLOOKUP($D198,#REF!,2,0))))</f>
        <v>#REF!</v>
      </c>
      <c r="F198" s="235" t="e">
        <f>IF($C198="CDHU197",VLOOKUP($D198,#REF!,3,0),IF($C198="FDE 01/25",VLOOKUP($D198,#REF!,3,0),IF($C198="SINAPI 01/25",VLOOKUP($D198,#REF!,3,0))))</f>
        <v>#REF!</v>
      </c>
      <c r="G198" s="41">
        <f>VLOOKUP($B198,MEMORIAL_CÁLCULO!$B$11:$I$2946,8,0)</f>
        <v>6</v>
      </c>
      <c r="H198" s="236" t="e">
        <f>IF($C198="CDHU197",VLOOKUP($D198,#REF!,6,0),IF($C198="FDE 01/25",VLOOKUP($D198,#REF!,6,0),IF($C198="SINAPI 01/25",VLOOKUP($D198,#REF!,5,0))))</f>
        <v>#REF!</v>
      </c>
      <c r="I198" s="154" t="e">
        <f t="shared" si="24"/>
        <v>#REF!</v>
      </c>
      <c r="K198" s="23"/>
      <c r="L198" s="27"/>
    </row>
    <row r="199" spans="2:12" s="22" customFormat="1" ht="25.15" customHeight="1" outlineLevel="1">
      <c r="B199" s="237" t="s">
        <v>1100</v>
      </c>
      <c r="C199" s="86" t="str">
        <f>VLOOKUP($B199,MEMORIAL_CÁLCULO!$B$11:$I$2946,2,0)</f>
        <v>CDHU197</v>
      </c>
      <c r="D199" s="234" t="str">
        <f>VLOOKUP($B199,MEMORIAL_CÁLCULO!$B$11:$I$2946,3,0)</f>
        <v>37.20.080</v>
      </c>
      <c r="E199" s="153" t="e">
        <f>IF($C199="CDHU197",VLOOKUP($D199,#REF!,2,0),IF($C199="FDE 01/25",VLOOKUP($D199,#REF!,2,0),IF($C199="SINAPI 01/25",VLOOKUP($D199,#REF!,2,0))))</f>
        <v>#REF!</v>
      </c>
      <c r="F199" s="235" t="e">
        <f>IF($C199="CDHU197",VLOOKUP($D199,#REF!,3,0),IF($C199="FDE 01/25",VLOOKUP($D199,#REF!,3,0),IF($C199="SINAPI 01/25",VLOOKUP($D199,#REF!,3,0))))</f>
        <v>#REF!</v>
      </c>
      <c r="G199" s="41">
        <f>VLOOKUP($B199,MEMORIAL_CÁLCULO!$B$11:$I$2946,8,0)</f>
        <v>3</v>
      </c>
      <c r="H199" s="236" t="e">
        <f>IF($C199="CDHU197",VLOOKUP($D199,#REF!,6,0),IF($C199="FDE 01/25",VLOOKUP($D199,#REF!,6,0),IF($C199="SINAPI 01/25",VLOOKUP($D199,#REF!,5,0))))</f>
        <v>#REF!</v>
      </c>
      <c r="I199" s="154" t="e">
        <f t="shared" si="24"/>
        <v>#REF!</v>
      </c>
      <c r="K199" s="23"/>
      <c r="L199" s="27"/>
    </row>
    <row r="200" spans="2:12" s="22" customFormat="1" ht="25.15" customHeight="1" outlineLevel="1">
      <c r="B200" s="237" t="s">
        <v>1101</v>
      </c>
      <c r="C200" s="86" t="str">
        <f>VLOOKUP($B200,MEMORIAL_CÁLCULO!$B$11:$I$2946,2,0)</f>
        <v>CDHU197</v>
      </c>
      <c r="D200" s="234" t="str">
        <f>VLOOKUP($B200,MEMORIAL_CÁLCULO!$B$11:$I$2946,3,0)</f>
        <v>97.02.036</v>
      </c>
      <c r="E200" s="153" t="e">
        <f>IF($C200="CDHU197",VLOOKUP($D200,#REF!,2,0),IF($C200="FDE 01/25",VLOOKUP($D200,#REF!,2,0),IF($C200="SINAPI 01/25",VLOOKUP($D200,#REF!,2,0))))</f>
        <v>#REF!</v>
      </c>
      <c r="F200" s="235" t="e">
        <f>IF($C200="CDHU197",VLOOKUP($D200,#REF!,3,0),IF($C200="FDE 01/25",VLOOKUP($D200,#REF!,3,0),IF($C200="SINAPI 01/25",VLOOKUP($D200,#REF!,3,0))))</f>
        <v>#REF!</v>
      </c>
      <c r="G200" s="41">
        <f>VLOOKUP($B200,MEMORIAL_CÁLCULO!$B$11:$I$2946,8,0)</f>
        <v>4.0000000000000008E-2</v>
      </c>
      <c r="H200" s="236" t="e">
        <f>IF($C200="CDHU197",VLOOKUP($D200,#REF!,6,0),IF($C200="FDE 01/25",VLOOKUP($D200,#REF!,6,0),IF($C200="SINAPI 01/25",VLOOKUP($D200,#REF!,5,0))))</f>
        <v>#REF!</v>
      </c>
      <c r="I200" s="154" t="e">
        <f t="shared" si="24"/>
        <v>#REF!</v>
      </c>
      <c r="K200" s="23"/>
      <c r="L200" s="27"/>
    </row>
    <row r="201" spans="2:12" s="22" customFormat="1" ht="38.25" customHeight="1" outlineLevel="1">
      <c r="B201" s="237" t="s">
        <v>1102</v>
      </c>
      <c r="C201" s="86" t="str">
        <f>VLOOKUP($B201,MEMORIAL_CÁLCULO!$B$11:$I$2946,2,0)</f>
        <v>FDE 04/25</v>
      </c>
      <c r="D201" s="234" t="str">
        <f>VLOOKUP($B201,MEMORIAL_CÁLCULO!$B$11:$I$2946,3,0)</f>
        <v>09.04.025</v>
      </c>
      <c r="E201" s="153" t="b">
        <f>IF($C201="CDHU197",VLOOKUP($D201,#REF!,2,0),IF($C201="FDE 01/25",VLOOKUP($D201,#REF!,2,0),IF($C201="SINAPI 01/25",VLOOKUP($D201,#REF!,2,0))))</f>
        <v>0</v>
      </c>
      <c r="F201" s="235" t="b">
        <f>IF($C201="CDHU197",VLOOKUP($D201,#REF!,3,0),IF($C201="FDE 01/25",VLOOKUP($D201,#REF!,3,0),IF($C201="SINAPI 01/25",VLOOKUP($D201,#REF!,3,0))))</f>
        <v>0</v>
      </c>
      <c r="G201" s="41">
        <f>VLOOKUP($B201,MEMORIAL_CÁLCULO!$B$11:$I$2946,8,0)</f>
        <v>1</v>
      </c>
      <c r="H201" s="236" t="b">
        <f>IF($C201="CDHU197",VLOOKUP($D201,#REF!,6,0),IF($C201="FDE 01/25",VLOOKUP($D201,#REF!,6,0),IF($C201="SINAPI 01/25",VLOOKUP($D201,#REF!,5,0))))</f>
        <v>0</v>
      </c>
      <c r="I201" s="154">
        <f t="shared" ref="I201:I208" si="25">ROUND(G201*H201,2)</f>
        <v>0</v>
      </c>
      <c r="K201" s="23"/>
      <c r="L201" s="27"/>
    </row>
    <row r="202" spans="2:12" s="22" customFormat="1" ht="25.15" customHeight="1" outlineLevel="1">
      <c r="B202" s="237" t="s">
        <v>1103</v>
      </c>
      <c r="C202" s="86" t="str">
        <f>VLOOKUP($B202,MEMORIAL_CÁLCULO!$B$11:$I$2946,2,0)</f>
        <v>CDHU197</v>
      </c>
      <c r="D202" s="234" t="str">
        <f>VLOOKUP($B202,MEMORIAL_CÁLCULO!$B$11:$I$2946,3,0)</f>
        <v>37.13.880</v>
      </c>
      <c r="E202" s="153" t="e">
        <f>IF($C202="CDHU197",VLOOKUP($D202,#REF!,2,0),IF($C202="FDE 01/25",VLOOKUP($D202,#REF!,2,0),IF($C202="SINAPI 01/25",VLOOKUP($D202,#REF!,2,0))))</f>
        <v>#REF!</v>
      </c>
      <c r="F202" s="235" t="e">
        <f>IF($C202="CDHU197",VLOOKUP($D202,#REF!,3,0),IF($C202="FDE 01/25",VLOOKUP($D202,#REF!,3,0),IF($C202="SINAPI 01/25",VLOOKUP($D202,#REF!,3,0))))</f>
        <v>#REF!</v>
      </c>
      <c r="G202" s="41">
        <f>VLOOKUP($B202,MEMORIAL_CÁLCULO!$B$11:$I$2946,8,0)</f>
        <v>2</v>
      </c>
      <c r="H202" s="236" t="e">
        <f>IF($C202="CDHU197",VLOOKUP($D202,#REF!,6,0),IF($C202="FDE 01/25",VLOOKUP($D202,#REF!,6,0),IF($C202="SINAPI 01/25",VLOOKUP($D202,#REF!,5,0))))</f>
        <v>#REF!</v>
      </c>
      <c r="I202" s="154" t="e">
        <f t="shared" si="25"/>
        <v>#REF!</v>
      </c>
      <c r="K202" s="23"/>
      <c r="L202" s="27"/>
    </row>
    <row r="203" spans="2:12" s="22" customFormat="1" ht="25.15" customHeight="1" outlineLevel="1">
      <c r="B203" s="237" t="s">
        <v>1104</v>
      </c>
      <c r="C203" s="86" t="str">
        <f>VLOOKUP($B203,MEMORIAL_CÁLCULO!$B$11:$I$2946,2,0)</f>
        <v>CDHU197</v>
      </c>
      <c r="D203" s="234" t="str">
        <f>VLOOKUP($B203,MEMORIAL_CÁLCULO!$B$11:$I$2946,3,0)</f>
        <v>37.13.890</v>
      </c>
      <c r="E203" s="153" t="e">
        <f>IF($C203="CDHU197",VLOOKUP($D203,#REF!,2,0),IF($C203="FDE 01/25",VLOOKUP($D203,#REF!,2,0),IF($C203="SINAPI 01/25",VLOOKUP($D203,#REF!,2,0))))</f>
        <v>#REF!</v>
      </c>
      <c r="F203" s="235" t="e">
        <f>IF($C203="CDHU197",VLOOKUP($D203,#REF!,3,0),IF($C203="FDE 01/25",VLOOKUP($D203,#REF!,3,0),IF($C203="SINAPI 01/25",VLOOKUP($D203,#REF!,3,0))))</f>
        <v>#REF!</v>
      </c>
      <c r="G203" s="41">
        <f>VLOOKUP($B203,MEMORIAL_CÁLCULO!$B$11:$I$2946,8,0)</f>
        <v>1</v>
      </c>
      <c r="H203" s="236" t="e">
        <f>IF($C203="CDHU197",VLOOKUP($D203,#REF!,6,0),IF($C203="FDE 01/25",VLOOKUP($D203,#REF!,6,0),IF($C203="SINAPI 01/25",VLOOKUP($D203,#REF!,5,0))))</f>
        <v>#REF!</v>
      </c>
      <c r="I203" s="154" t="e">
        <f t="shared" si="25"/>
        <v>#REF!</v>
      </c>
      <c r="K203" s="23"/>
      <c r="L203" s="27"/>
    </row>
    <row r="204" spans="2:12" s="22" customFormat="1" ht="25.15" customHeight="1" outlineLevel="1">
      <c r="B204" s="237" t="s">
        <v>1105</v>
      </c>
      <c r="C204" s="86" t="str">
        <f>VLOOKUP($B204,MEMORIAL_CÁLCULO!$B$11:$I$2946,2,0)</f>
        <v>CDHU197</v>
      </c>
      <c r="D204" s="234" t="str">
        <f>VLOOKUP($B204,MEMORIAL_CÁLCULO!$B$11:$I$2946,3,0)</f>
        <v>37.13.900</v>
      </c>
      <c r="E204" s="153" t="e">
        <f>IF($C204="CDHU197",VLOOKUP($D204,#REF!,2,0),IF($C204="FDE 01/25",VLOOKUP($D204,#REF!,2,0),IF($C204="SINAPI 01/25",VLOOKUP($D204,#REF!,2,0))))</f>
        <v>#REF!</v>
      </c>
      <c r="F204" s="235" t="e">
        <f>IF($C204="CDHU197",VLOOKUP($D204,#REF!,3,0),IF($C204="FDE 01/25",VLOOKUP($D204,#REF!,3,0),IF($C204="SINAPI 01/25",VLOOKUP($D204,#REF!,3,0))))</f>
        <v>#REF!</v>
      </c>
      <c r="G204" s="41">
        <f>VLOOKUP($B204,MEMORIAL_CÁLCULO!$B$11:$I$2946,8,0)</f>
        <v>2</v>
      </c>
      <c r="H204" s="236" t="e">
        <f>IF($C204="CDHU197",VLOOKUP($D204,#REF!,6,0),IF($C204="FDE 01/25",VLOOKUP($D204,#REF!,6,0),IF($C204="SINAPI 01/25",VLOOKUP($D204,#REF!,5,0))))</f>
        <v>#REF!</v>
      </c>
      <c r="I204" s="154" t="e">
        <f t="shared" si="25"/>
        <v>#REF!</v>
      </c>
      <c r="K204" s="23"/>
      <c r="L204" s="27"/>
    </row>
    <row r="205" spans="2:12" s="22" customFormat="1" ht="25.15" customHeight="1" outlineLevel="1">
      <c r="B205" s="237" t="s">
        <v>1106</v>
      </c>
      <c r="C205" s="86" t="str">
        <f>VLOOKUP($B205,MEMORIAL_CÁLCULO!$B$11:$I$2946,2,0)</f>
        <v>CDHU197</v>
      </c>
      <c r="D205" s="234" t="str">
        <f>VLOOKUP($B205,MEMORIAL_CÁLCULO!$B$11:$I$2946,3,0)</f>
        <v>37.13.840</v>
      </c>
      <c r="E205" s="153" t="e">
        <f>IF($C205="CDHU197",VLOOKUP($D205,#REF!,2,0),IF($C205="FDE 01/25",VLOOKUP($D205,#REF!,2,0),IF($C205="SINAPI 01/25",VLOOKUP($D205,#REF!,2,0))))</f>
        <v>#REF!</v>
      </c>
      <c r="F205" s="235" t="e">
        <f>IF($C205="CDHU197",VLOOKUP($D205,#REF!,3,0),IF($C205="FDE 01/25",VLOOKUP($D205,#REF!,3,0),IF($C205="SINAPI 01/25",VLOOKUP($D205,#REF!,3,0))))</f>
        <v>#REF!</v>
      </c>
      <c r="G205" s="41">
        <f>VLOOKUP($B205,MEMORIAL_CÁLCULO!$B$11:$I$2946,8,0)</f>
        <v>19</v>
      </c>
      <c r="H205" s="236" t="e">
        <f>IF($C205="CDHU197",VLOOKUP($D205,#REF!,6,0),IF($C205="FDE 01/25",VLOOKUP($D205,#REF!,6,0),IF($C205="SINAPI 01/25",VLOOKUP($D205,#REF!,5,0))))</f>
        <v>#REF!</v>
      </c>
      <c r="I205" s="154" t="e">
        <f t="shared" si="25"/>
        <v>#REF!</v>
      </c>
      <c r="K205" s="23"/>
      <c r="L205" s="27"/>
    </row>
    <row r="206" spans="2:12" s="22" customFormat="1" ht="25.15" customHeight="1" outlineLevel="1">
      <c r="B206" s="237" t="s">
        <v>1107</v>
      </c>
      <c r="C206" s="86" t="str">
        <f>VLOOKUP($B206,MEMORIAL_CÁLCULO!$B$11:$I$2946,2,0)</f>
        <v>CDHU197</v>
      </c>
      <c r="D206" s="234" t="str">
        <f>VLOOKUP($B206,MEMORIAL_CÁLCULO!$B$11:$I$2946,3,0)</f>
        <v>37.13.800</v>
      </c>
      <c r="E206" s="153" t="e">
        <f>IF($C206="CDHU197",VLOOKUP($D206,#REF!,2,0),IF($C206="FDE 01/25",VLOOKUP($D206,#REF!,2,0),IF($C206="SINAPI 01/25",VLOOKUP($D206,#REF!,2,0))))</f>
        <v>#REF!</v>
      </c>
      <c r="F206" s="235" t="e">
        <f>IF($C206="CDHU197",VLOOKUP($D206,#REF!,3,0),IF($C206="FDE 01/25",VLOOKUP($D206,#REF!,3,0),IF($C206="SINAPI 01/25",VLOOKUP($D206,#REF!,3,0))))</f>
        <v>#REF!</v>
      </c>
      <c r="G206" s="41">
        <f>VLOOKUP($B206,MEMORIAL_CÁLCULO!$B$11:$I$2946,8,0)</f>
        <v>12</v>
      </c>
      <c r="H206" s="236" t="e">
        <f>IF($C206="CDHU197",VLOOKUP($D206,#REF!,6,0),IF($C206="FDE 01/25",VLOOKUP($D206,#REF!,6,0),IF($C206="SINAPI 01/25",VLOOKUP($D206,#REF!,5,0))))</f>
        <v>#REF!</v>
      </c>
      <c r="I206" s="154" t="e">
        <f t="shared" si="25"/>
        <v>#REF!</v>
      </c>
      <c r="K206" s="23"/>
      <c r="L206" s="27"/>
    </row>
    <row r="207" spans="2:12" s="22" customFormat="1" ht="25.15" customHeight="1" outlineLevel="1">
      <c r="B207" s="237" t="s">
        <v>1108</v>
      </c>
      <c r="C207" s="86" t="str">
        <f>VLOOKUP($B207,MEMORIAL_CÁLCULO!$B$11:$I$2946,2,0)</f>
        <v>CDHU197</v>
      </c>
      <c r="D207" s="234" t="str">
        <f>VLOOKUP($B207,MEMORIAL_CÁLCULO!$B$11:$I$2946,3,0)</f>
        <v>37.24.031</v>
      </c>
      <c r="E207" s="153" t="e">
        <f>IF($C207="CDHU197",VLOOKUP($D207,#REF!,2,0),IF($C207="FDE 01/25",VLOOKUP($D207,#REF!,2,0),IF($C207="SINAPI 01/25",VLOOKUP($D207,#REF!,2,0))))</f>
        <v>#REF!</v>
      </c>
      <c r="F207" s="235" t="e">
        <f>IF($C207="CDHU197",VLOOKUP($D207,#REF!,3,0),IF($C207="FDE 01/25",VLOOKUP($D207,#REF!,3,0),IF($C207="SINAPI 01/25",VLOOKUP($D207,#REF!,3,0))))</f>
        <v>#REF!</v>
      </c>
      <c r="G207" s="41">
        <f>VLOOKUP($B207,MEMORIAL_CÁLCULO!$B$11:$I$2946,8,0)</f>
        <v>3</v>
      </c>
      <c r="H207" s="236" t="e">
        <f>IF($C207="CDHU197",VLOOKUP($D207,#REF!,6,0),IF($C207="FDE 01/25",VLOOKUP($D207,#REF!,6,0),IF($C207="SINAPI 01/25",VLOOKUP($D207,#REF!,5,0))))</f>
        <v>#REF!</v>
      </c>
      <c r="I207" s="154" t="e">
        <f t="shared" si="25"/>
        <v>#REF!</v>
      </c>
      <c r="K207" s="23"/>
      <c r="L207" s="27"/>
    </row>
    <row r="208" spans="2:12" s="22" customFormat="1" ht="25.15" customHeight="1" outlineLevel="1">
      <c r="B208" s="237" t="s">
        <v>1109</v>
      </c>
      <c r="C208" s="86" t="str">
        <f>VLOOKUP($B208,MEMORIAL_CÁLCULO!$B$11:$I$2946,2,0)</f>
        <v>CDHU197</v>
      </c>
      <c r="D208" s="234" t="str">
        <f>VLOOKUP($B208,MEMORIAL_CÁLCULO!$B$11:$I$2946,3,0)</f>
        <v>37.17.060</v>
      </c>
      <c r="E208" s="153" t="e">
        <f>IF($C208="CDHU197",VLOOKUP($D208,#REF!,2,0),IF($C208="FDE 01/25",VLOOKUP($D208,#REF!,2,0),IF($C208="SINAPI 01/25",VLOOKUP($D208,#REF!,2,0))))</f>
        <v>#REF!</v>
      </c>
      <c r="F208" s="235" t="e">
        <f>IF($C208="CDHU197",VLOOKUP($D208,#REF!,3,0),IF($C208="FDE 01/25",VLOOKUP($D208,#REF!,3,0),IF($C208="SINAPI 01/25",VLOOKUP($D208,#REF!,3,0))))</f>
        <v>#REF!</v>
      </c>
      <c r="G208" s="41">
        <f>VLOOKUP($B208,MEMORIAL_CÁLCULO!$B$11:$I$2946,8,0)</f>
        <v>22</v>
      </c>
      <c r="H208" s="236" t="e">
        <f>IF($C208="CDHU197",VLOOKUP($D208,#REF!,6,0),IF($C208="FDE 01/25",VLOOKUP($D208,#REF!,6,0),IF($C208="SINAPI 01/25",VLOOKUP($D208,#REF!,5,0))))</f>
        <v>#REF!</v>
      </c>
      <c r="I208" s="154" t="e">
        <f t="shared" si="25"/>
        <v>#REF!</v>
      </c>
      <c r="K208" s="23"/>
      <c r="L208" s="27"/>
    </row>
    <row r="209" spans="2:12" s="22" customFormat="1" ht="25.15" customHeight="1" outlineLevel="1">
      <c r="B209" s="237" t="s">
        <v>1110</v>
      </c>
      <c r="C209" s="86" t="str">
        <f>VLOOKUP($B209,MEMORIAL_CÁLCULO!$B$11:$I$2946,2,0)</f>
        <v>CDHU197</v>
      </c>
      <c r="D209" s="234" t="str">
        <f>VLOOKUP($B209,MEMORIAL_CÁLCULO!$B$11:$I$2946,3,0)</f>
        <v>37.20.080</v>
      </c>
      <c r="E209" s="153" t="e">
        <f>IF($C209="CDHU197",VLOOKUP($D209,#REF!,2,0),IF($C209="FDE 01/25",VLOOKUP($D209,#REF!,2,0),IF($C209="SINAPI 01/25",VLOOKUP($D209,#REF!,2,0))))</f>
        <v>#REF!</v>
      </c>
      <c r="F209" s="235" t="e">
        <f>IF($C209="CDHU197",VLOOKUP($D209,#REF!,3,0),IF($C209="FDE 01/25",VLOOKUP($D209,#REF!,3,0),IF($C209="SINAPI 01/25",VLOOKUP($D209,#REF!,3,0))))</f>
        <v>#REF!</v>
      </c>
      <c r="G209" s="41">
        <f>VLOOKUP($B209,MEMORIAL_CÁLCULO!$B$11:$I$2946,8,0)</f>
        <v>1</v>
      </c>
      <c r="H209" s="236" t="e">
        <f>IF($C209="CDHU197",VLOOKUP($D209,#REF!,6,0),IF($C209="FDE 01/25",VLOOKUP($D209,#REF!,6,0),IF($C209="SINAPI 01/25",VLOOKUP($D209,#REF!,5,0))))</f>
        <v>#REF!</v>
      </c>
      <c r="I209" s="154" t="e">
        <f t="shared" ref="I209:I214" si="26">ROUND(G209*H209,2)</f>
        <v>#REF!</v>
      </c>
      <c r="K209" s="23"/>
      <c r="L209" s="27"/>
    </row>
    <row r="210" spans="2:12" s="22" customFormat="1" ht="25.15" customHeight="1" outlineLevel="1">
      <c r="B210" s="237" t="s">
        <v>1111</v>
      </c>
      <c r="C210" s="86" t="str">
        <f>VLOOKUP($B210,MEMORIAL_CÁLCULO!$B$11:$I$2946,2,0)</f>
        <v>CDHU197</v>
      </c>
      <c r="D210" s="234" t="str">
        <f>VLOOKUP($B210,MEMORIAL_CÁLCULO!$B$11:$I$2946,3,0)</f>
        <v>37.20.030</v>
      </c>
      <c r="E210" s="153" t="e">
        <f>IF($C210="CDHU197",VLOOKUP($D210,#REF!,2,0),IF($C210="FDE 01/25",VLOOKUP($D210,#REF!,2,0),IF($C210="SINAPI 01/25",VLOOKUP($D210,#REF!,2,0))))</f>
        <v>#REF!</v>
      </c>
      <c r="F210" s="235" t="e">
        <f>IF($C210="CDHU197",VLOOKUP($D210,#REF!,3,0),IF($C210="FDE 01/25",VLOOKUP($D210,#REF!,3,0),IF($C210="SINAPI 01/25",VLOOKUP($D210,#REF!,3,0))))</f>
        <v>#REF!</v>
      </c>
      <c r="G210" s="41">
        <f>VLOOKUP($B210,MEMORIAL_CÁLCULO!$B$11:$I$2946,8,0)</f>
        <v>3</v>
      </c>
      <c r="H210" s="236" t="e">
        <f>IF($C210="CDHU197",VLOOKUP($D210,#REF!,6,0),IF($C210="FDE 01/25",VLOOKUP($D210,#REF!,6,0),IF($C210="SINAPI 01/25",VLOOKUP($D210,#REF!,5,0))))</f>
        <v>#REF!</v>
      </c>
      <c r="I210" s="154" t="e">
        <f t="shared" si="26"/>
        <v>#REF!</v>
      </c>
      <c r="K210" s="23"/>
      <c r="L210" s="27"/>
    </row>
    <row r="211" spans="2:12" s="22" customFormat="1" ht="25.15" customHeight="1" outlineLevel="1">
      <c r="B211" s="237" t="s">
        <v>1112</v>
      </c>
      <c r="C211" s="86" t="str">
        <f>VLOOKUP($B211,MEMORIAL_CÁLCULO!$B$11:$I$2946,2,0)</f>
        <v>CDHU197</v>
      </c>
      <c r="D211" s="234" t="str">
        <f>VLOOKUP($B211,MEMORIAL_CÁLCULO!$B$11:$I$2946,3,0)</f>
        <v>40.10.520</v>
      </c>
      <c r="E211" s="153" t="e">
        <f>IF($C211="CDHU197",VLOOKUP($D211,#REF!,2,0),IF($C211="FDE 01/25",VLOOKUP($D211,#REF!,2,0),IF($C211="SINAPI 01/25",VLOOKUP($D211,#REF!,2,0))))</f>
        <v>#REF!</v>
      </c>
      <c r="F211" s="235" t="e">
        <f>IF($C211="CDHU197",VLOOKUP($D211,#REF!,3,0),IF($C211="FDE 01/25",VLOOKUP($D211,#REF!,3,0),IF($C211="SINAPI 01/25",VLOOKUP($D211,#REF!,3,0))))</f>
        <v>#REF!</v>
      </c>
      <c r="G211" s="41">
        <f>VLOOKUP($B211,MEMORIAL_CÁLCULO!$B$11:$I$2946,8,0)</f>
        <v>6</v>
      </c>
      <c r="H211" s="236" t="e">
        <f>IF($C211="CDHU197",VLOOKUP($D211,#REF!,6,0),IF($C211="FDE 01/25",VLOOKUP($D211,#REF!,6,0),IF($C211="SINAPI 01/25",VLOOKUP($D211,#REF!,5,0))))</f>
        <v>#REF!</v>
      </c>
      <c r="I211" s="154" t="e">
        <f t="shared" si="26"/>
        <v>#REF!</v>
      </c>
      <c r="K211" s="23"/>
      <c r="L211" s="27"/>
    </row>
    <row r="212" spans="2:12" s="22" customFormat="1" ht="25.15" customHeight="1" outlineLevel="1">
      <c r="B212" s="237" t="s">
        <v>1113</v>
      </c>
      <c r="C212" s="86" t="str">
        <f>VLOOKUP($B212,MEMORIAL_CÁLCULO!$B$11:$I$2946,2,0)</f>
        <v>CDHU197</v>
      </c>
      <c r="D212" s="234" t="str">
        <f>VLOOKUP($B212,MEMORIAL_CÁLCULO!$B$11:$I$2946,3,0)</f>
        <v>40.11.010</v>
      </c>
      <c r="E212" s="153" t="e">
        <f>IF($C212="CDHU197",VLOOKUP($D212,#REF!,2,0),IF($C212="FDE 01/25",VLOOKUP($D212,#REF!,2,0),IF($C212="SINAPI 01/25",VLOOKUP($D212,#REF!,2,0))))</f>
        <v>#REF!</v>
      </c>
      <c r="F212" s="235" t="e">
        <f>IF($C212="CDHU197",VLOOKUP($D212,#REF!,3,0),IF($C212="FDE 01/25",VLOOKUP($D212,#REF!,3,0),IF($C212="SINAPI 01/25",VLOOKUP($D212,#REF!,3,0))))</f>
        <v>#REF!</v>
      </c>
      <c r="G212" s="41">
        <f>VLOOKUP($B212,MEMORIAL_CÁLCULO!$B$11:$I$2946,8,0)</f>
        <v>1</v>
      </c>
      <c r="H212" s="236" t="e">
        <f>IF($C212="CDHU197",VLOOKUP($D212,#REF!,6,0),IF($C212="FDE 01/25",VLOOKUP($D212,#REF!,6,0),IF($C212="SINAPI 01/25",VLOOKUP($D212,#REF!,5,0))))</f>
        <v>#REF!</v>
      </c>
      <c r="I212" s="154" t="e">
        <f t="shared" si="26"/>
        <v>#REF!</v>
      </c>
      <c r="K212" s="23"/>
      <c r="L212" s="27"/>
    </row>
    <row r="213" spans="2:12" s="22" customFormat="1" ht="25.15" customHeight="1" outlineLevel="1">
      <c r="B213" s="237" t="s">
        <v>1114</v>
      </c>
      <c r="C213" s="86" t="str">
        <f>VLOOKUP($B213,MEMORIAL_CÁLCULO!$B$11:$I$2946,2,0)</f>
        <v>CDHU197</v>
      </c>
      <c r="D213" s="234" t="str">
        <f>VLOOKUP($B213,MEMORIAL_CÁLCULO!$B$11:$I$2946,3,0)</f>
        <v>40.05.180</v>
      </c>
      <c r="E213" s="153" t="e">
        <f>IF($C213="CDHU197",VLOOKUP($D213,#REF!,2,0),IF($C213="FDE 01/25",VLOOKUP($D213,#REF!,2,0),IF($C213="SINAPI 01/25",VLOOKUP($D213,#REF!,2,0))))</f>
        <v>#REF!</v>
      </c>
      <c r="F213" s="235" t="e">
        <f>IF($C213="CDHU197",VLOOKUP($D213,#REF!,3,0),IF($C213="FDE 01/25",VLOOKUP($D213,#REF!,3,0),IF($C213="SINAPI 01/25",VLOOKUP($D213,#REF!,3,0))))</f>
        <v>#REF!</v>
      </c>
      <c r="G213" s="41">
        <f>VLOOKUP($B213,MEMORIAL_CÁLCULO!$B$11:$I$2946,8,0)</f>
        <v>6</v>
      </c>
      <c r="H213" s="236" t="e">
        <f>IF($C213="CDHU197",VLOOKUP($D213,#REF!,6,0),IF($C213="FDE 01/25",VLOOKUP($D213,#REF!,6,0),IF($C213="SINAPI 01/25",VLOOKUP($D213,#REF!,5,0))))</f>
        <v>#REF!</v>
      </c>
      <c r="I213" s="154" t="e">
        <f t="shared" si="26"/>
        <v>#REF!</v>
      </c>
      <c r="K213" s="23"/>
      <c r="L213" s="27"/>
    </row>
    <row r="214" spans="2:12" s="22" customFormat="1" ht="25.15" customHeight="1" outlineLevel="1">
      <c r="B214" s="237" t="s">
        <v>1115</v>
      </c>
      <c r="C214" s="86" t="str">
        <f>VLOOKUP($B214,MEMORIAL_CÁLCULO!$B$11:$I$2946,2,0)</f>
        <v>CDHU197</v>
      </c>
      <c r="D214" s="234" t="str">
        <f>VLOOKUP($B214,MEMORIAL_CÁLCULO!$B$11:$I$2946,3,0)</f>
        <v>97.02.036</v>
      </c>
      <c r="E214" s="153" t="e">
        <f>IF($C214="CDHU197",VLOOKUP($D214,#REF!,2,0),IF($C214="FDE 01/25",VLOOKUP($D214,#REF!,2,0),IF($C214="SINAPI 01/25",VLOOKUP($D214,#REF!,2,0))))</f>
        <v>#REF!</v>
      </c>
      <c r="F214" s="235" t="e">
        <f>IF($C214="CDHU197",VLOOKUP($D214,#REF!,3,0),IF($C214="FDE 01/25",VLOOKUP($D214,#REF!,3,0),IF($C214="SINAPI 01/25",VLOOKUP($D214,#REF!,3,0))))</f>
        <v>#REF!</v>
      </c>
      <c r="G214" s="41">
        <f>VLOOKUP($B214,MEMORIAL_CÁLCULO!$B$11:$I$2946,8,0)</f>
        <v>4.0000000000000008E-2</v>
      </c>
      <c r="H214" s="236" t="e">
        <f>IF($C214="CDHU197",VLOOKUP($D214,#REF!,6,0),IF($C214="FDE 01/25",VLOOKUP($D214,#REF!,6,0),IF($C214="SINAPI 01/25",VLOOKUP($D214,#REF!,5,0))))</f>
        <v>#REF!</v>
      </c>
      <c r="I214" s="154" t="e">
        <f t="shared" si="26"/>
        <v>#REF!</v>
      </c>
      <c r="K214" s="23"/>
      <c r="L214" s="27"/>
    </row>
    <row r="215" spans="2:12" s="22" customFormat="1" ht="25.15" customHeight="1" outlineLevel="1">
      <c r="B215" s="237" t="s">
        <v>743</v>
      </c>
      <c r="C215" s="86" t="str">
        <f>VLOOKUP($B215,MEMORIAL_CÁLCULO!$B$11:$I$2946,2,0)</f>
        <v>CDHU197</v>
      </c>
      <c r="D215" s="234" t="str">
        <f>VLOOKUP($B215,MEMORIAL_CÁLCULO!$B$11:$I$2946,3,0)</f>
        <v>42.05.200</v>
      </c>
      <c r="E215" s="153" t="e">
        <f>IF($C215="CDHU197",VLOOKUP($D215,#REF!,2,0),IF($C215="FDE 01/25",VLOOKUP($D215,#REF!,2,0),IF($C215="SINAPI 01/25",VLOOKUP($D215,#REF!,2,0))))</f>
        <v>#REF!</v>
      </c>
      <c r="F215" s="235" t="e">
        <f>IF($C215="CDHU197",VLOOKUP($D215,#REF!,3,0),IF($C215="FDE 01/25",VLOOKUP($D215,#REF!,3,0),IF($C215="SINAPI 01/25",VLOOKUP($D215,#REF!,3,0))))</f>
        <v>#REF!</v>
      </c>
      <c r="G215" s="41">
        <f>VLOOKUP($B215,MEMORIAL_CÁLCULO!$B$11:$I$2946,8,0)</f>
        <v>7</v>
      </c>
      <c r="H215" s="236" t="e">
        <f>IF($C215="CDHU197",VLOOKUP($D215,#REF!,6,0),IF($C215="FDE 01/25",VLOOKUP($D215,#REF!,6,0),IF($C215="SINAPI 01/25",VLOOKUP($D215,#REF!,5,0))))</f>
        <v>#REF!</v>
      </c>
      <c r="I215" s="154" t="e">
        <f t="shared" ref="I215:I223" si="27">ROUND(G215*H215,2)</f>
        <v>#REF!</v>
      </c>
      <c r="K215" s="23"/>
      <c r="L215" s="27"/>
    </row>
    <row r="216" spans="2:12" s="22" customFormat="1" ht="25.15" customHeight="1" outlineLevel="1">
      <c r="B216" s="237" t="s">
        <v>744</v>
      </c>
      <c r="C216" s="86" t="str">
        <f>VLOOKUP($B216,MEMORIAL_CÁLCULO!$B$11:$I$2946,2,0)</f>
        <v>CDHU197</v>
      </c>
      <c r="D216" s="234" t="str">
        <f>VLOOKUP($B216,MEMORIAL_CÁLCULO!$B$11:$I$2946,3,0)</f>
        <v>42.05.300</v>
      </c>
      <c r="E216" s="153" t="e">
        <f>IF($C216="CDHU197",VLOOKUP($D216,#REF!,2,0),IF($C216="FDE 01/25",VLOOKUP($D216,#REF!,2,0),IF($C216="SINAPI 01/25",VLOOKUP($D216,#REF!,2,0))))</f>
        <v>#REF!</v>
      </c>
      <c r="F216" s="235" t="e">
        <f>IF($C216="CDHU197",VLOOKUP($D216,#REF!,3,0),IF($C216="FDE 01/25",VLOOKUP($D216,#REF!,3,0),IF($C216="SINAPI 01/25",VLOOKUP($D216,#REF!,3,0))))</f>
        <v>#REF!</v>
      </c>
      <c r="G216" s="41">
        <f>VLOOKUP($B216,MEMORIAL_CÁLCULO!$B$11:$I$2946,8,0)</f>
        <v>3</v>
      </c>
      <c r="H216" s="236" t="e">
        <f>IF($C216="CDHU197",VLOOKUP($D216,#REF!,6,0),IF($C216="FDE 01/25",VLOOKUP($D216,#REF!,6,0),IF($C216="SINAPI 01/25",VLOOKUP($D216,#REF!,5,0))))</f>
        <v>#REF!</v>
      </c>
      <c r="I216" s="154" t="e">
        <f t="shared" si="27"/>
        <v>#REF!</v>
      </c>
      <c r="K216" s="23"/>
      <c r="L216" s="27"/>
    </row>
    <row r="217" spans="2:12" s="22" customFormat="1" ht="25.15" customHeight="1" outlineLevel="1">
      <c r="B217" s="237" t="s">
        <v>745</v>
      </c>
      <c r="C217" s="86" t="str">
        <f>VLOOKUP($B217,MEMORIAL_CÁLCULO!$B$11:$I$2946,2,0)</f>
        <v>CDHU197</v>
      </c>
      <c r="D217" s="234" t="str">
        <f>VLOOKUP($B217,MEMORIAL_CÁLCULO!$B$11:$I$2946,3,0)</f>
        <v>42.05.320</v>
      </c>
      <c r="E217" s="153" t="e">
        <f>IF($C217="CDHU197",VLOOKUP($D217,#REF!,2,0),IF($C217="FDE 01/25",VLOOKUP($D217,#REF!,2,0),IF($C217="SINAPI 01/25",VLOOKUP($D217,#REF!,2,0))))</f>
        <v>#REF!</v>
      </c>
      <c r="F217" s="235" t="e">
        <f>IF($C217="CDHU197",VLOOKUP($D217,#REF!,3,0),IF($C217="FDE 01/25",VLOOKUP($D217,#REF!,3,0),IF($C217="SINAPI 01/25",VLOOKUP($D217,#REF!,3,0))))</f>
        <v>#REF!</v>
      </c>
      <c r="G217" s="41">
        <f>VLOOKUP($B217,MEMORIAL_CÁLCULO!$B$11:$I$2946,8,0)</f>
        <v>3</v>
      </c>
      <c r="H217" s="236" t="e">
        <f>IF($C217="CDHU197",VLOOKUP($D217,#REF!,6,0),IF($C217="FDE 01/25",VLOOKUP($D217,#REF!,6,0),IF($C217="SINAPI 01/25",VLOOKUP($D217,#REF!,5,0))))</f>
        <v>#REF!</v>
      </c>
      <c r="I217" s="154" t="e">
        <f t="shared" si="27"/>
        <v>#REF!</v>
      </c>
      <c r="K217" s="23"/>
      <c r="L217" s="27"/>
    </row>
    <row r="218" spans="2:12" s="22" customFormat="1" ht="25.15" customHeight="1" outlineLevel="1">
      <c r="B218" s="237" t="s">
        <v>746</v>
      </c>
      <c r="C218" s="86" t="str">
        <f>VLOOKUP($B218,MEMORIAL_CÁLCULO!$B$11:$I$2946,2,0)</f>
        <v>CDHU197</v>
      </c>
      <c r="D218" s="234" t="str">
        <f>VLOOKUP($B218,MEMORIAL_CÁLCULO!$B$11:$I$2946,3,0)</f>
        <v>42.05.160</v>
      </c>
      <c r="E218" s="153" t="e">
        <f>IF($C218="CDHU197",VLOOKUP($D218,#REF!,2,0),IF($C218="FDE 01/25",VLOOKUP($D218,#REF!,2,0),IF($C218="SINAPI 01/25",VLOOKUP($D218,#REF!,2,0))))</f>
        <v>#REF!</v>
      </c>
      <c r="F218" s="235" t="e">
        <f>IF($C218="CDHU197",VLOOKUP($D218,#REF!,3,0),IF($C218="FDE 01/25",VLOOKUP($D218,#REF!,3,0),IF($C218="SINAPI 01/25",VLOOKUP($D218,#REF!,3,0))))</f>
        <v>#REF!</v>
      </c>
      <c r="G218" s="41">
        <f>VLOOKUP($B218,MEMORIAL_CÁLCULO!$B$11:$I$2946,8,0)</f>
        <v>5</v>
      </c>
      <c r="H218" s="236" t="e">
        <f>IF($C218="CDHU197",VLOOKUP($D218,#REF!,6,0),IF($C218="FDE 01/25",VLOOKUP($D218,#REF!,6,0),IF($C218="SINAPI 01/25",VLOOKUP($D218,#REF!,5,0))))</f>
        <v>#REF!</v>
      </c>
      <c r="I218" s="154" t="e">
        <f t="shared" si="27"/>
        <v>#REF!</v>
      </c>
      <c r="K218" s="23"/>
      <c r="L218" s="27"/>
    </row>
    <row r="219" spans="2:12" s="22" customFormat="1" ht="25.15" customHeight="1" outlineLevel="1">
      <c r="B219" s="237" t="s">
        <v>1116</v>
      </c>
      <c r="C219" s="86" t="str">
        <f>VLOOKUP($B219,MEMORIAL_CÁLCULO!$B$11:$I$2946,2,0)</f>
        <v>CDHU197</v>
      </c>
      <c r="D219" s="234" t="str">
        <f>VLOOKUP($B219,MEMORIAL_CÁLCULO!$B$11:$I$2946,3,0)</f>
        <v>42.05.270</v>
      </c>
      <c r="E219" s="153" t="e">
        <f>IF($C219="CDHU197",VLOOKUP($D219,#REF!,2,0),IF($C219="FDE 01/25",VLOOKUP($D219,#REF!,2,0),IF($C219="SINAPI 01/25",VLOOKUP($D219,#REF!,2,0))))</f>
        <v>#REF!</v>
      </c>
      <c r="F219" s="235" t="e">
        <f>IF($C219="CDHU197",VLOOKUP($D219,#REF!,3,0),IF($C219="FDE 01/25",VLOOKUP($D219,#REF!,3,0),IF($C219="SINAPI 01/25",VLOOKUP($D219,#REF!,3,0))))</f>
        <v>#REF!</v>
      </c>
      <c r="G219" s="41">
        <f>VLOOKUP($B219,MEMORIAL_CÁLCULO!$B$11:$I$2946,8,0)</f>
        <v>3</v>
      </c>
      <c r="H219" s="236" t="e">
        <f>IF($C219="CDHU197",VLOOKUP($D219,#REF!,6,0),IF($C219="FDE 01/25",VLOOKUP($D219,#REF!,6,0),IF($C219="SINAPI 01/25",VLOOKUP($D219,#REF!,5,0))))</f>
        <v>#REF!</v>
      </c>
      <c r="I219" s="154" t="e">
        <f t="shared" si="27"/>
        <v>#REF!</v>
      </c>
      <c r="K219" s="23"/>
      <c r="L219" s="27"/>
    </row>
    <row r="220" spans="2:12" s="22" customFormat="1" ht="25.15" customHeight="1" outlineLevel="1">
      <c r="B220" s="237" t="s">
        <v>1117</v>
      </c>
      <c r="C220" s="86" t="str">
        <f>VLOOKUP($B220,MEMORIAL_CÁLCULO!$B$11:$I$2946,2,0)</f>
        <v>CDHU197</v>
      </c>
      <c r="D220" s="234" t="str">
        <f>VLOOKUP($B220,MEMORIAL_CÁLCULO!$B$11:$I$2946,3,0)</f>
        <v>39.04.070</v>
      </c>
      <c r="E220" s="153" t="e">
        <f>IF($C220="CDHU197",VLOOKUP($D220,#REF!,2,0),IF($C220="FDE 01/25",VLOOKUP($D220,#REF!,2,0),IF($C220="SINAPI 01/25",VLOOKUP($D220,#REF!,2,0))))</f>
        <v>#REF!</v>
      </c>
      <c r="F220" s="235" t="e">
        <f>IF($C220="CDHU197",VLOOKUP($D220,#REF!,3,0),IF($C220="FDE 01/25",VLOOKUP($D220,#REF!,3,0),IF($C220="SINAPI 01/25",VLOOKUP($D220,#REF!,3,0))))</f>
        <v>#REF!</v>
      </c>
      <c r="G220" s="41">
        <f>VLOOKUP($B220,MEMORIAL_CÁLCULO!$B$11:$I$2946,8,0)</f>
        <v>7</v>
      </c>
      <c r="H220" s="236" t="e">
        <f>IF($C220="CDHU197",VLOOKUP($D220,#REF!,6,0),IF($C220="FDE 01/25",VLOOKUP($D220,#REF!,6,0),IF($C220="SINAPI 01/25",VLOOKUP($D220,#REF!,5,0))))</f>
        <v>#REF!</v>
      </c>
      <c r="I220" s="154" t="e">
        <f t="shared" si="27"/>
        <v>#REF!</v>
      </c>
      <c r="K220" s="23"/>
      <c r="L220" s="27"/>
    </row>
    <row r="221" spans="2:12" s="22" customFormat="1" ht="25.15" customHeight="1" outlineLevel="1">
      <c r="B221" s="237" t="s">
        <v>1118</v>
      </c>
      <c r="C221" s="86" t="str">
        <f>VLOOKUP($B221,MEMORIAL_CÁLCULO!$B$11:$I$2946,2,0)</f>
        <v>CDHU197</v>
      </c>
      <c r="D221" s="234" t="str">
        <f>VLOOKUP($B221,MEMORIAL_CÁLCULO!$B$11:$I$2946,3,0)</f>
        <v>39.21.080</v>
      </c>
      <c r="E221" s="153" t="e">
        <f>IF($C221="CDHU197",VLOOKUP($D221,#REF!,2,0),IF($C221="FDE 01/25",VLOOKUP($D221,#REF!,2,0),IF($C221="SINAPI 01/25",VLOOKUP($D221,#REF!,2,0))))</f>
        <v>#REF!</v>
      </c>
      <c r="F221" s="235" t="e">
        <f>IF($C221="CDHU197",VLOOKUP($D221,#REF!,3,0),IF($C221="FDE 01/25",VLOOKUP($D221,#REF!,3,0),IF($C221="SINAPI 01/25",VLOOKUP($D221,#REF!,3,0))))</f>
        <v>#REF!</v>
      </c>
      <c r="G221" s="41">
        <f>VLOOKUP($B221,MEMORIAL_CÁLCULO!$B$11:$I$2946,8,0)</f>
        <v>11.6</v>
      </c>
      <c r="H221" s="236" t="e">
        <f>IF($C221="CDHU197",VLOOKUP($D221,#REF!,6,0),IF($C221="FDE 01/25",VLOOKUP($D221,#REF!,6,0),IF($C221="SINAPI 01/25",VLOOKUP($D221,#REF!,5,0))))</f>
        <v>#REF!</v>
      </c>
      <c r="I221" s="154" t="e">
        <f t="shared" si="27"/>
        <v>#REF!</v>
      </c>
      <c r="K221" s="23"/>
      <c r="L221" s="27"/>
    </row>
    <row r="222" spans="2:12" s="22" customFormat="1" ht="25.15" customHeight="1" outlineLevel="1">
      <c r="B222" s="237" t="s">
        <v>1119</v>
      </c>
      <c r="C222" s="86" t="str">
        <f>VLOOKUP($B222,MEMORIAL_CÁLCULO!$B$11:$I$2946,2,0)</f>
        <v>CDHU197</v>
      </c>
      <c r="D222" s="234" t="str">
        <f>VLOOKUP($B222,MEMORIAL_CÁLCULO!$B$11:$I$2946,3,0)</f>
        <v>06.02.020</v>
      </c>
      <c r="E222" s="153" t="e">
        <f>IF($C222="CDHU197",VLOOKUP($D222,#REF!,2,0),IF($C222="FDE 01/25",VLOOKUP($D222,#REF!,2,0),IF($C222="SINAPI 01/25",VLOOKUP($D222,#REF!,2,0))))</f>
        <v>#REF!</v>
      </c>
      <c r="F222" s="235" t="e">
        <f>IF($C222="CDHU197",VLOOKUP($D222,#REF!,3,0),IF($C222="FDE 01/25",VLOOKUP($D222,#REF!,3,0),IF($C222="SINAPI 01/25",VLOOKUP($D222,#REF!,3,0))))</f>
        <v>#REF!</v>
      </c>
      <c r="G222" s="41">
        <f>VLOOKUP($B222,MEMORIAL_CÁLCULO!$B$11:$I$2946,8,0)</f>
        <v>0.72</v>
      </c>
      <c r="H222" s="236" t="e">
        <f>IF($C222="CDHU197",VLOOKUP($D222,#REF!,6,0),IF($C222="FDE 01/25",VLOOKUP($D222,#REF!,6,0),IF($C222="SINAPI 01/25",VLOOKUP($D222,#REF!,5,0))))</f>
        <v>#REF!</v>
      </c>
      <c r="I222" s="154" t="e">
        <f t="shared" si="27"/>
        <v>#REF!</v>
      </c>
      <c r="K222" s="23"/>
      <c r="L222" s="27"/>
    </row>
    <row r="223" spans="2:12" s="22" customFormat="1" ht="25.15" customHeight="1" outlineLevel="1">
      <c r="B223" s="237" t="s">
        <v>1120</v>
      </c>
      <c r="C223" s="86" t="str">
        <f>VLOOKUP($B223,MEMORIAL_CÁLCULO!$B$11:$I$2946,2,0)</f>
        <v>CDHU197</v>
      </c>
      <c r="D223" s="234" t="str">
        <f>VLOOKUP($B223,MEMORIAL_CÁLCULO!$B$11:$I$2946,3,0)</f>
        <v>06.11.040</v>
      </c>
      <c r="E223" s="153" t="e">
        <f>IF($C223="CDHU197",VLOOKUP($D223,#REF!,2,0),IF($C223="FDE 01/25",VLOOKUP($D223,#REF!,2,0),IF($C223="SINAPI 01/25",VLOOKUP($D223,#REF!,2,0))))</f>
        <v>#REF!</v>
      </c>
      <c r="F223" s="235" t="e">
        <f>IF($C223="CDHU197",VLOOKUP($D223,#REF!,3,0),IF($C223="FDE 01/25",VLOOKUP($D223,#REF!,3,0),IF($C223="SINAPI 01/25",VLOOKUP($D223,#REF!,3,0))))</f>
        <v>#REF!</v>
      </c>
      <c r="G223" s="41">
        <f>VLOOKUP($B223,MEMORIAL_CÁLCULO!$B$11:$I$2946,8,0)</f>
        <v>0.72</v>
      </c>
      <c r="H223" s="236" t="e">
        <f>IF($C223="CDHU197",VLOOKUP($D223,#REF!,6,0),IF($C223="FDE 01/25",VLOOKUP($D223,#REF!,6,0),IF($C223="SINAPI 01/25",VLOOKUP($D223,#REF!,5,0))))</f>
        <v>#REF!</v>
      </c>
      <c r="I223" s="154" t="e">
        <f t="shared" si="27"/>
        <v>#REF!</v>
      </c>
      <c r="K223" s="23"/>
      <c r="L223" s="27"/>
    </row>
    <row r="224" spans="2:12" s="22" customFormat="1" ht="25.15" customHeight="1" outlineLevel="1">
      <c r="B224" s="237" t="s">
        <v>747</v>
      </c>
      <c r="C224" s="86" t="str">
        <f>VLOOKUP($B224,MEMORIAL_CÁLCULO!$B$11:$I$2946,2,0)</f>
        <v>CDHU197</v>
      </c>
      <c r="D224" s="234" t="str">
        <f>VLOOKUP($B224,MEMORIAL_CÁLCULO!$B$11:$I$2946,3,0)</f>
        <v>38.13.010</v>
      </c>
      <c r="E224" s="153" t="e">
        <f>IF($C224="CDHU197",VLOOKUP($D224,#REF!,2,0),IF($C224="FDE 01/25",VLOOKUP($D224,#REF!,2,0),IF($C224="SINAPI 01/25",VLOOKUP($D224,#REF!,2,0))))</f>
        <v>#REF!</v>
      </c>
      <c r="F224" s="235" t="e">
        <f>IF($C224="CDHU197",VLOOKUP($D224,#REF!,3,0),IF($C224="FDE 01/25",VLOOKUP($D224,#REF!,3,0),IF($C224="SINAPI 01/25",VLOOKUP($D224,#REF!,3,0))))</f>
        <v>#REF!</v>
      </c>
      <c r="G224" s="41">
        <f>VLOOKUP($B224,MEMORIAL_CÁLCULO!$B$11:$I$2946,8,0)</f>
        <v>170.4</v>
      </c>
      <c r="H224" s="236" t="e">
        <f>IF($C224="CDHU197",VLOOKUP($D224,#REF!,6,0),IF($C224="FDE 01/25",VLOOKUP($D224,#REF!,6,0),IF($C224="SINAPI 01/25",VLOOKUP($D224,#REF!,5,0))))</f>
        <v>#REF!</v>
      </c>
      <c r="I224" s="154" t="e">
        <f t="shared" ref="I224:I250" si="28">ROUND(G224*H224,2)</f>
        <v>#REF!</v>
      </c>
      <c r="K224" s="23"/>
      <c r="L224" s="27"/>
    </row>
    <row r="225" spans="2:12" s="22" customFormat="1" ht="25.15" customHeight="1" outlineLevel="1">
      <c r="B225" s="237" t="s">
        <v>748</v>
      </c>
      <c r="C225" s="86" t="str">
        <f>VLOOKUP($B225,MEMORIAL_CÁLCULO!$B$11:$I$2946,2,0)</f>
        <v>CDHU197</v>
      </c>
      <c r="D225" s="234" t="str">
        <f>VLOOKUP($B225,MEMORIAL_CÁLCULO!$B$11:$I$2946,3,0)</f>
        <v>38.13.016</v>
      </c>
      <c r="E225" s="153" t="e">
        <f>IF($C225="CDHU197",VLOOKUP($D225,#REF!,2,0),IF($C225="FDE 01/25",VLOOKUP($D225,#REF!,2,0),IF($C225="SINAPI 01/25",VLOOKUP($D225,#REF!,2,0))))</f>
        <v>#REF!</v>
      </c>
      <c r="F225" s="235" t="e">
        <f>IF($C225="CDHU197",VLOOKUP($D225,#REF!,3,0),IF($C225="FDE 01/25",VLOOKUP($D225,#REF!,3,0),IF($C225="SINAPI 01/25",VLOOKUP($D225,#REF!,3,0))))</f>
        <v>#REF!</v>
      </c>
      <c r="G225" s="41">
        <f>VLOOKUP($B225,MEMORIAL_CÁLCULO!$B$11:$I$2946,8,0)</f>
        <v>25.6</v>
      </c>
      <c r="H225" s="236" t="e">
        <f>IF($C225="CDHU197",VLOOKUP($D225,#REF!,6,0),IF($C225="FDE 01/25",VLOOKUP($D225,#REF!,6,0),IF($C225="SINAPI 01/25",VLOOKUP($D225,#REF!,5,0))))</f>
        <v>#REF!</v>
      </c>
      <c r="I225" s="154" t="e">
        <f t="shared" si="28"/>
        <v>#REF!</v>
      </c>
      <c r="K225" s="23"/>
      <c r="L225" s="27"/>
    </row>
    <row r="226" spans="2:12" s="22" customFormat="1" ht="25.15" customHeight="1" outlineLevel="1">
      <c r="B226" s="237" t="s">
        <v>1313</v>
      </c>
      <c r="C226" s="86" t="str">
        <f>VLOOKUP($B226,MEMORIAL_CÁLCULO!$B$11:$I$2946,2,0)</f>
        <v>CDHU197</v>
      </c>
      <c r="D226" s="234" t="str">
        <f>VLOOKUP($B226,MEMORIAL_CÁLCULO!$B$11:$I$2946,3,0)</f>
        <v>38.13.020</v>
      </c>
      <c r="E226" s="153" t="e">
        <f>IF($C226="CDHU197",VLOOKUP($D226,#REF!,2,0),IF($C226="FDE 01/25",VLOOKUP($D226,#REF!,2,0),IF($C226="SINAPI 01/25",VLOOKUP($D226,#REF!,2,0))))</f>
        <v>#REF!</v>
      </c>
      <c r="F226" s="235" t="e">
        <f>IF($C226="CDHU197",VLOOKUP($D226,#REF!,3,0),IF($C226="FDE 01/25",VLOOKUP($D226,#REF!,3,0),IF($C226="SINAPI 01/25",VLOOKUP($D226,#REF!,3,0))))</f>
        <v>#REF!</v>
      </c>
      <c r="G226" s="41">
        <f>VLOOKUP($B226,MEMORIAL_CÁLCULO!$B$11:$I$2946,8,0)</f>
        <v>11.8</v>
      </c>
      <c r="H226" s="236" t="e">
        <f>IF($C226="CDHU197",VLOOKUP($D226,#REF!,6,0),IF($C226="FDE 01/25",VLOOKUP($D226,#REF!,6,0),IF($C226="SINAPI 01/25",VLOOKUP($D226,#REF!,5,0))))</f>
        <v>#REF!</v>
      </c>
      <c r="I226" s="154" t="e">
        <f t="shared" si="28"/>
        <v>#REF!</v>
      </c>
      <c r="K226" s="23"/>
      <c r="L226" s="27"/>
    </row>
    <row r="227" spans="2:12" s="22" customFormat="1" ht="25.15" customHeight="1" outlineLevel="1">
      <c r="B227" s="237" t="s">
        <v>1314</v>
      </c>
      <c r="C227" s="86" t="str">
        <f>VLOOKUP($B227,MEMORIAL_CÁLCULO!$B$11:$I$2946,2,0)</f>
        <v>CDHU197</v>
      </c>
      <c r="D227" s="234" t="str">
        <f>VLOOKUP($B227,MEMORIAL_CÁLCULO!$B$11:$I$2946,3,0)</f>
        <v>38.13.040</v>
      </c>
      <c r="E227" s="153" t="e">
        <f>IF($C227="CDHU197",VLOOKUP($D227,#REF!,2,0),IF($C227="FDE 01/25",VLOOKUP($D227,#REF!,2,0),IF($C227="SINAPI 01/25",VLOOKUP($D227,#REF!,2,0))))</f>
        <v>#REF!</v>
      </c>
      <c r="F227" s="235" t="e">
        <f>IF($C227="CDHU197",VLOOKUP($D227,#REF!,3,0),IF($C227="FDE 01/25",VLOOKUP($D227,#REF!,3,0),IF($C227="SINAPI 01/25",VLOOKUP($D227,#REF!,3,0))))</f>
        <v>#REF!</v>
      </c>
      <c r="G227" s="41">
        <f>VLOOKUP($B227,MEMORIAL_CÁLCULO!$B$11:$I$2946,8,0)</f>
        <v>94.100000000000009</v>
      </c>
      <c r="H227" s="236" t="e">
        <f>IF($C227="CDHU197",VLOOKUP($D227,#REF!,6,0),IF($C227="FDE 01/25",VLOOKUP($D227,#REF!,6,0),IF($C227="SINAPI 01/25",VLOOKUP($D227,#REF!,5,0))))</f>
        <v>#REF!</v>
      </c>
      <c r="I227" s="154" t="e">
        <f t="shared" si="28"/>
        <v>#REF!</v>
      </c>
      <c r="K227" s="23"/>
      <c r="L227" s="27"/>
    </row>
    <row r="228" spans="2:12" s="22" customFormat="1" ht="23.25" outlineLevel="1">
      <c r="B228" s="237" t="s">
        <v>1330</v>
      </c>
      <c r="C228" s="86" t="str">
        <f>VLOOKUP($B228,MEMORIAL_CÁLCULO!$B$11:$I$2946,2,0)</f>
        <v>CDHU197</v>
      </c>
      <c r="D228" s="234" t="str">
        <f>VLOOKUP($B228,MEMORIAL_CÁLCULO!$B$11:$I$2946,3,0)</f>
        <v>38.19.210</v>
      </c>
      <c r="E228" s="153" t="e">
        <f>IF($C228="CDHU197",VLOOKUP($D228,#REF!,2,0),IF($C228="FDE 01/25",VLOOKUP($D228,#REF!,2,0),IF($C228="SINAPI 01/25",VLOOKUP($D228,#REF!,2,0))))</f>
        <v>#REF!</v>
      </c>
      <c r="F228" s="235" t="e">
        <f>IF($C228="CDHU197",VLOOKUP($D228,#REF!,3,0),IF($C228="FDE 01/25",VLOOKUP($D228,#REF!,3,0),IF($C228="SINAPI 01/25",VLOOKUP($D228,#REF!,3,0))))</f>
        <v>#REF!</v>
      </c>
      <c r="G228" s="41">
        <f>VLOOKUP($B228,MEMORIAL_CÁLCULO!$B$11:$I$2946,8,0)</f>
        <v>149.99999999999997</v>
      </c>
      <c r="H228" s="236" t="e">
        <f>IF($C228="CDHU197",VLOOKUP($D228,#REF!,6,0),IF($C228="FDE 01/25",VLOOKUP($D228,#REF!,6,0),IF($C228="SINAPI 01/25",VLOOKUP($D228,#REF!,5,0))))</f>
        <v>#REF!</v>
      </c>
      <c r="I228" s="154" t="e">
        <f t="shared" si="28"/>
        <v>#REF!</v>
      </c>
      <c r="K228" s="23"/>
      <c r="L228" s="27"/>
    </row>
    <row r="229" spans="2:12" s="22" customFormat="1" ht="23.25" outlineLevel="1">
      <c r="B229" s="237" t="s">
        <v>1332</v>
      </c>
      <c r="C229" s="86" t="str">
        <f>VLOOKUP($B229,MEMORIAL_CÁLCULO!$B$11:$I$2946,2,0)</f>
        <v>CDHU197</v>
      </c>
      <c r="D229" s="234" t="str">
        <f>VLOOKUP($B229,MEMORIAL_CÁLCULO!$B$11:$I$2946,3,0)</f>
        <v>38.19.220</v>
      </c>
      <c r="E229" s="153" t="e">
        <f>IF($C229="CDHU197",VLOOKUP($D229,#REF!,2,0),IF($C229="FDE 01/25",VLOOKUP($D229,#REF!,2,0),IF($C229="SINAPI 01/25",VLOOKUP($D229,#REF!,2,0))))</f>
        <v>#REF!</v>
      </c>
      <c r="F229" s="235" t="e">
        <f>IF($C229="CDHU197",VLOOKUP($D229,#REF!,3,0),IF($C229="FDE 01/25",VLOOKUP($D229,#REF!,3,0),IF($C229="SINAPI 01/25",VLOOKUP($D229,#REF!,3,0))))</f>
        <v>#REF!</v>
      </c>
      <c r="G229" s="41">
        <f>VLOOKUP($B229,MEMORIAL_CÁLCULO!$B$11:$I$2946,8,0)</f>
        <v>81.399999999999991</v>
      </c>
      <c r="H229" s="236" t="e">
        <f>IF($C229="CDHU197",VLOOKUP($D229,#REF!,6,0),IF($C229="FDE 01/25",VLOOKUP($D229,#REF!,6,0),IF($C229="SINAPI 01/25",VLOOKUP($D229,#REF!,5,0))))</f>
        <v>#REF!</v>
      </c>
      <c r="I229" s="154" t="e">
        <f t="shared" si="28"/>
        <v>#REF!</v>
      </c>
      <c r="K229" s="23"/>
      <c r="L229" s="27"/>
    </row>
    <row r="230" spans="2:12" s="22" customFormat="1" ht="25.15" customHeight="1" outlineLevel="1">
      <c r="B230" s="237" t="s">
        <v>1333</v>
      </c>
      <c r="C230" s="86" t="str">
        <f>VLOOKUP($B230,MEMORIAL_CÁLCULO!$B$11:$I$2946,2,0)</f>
        <v>CDHU197</v>
      </c>
      <c r="D230" s="234" t="str">
        <f>VLOOKUP($B230,MEMORIAL_CÁLCULO!$B$11:$I$2946,3,0)</f>
        <v>40.07.010</v>
      </c>
      <c r="E230" s="153" t="e">
        <f>IF($C230="CDHU197",VLOOKUP($D230,#REF!,2,0),IF($C230="FDE 01/25",VLOOKUP($D230,#REF!,2,0),IF($C230="SINAPI 01/25",VLOOKUP($D230,#REF!,2,0))))</f>
        <v>#REF!</v>
      </c>
      <c r="F230" s="235" t="e">
        <f>IF($C230="CDHU197",VLOOKUP($D230,#REF!,3,0),IF($C230="FDE 01/25",VLOOKUP($D230,#REF!,3,0),IF($C230="SINAPI 01/25",VLOOKUP($D230,#REF!,3,0))))</f>
        <v>#REF!</v>
      </c>
      <c r="G230" s="41">
        <f>VLOOKUP($B230,MEMORIAL_CÁLCULO!$B$11:$I$2946,8,0)</f>
        <v>113</v>
      </c>
      <c r="H230" s="236" t="e">
        <f>IF($C230="CDHU197",VLOOKUP($D230,#REF!,6,0),IF($C230="FDE 01/25",VLOOKUP($D230,#REF!,6,0),IF($C230="SINAPI 01/25",VLOOKUP($D230,#REF!,5,0))))</f>
        <v>#REF!</v>
      </c>
      <c r="I230" s="154" t="e">
        <f t="shared" si="28"/>
        <v>#REF!</v>
      </c>
      <c r="K230" s="23"/>
      <c r="L230" s="27"/>
    </row>
    <row r="231" spans="2:12" s="22" customFormat="1" ht="25.15" customHeight="1" outlineLevel="1">
      <c r="B231" s="237" t="s">
        <v>1335</v>
      </c>
      <c r="C231" s="86" t="str">
        <f>VLOOKUP($B231,MEMORIAL_CÁLCULO!$B$11:$I$2946,2,0)</f>
        <v>CDHU197</v>
      </c>
      <c r="D231" s="234" t="str">
        <f>VLOOKUP($B231,MEMORIAL_CÁLCULO!$B$11:$I$2946,3,0)</f>
        <v>40.07.020</v>
      </c>
      <c r="E231" s="153" t="e">
        <f>IF($C231="CDHU197",VLOOKUP($D231,#REF!,2,0),IF($C231="FDE 01/25",VLOOKUP($D231,#REF!,2,0),IF($C231="SINAPI 01/25",VLOOKUP($D231,#REF!,2,0))))</f>
        <v>#REF!</v>
      </c>
      <c r="F231" s="235" t="e">
        <f>IF($C231="CDHU197",VLOOKUP($D231,#REF!,3,0),IF($C231="FDE 01/25",VLOOKUP($D231,#REF!,3,0),IF($C231="SINAPI 01/25",VLOOKUP($D231,#REF!,3,0))))</f>
        <v>#REF!</v>
      </c>
      <c r="G231" s="41">
        <f>VLOOKUP($B231,MEMORIAL_CÁLCULO!$B$11:$I$2946,8,0)</f>
        <v>1</v>
      </c>
      <c r="H231" s="236" t="e">
        <f>IF($C231="CDHU197",VLOOKUP($D231,#REF!,6,0),IF($C231="FDE 01/25",VLOOKUP($D231,#REF!,6,0),IF($C231="SINAPI 01/25",VLOOKUP($D231,#REF!,5,0))))</f>
        <v>#REF!</v>
      </c>
      <c r="I231" s="154" t="e">
        <f t="shared" si="28"/>
        <v>#REF!</v>
      </c>
      <c r="K231" s="23"/>
      <c r="L231" s="27"/>
    </row>
    <row r="232" spans="2:12" s="22" customFormat="1" ht="23.25" outlineLevel="1">
      <c r="B232" s="237" t="s">
        <v>1336</v>
      </c>
      <c r="C232" s="86" t="str">
        <f>VLOOKUP($B232,MEMORIAL_CÁLCULO!$B$11:$I$2946,2,0)</f>
        <v>CDHU197</v>
      </c>
      <c r="D232" s="234" t="str">
        <f>VLOOKUP($B232,MEMORIAL_CÁLCULO!$B$11:$I$2946,3,0)</f>
        <v>40.07.040</v>
      </c>
      <c r="E232" s="153" t="e">
        <f>IF($C232="CDHU197",VLOOKUP($D232,#REF!,2,0),IF($C232="FDE 01/25",VLOOKUP($D232,#REF!,2,0),IF($C232="SINAPI 01/25",VLOOKUP($D232,#REF!,2,0))))</f>
        <v>#REF!</v>
      </c>
      <c r="F232" s="235" t="e">
        <f>IF($C232="CDHU197",VLOOKUP($D232,#REF!,3,0),IF($C232="FDE 01/25",VLOOKUP($D232,#REF!,3,0),IF($C232="SINAPI 01/25",VLOOKUP($D232,#REF!,3,0))))</f>
        <v>#REF!</v>
      </c>
      <c r="G232" s="41">
        <f>VLOOKUP($B232,MEMORIAL_CÁLCULO!$B$11:$I$2946,8,0)</f>
        <v>2</v>
      </c>
      <c r="H232" s="236" t="e">
        <f>IF($C232="CDHU197",VLOOKUP($D232,#REF!,6,0),IF($C232="FDE 01/25",VLOOKUP($D232,#REF!,6,0),IF($C232="SINAPI 01/25",VLOOKUP($D232,#REF!,5,0))))</f>
        <v>#REF!</v>
      </c>
      <c r="I232" s="154" t="e">
        <f>ROUND(G232*H232,2)</f>
        <v>#REF!</v>
      </c>
      <c r="K232" s="23"/>
      <c r="L232" s="27"/>
    </row>
    <row r="233" spans="2:12" s="22" customFormat="1" ht="23.25" outlineLevel="1">
      <c r="B233" s="237" t="s">
        <v>1337</v>
      </c>
      <c r="C233" s="86" t="str">
        <f>VLOOKUP($B233,MEMORIAL_CÁLCULO!$B$11:$I$2946,2,0)</f>
        <v>FDE 04/25</v>
      </c>
      <c r="D233" s="234" t="str">
        <f>VLOOKUP($B233,MEMORIAL_CÁLCULO!$B$11:$I$2946,3,0)</f>
        <v>09.84.020</v>
      </c>
      <c r="E233" s="153" t="b">
        <f>IF($C233="CDHU197",VLOOKUP($D233,#REF!,2,0),IF($C233="FDE 01/25",VLOOKUP($D233,#REF!,2,0),IF($C233="SINAPI 01/25",VLOOKUP($D233,#REF!,2,0))))</f>
        <v>0</v>
      </c>
      <c r="F233" s="235" t="b">
        <f>IF($C233="CDHU197",VLOOKUP($D233,#REF!,3,0),IF($C233="FDE 01/25",VLOOKUP($D233,#REF!,3,0),IF($C233="SINAPI 01/25",VLOOKUP($D233,#REF!,3,0))))</f>
        <v>0</v>
      </c>
      <c r="G233" s="41">
        <f>VLOOKUP($B233,MEMORIAL_CÁLCULO!$B$11:$I$2946,8,0)</f>
        <v>14</v>
      </c>
      <c r="H233" s="236" t="b">
        <f>IF($C233="CDHU197",VLOOKUP($D233,#REF!,6,0),IF($C233="FDE 01/25",VLOOKUP($D233,#REF!,6,0),IF($C233="SINAPI 01/25",VLOOKUP($D233,#REF!,5,0))))</f>
        <v>0</v>
      </c>
      <c r="I233" s="154">
        <f t="shared" si="28"/>
        <v>0</v>
      </c>
      <c r="K233" s="23"/>
      <c r="L233" s="27"/>
    </row>
    <row r="234" spans="2:12" s="22" customFormat="1" ht="37.5" outlineLevel="1">
      <c r="B234" s="237" t="s">
        <v>1339</v>
      </c>
      <c r="C234" s="86" t="str">
        <f>VLOOKUP($B234,MEMORIAL_CÁLCULO!$B$11:$I$2946,2,0)</f>
        <v>SINAPI 01/25</v>
      </c>
      <c r="D234" s="234" t="str">
        <f>VLOOKUP($B234,MEMORIAL_CÁLCULO!$B$11:$I$2946,3,0)</f>
        <v>97881</v>
      </c>
      <c r="E234" s="153" t="e">
        <f>IF($C234="CDHU197",VLOOKUP($D234,#REF!,2,0),IF($C234="FDE 01/25",VLOOKUP($D234,#REF!,2,0),IF($C234="SINAPI 01/25",VLOOKUP($D234,#REF!,2,0))))</f>
        <v>#REF!</v>
      </c>
      <c r="F234" s="235" t="e">
        <f>IF($C234="CDHU197",VLOOKUP($D234,#REF!,3,0),IF($C234="FDE 01/25",VLOOKUP($D234,#REF!,3,0),IF($C234="SINAPI 01/25",VLOOKUP($D234,#REF!,3,0))))</f>
        <v>#REF!</v>
      </c>
      <c r="G234" s="41">
        <f>VLOOKUP($B234,MEMORIAL_CÁLCULO!$B$11:$I$2946,8,0)</f>
        <v>4</v>
      </c>
      <c r="H234" s="236" t="e">
        <f>IF($C234="CDHU197",VLOOKUP($D234,#REF!,6,0),IF($C234="FDE 01/25",VLOOKUP($D234,#REF!,6,0),IF($C234="SINAPI 01/25",VLOOKUP($D234,#REF!,5,0))))</f>
        <v>#REF!</v>
      </c>
      <c r="I234" s="154" t="e">
        <f t="shared" si="28"/>
        <v>#REF!</v>
      </c>
      <c r="K234" s="23"/>
      <c r="L234" s="27"/>
    </row>
    <row r="235" spans="2:12" s="22" customFormat="1" ht="25.15" customHeight="1" outlineLevel="1">
      <c r="B235" s="237" t="s">
        <v>1340</v>
      </c>
      <c r="C235" s="86" t="str">
        <f>VLOOKUP($B235,MEMORIAL_CÁLCULO!$B$11:$I$2946,2,0)</f>
        <v>SINAPI 01/25</v>
      </c>
      <c r="D235" s="234" t="str">
        <f>VLOOKUP($B235,MEMORIAL_CÁLCULO!$B$11:$I$2946,3,0)</f>
        <v>97883</v>
      </c>
      <c r="E235" s="153" t="e">
        <f>IF($C235="CDHU197",VLOOKUP($D235,#REF!,2,0),IF($C235="FDE 01/25",VLOOKUP($D235,#REF!,2,0),IF($C235="SINAPI 01/25",VLOOKUP($D235,#REF!,2,0))))</f>
        <v>#REF!</v>
      </c>
      <c r="F235" s="235" t="e">
        <f>IF($C235="CDHU197",VLOOKUP($D235,#REF!,3,0),IF($C235="FDE 01/25",VLOOKUP($D235,#REF!,3,0),IF($C235="SINAPI 01/25",VLOOKUP($D235,#REF!,3,0))))</f>
        <v>#REF!</v>
      </c>
      <c r="G235" s="41">
        <f>VLOOKUP($B235,MEMORIAL_CÁLCULO!$B$11:$I$2946,8,0)</f>
        <v>3</v>
      </c>
      <c r="H235" s="236" t="e">
        <f>IF($C235="CDHU197",VLOOKUP($D235,#REF!,6,0),IF($C235="FDE 01/25",VLOOKUP($D235,#REF!,6,0),IF($C235="SINAPI 01/25",VLOOKUP($D235,#REF!,5,0))))</f>
        <v>#REF!</v>
      </c>
      <c r="I235" s="154" t="e">
        <f t="shared" si="28"/>
        <v>#REF!</v>
      </c>
      <c r="K235" s="23"/>
      <c r="L235" s="27"/>
    </row>
    <row r="236" spans="2:12" s="22" customFormat="1" ht="25.15" customHeight="1" outlineLevel="1">
      <c r="B236" s="237" t="s">
        <v>1345</v>
      </c>
      <c r="C236" s="86" t="str">
        <f>VLOOKUP($B236,MEMORIAL_CÁLCULO!$B$11:$I$2946,2,0)</f>
        <v>CDHU197</v>
      </c>
      <c r="D236" s="234" t="str">
        <f>VLOOKUP($B236,MEMORIAL_CÁLCULO!$B$11:$I$2946,3,0)</f>
        <v>06.02.020</v>
      </c>
      <c r="E236" s="153" t="e">
        <f>IF($C236="CDHU197",VLOOKUP($D236,#REF!,2,0),IF($C236="FDE 01/25",VLOOKUP($D236,#REF!,2,0),IF($C236="SINAPI 01/25",VLOOKUP($D236,#REF!,2,0))))</f>
        <v>#REF!</v>
      </c>
      <c r="F236" s="235" t="e">
        <f>IF($C236="CDHU197",VLOOKUP($D236,#REF!,3,0),IF($C236="FDE 01/25",VLOOKUP($D236,#REF!,3,0),IF($C236="SINAPI 01/25",VLOOKUP($D236,#REF!,3,0))))</f>
        <v>#REF!</v>
      </c>
      <c r="G236" s="41">
        <f>VLOOKUP($B236,MEMORIAL_CÁLCULO!$B$11:$I$2946,8,0)</f>
        <v>42.35</v>
      </c>
      <c r="H236" s="236" t="e">
        <f>IF($C236="CDHU197",VLOOKUP($D236,#REF!,6,0),IF($C236="FDE 01/25",VLOOKUP($D236,#REF!,6,0),IF($C236="SINAPI 01/25",VLOOKUP($D236,#REF!,5,0))))</f>
        <v>#REF!</v>
      </c>
      <c r="I236" s="154" t="e">
        <f t="shared" si="28"/>
        <v>#REF!</v>
      </c>
      <c r="K236" s="23"/>
      <c r="L236" s="27"/>
    </row>
    <row r="237" spans="2:12" s="22" customFormat="1" ht="25.15" customHeight="1" outlineLevel="1">
      <c r="B237" s="237" t="s">
        <v>1346</v>
      </c>
      <c r="C237" s="86" t="str">
        <f>VLOOKUP($B237,MEMORIAL_CÁLCULO!$B$11:$I$2946,2,0)</f>
        <v>CDHU197</v>
      </c>
      <c r="D237" s="234" t="str">
        <f>VLOOKUP($B237,MEMORIAL_CÁLCULO!$B$11:$I$2946,3,0)</f>
        <v>06.11.040</v>
      </c>
      <c r="E237" s="153" t="e">
        <f>IF($C237="CDHU197",VLOOKUP($D237,#REF!,2,0),IF($C237="FDE 01/25",VLOOKUP($D237,#REF!,2,0),IF($C237="SINAPI 01/25",VLOOKUP($D237,#REF!,2,0))))</f>
        <v>#REF!</v>
      </c>
      <c r="F237" s="235" t="e">
        <f>IF($C237="CDHU197",VLOOKUP($D237,#REF!,3,0),IF($C237="FDE 01/25",VLOOKUP($D237,#REF!,3,0),IF($C237="SINAPI 01/25",VLOOKUP($D237,#REF!,3,0))))</f>
        <v>#REF!</v>
      </c>
      <c r="G237" s="41">
        <f>VLOOKUP($B237,MEMORIAL_CÁLCULO!$B$11:$I$2946,8,0)</f>
        <v>42.35</v>
      </c>
      <c r="H237" s="236" t="e">
        <f>IF($C237="CDHU197",VLOOKUP($D237,#REF!,6,0),IF($C237="FDE 01/25",VLOOKUP($D237,#REF!,6,0),IF($C237="SINAPI 01/25",VLOOKUP($D237,#REF!,5,0))))</f>
        <v>#REF!</v>
      </c>
      <c r="I237" s="154" t="e">
        <f t="shared" si="28"/>
        <v>#REF!</v>
      </c>
      <c r="K237" s="23"/>
      <c r="L237" s="27"/>
    </row>
    <row r="238" spans="2:12" s="22" customFormat="1" ht="25.15" customHeight="1" outlineLevel="1">
      <c r="B238" s="237" t="s">
        <v>1347</v>
      </c>
      <c r="C238" s="86" t="str">
        <f>VLOOKUP($B238,MEMORIAL_CÁLCULO!$B$11:$I$2946,2,0)</f>
        <v>CDHU197</v>
      </c>
      <c r="D238" s="234" t="str">
        <f>VLOOKUP($B238,MEMORIAL_CÁLCULO!$B$11:$I$2946,3,0)</f>
        <v>11.04.020</v>
      </c>
      <c r="E238" s="153" t="e">
        <f>IF($C238="CDHU197",VLOOKUP($D238,#REF!,2,0),IF($C238="FDE 01/25",VLOOKUP($D238,#REF!,2,0),IF($C238="SINAPI 01/25",VLOOKUP($D238,#REF!,2,0))))</f>
        <v>#REF!</v>
      </c>
      <c r="F238" s="235" t="e">
        <f>IF($C238="CDHU197",VLOOKUP($D238,#REF!,3,0),IF($C238="FDE 01/25",VLOOKUP($D238,#REF!,3,0),IF($C238="SINAPI 01/25",VLOOKUP($D238,#REF!,3,0))))</f>
        <v>#REF!</v>
      </c>
      <c r="G238" s="41">
        <f>VLOOKUP($B238,MEMORIAL_CÁLCULO!$B$11:$I$2946,8,0)</f>
        <v>3.2</v>
      </c>
      <c r="H238" s="236" t="e">
        <f>IF($C238="CDHU197",VLOOKUP($D238,#REF!,6,0),IF($C238="FDE 01/25",VLOOKUP($D238,#REF!,6,0),IF($C238="SINAPI 01/25",VLOOKUP($D238,#REF!,5,0))))</f>
        <v>#REF!</v>
      </c>
      <c r="I238" s="154" t="e">
        <f t="shared" si="28"/>
        <v>#REF!</v>
      </c>
      <c r="K238" s="23"/>
      <c r="L238" s="27"/>
    </row>
    <row r="239" spans="2:12" s="22" customFormat="1" ht="25.15" customHeight="1" outlineLevel="1">
      <c r="B239" s="237" t="s">
        <v>1358</v>
      </c>
      <c r="C239" s="86" t="str">
        <f>VLOOKUP($B239,MEMORIAL_CÁLCULO!$B$11:$I$2946,2,0)</f>
        <v>CDHU197</v>
      </c>
      <c r="D239" s="234" t="str">
        <f>VLOOKUP($B239,MEMORIAL_CÁLCULO!$B$11:$I$2946,3,0)</f>
        <v>38.21.920</v>
      </c>
      <c r="E239" s="153" t="e">
        <f>IF($C239="CDHU197",VLOOKUP($D239,#REF!,2,0),IF($C239="FDE 01/25",VLOOKUP($D239,#REF!,2,0),IF($C239="SINAPI 01/25",VLOOKUP($D239,#REF!,2,0))))</f>
        <v>#REF!</v>
      </c>
      <c r="F239" s="235" t="e">
        <f>IF($C239="CDHU197",VLOOKUP($D239,#REF!,3,0),IF($C239="FDE 01/25",VLOOKUP($D239,#REF!,3,0),IF($C239="SINAPI 01/25",VLOOKUP($D239,#REF!,3,0))))</f>
        <v>#REF!</v>
      </c>
      <c r="G239" s="41">
        <f>VLOOKUP($B239,MEMORIAL_CÁLCULO!$B$11:$I$2946,8,0)</f>
        <v>7.6</v>
      </c>
      <c r="H239" s="236" t="e">
        <f>IF($C239="CDHU197",VLOOKUP($D239,#REF!,6,0),IF($C239="FDE 01/25",VLOOKUP($D239,#REF!,6,0),IF($C239="SINAPI 01/25",VLOOKUP($D239,#REF!,5,0))))</f>
        <v>#REF!</v>
      </c>
      <c r="I239" s="154" t="e">
        <f t="shared" si="28"/>
        <v>#REF!</v>
      </c>
      <c r="K239" s="23"/>
      <c r="L239" s="27"/>
    </row>
    <row r="240" spans="2:12" s="22" customFormat="1" ht="25.15" customHeight="1" outlineLevel="1">
      <c r="B240" s="237" t="s">
        <v>1360</v>
      </c>
      <c r="C240" s="86" t="str">
        <f>VLOOKUP($B240,MEMORIAL_CÁLCULO!$B$11:$I$2946,2,0)</f>
        <v>CDHU197</v>
      </c>
      <c r="D240" s="234" t="str">
        <f>VLOOKUP($B240,MEMORIAL_CÁLCULO!$B$11:$I$2946,3,0)</f>
        <v>38.22.620</v>
      </c>
      <c r="E240" s="153" t="e">
        <f>IF($C240="CDHU197",VLOOKUP($D240,#REF!,2,0),IF($C240="FDE 01/25",VLOOKUP($D240,#REF!,2,0),IF($C240="SINAPI 01/25",VLOOKUP($D240,#REF!,2,0))))</f>
        <v>#REF!</v>
      </c>
      <c r="F240" s="235" t="e">
        <f>IF($C240="CDHU197",VLOOKUP($D240,#REF!,3,0),IF($C240="FDE 01/25",VLOOKUP($D240,#REF!,3,0),IF($C240="SINAPI 01/25",VLOOKUP($D240,#REF!,3,0))))</f>
        <v>#REF!</v>
      </c>
      <c r="G240" s="41">
        <f>VLOOKUP($B240,MEMORIAL_CÁLCULO!$B$11:$I$2946,8,0)</f>
        <v>7.6</v>
      </c>
      <c r="H240" s="236" t="e">
        <f>IF($C240="CDHU197",VLOOKUP($D240,#REF!,6,0),IF($C240="FDE 01/25",VLOOKUP($D240,#REF!,6,0),IF($C240="SINAPI 01/25",VLOOKUP($D240,#REF!,5,0))))</f>
        <v>#REF!</v>
      </c>
      <c r="I240" s="154" t="e">
        <f t="shared" si="28"/>
        <v>#REF!</v>
      </c>
      <c r="K240" s="23"/>
      <c r="L240" s="27"/>
    </row>
    <row r="241" spans="2:12" s="22" customFormat="1" ht="25.15" customHeight="1" outlineLevel="1">
      <c r="B241" s="237" t="s">
        <v>1367</v>
      </c>
      <c r="C241" s="86" t="str">
        <f>VLOOKUP($B241,MEMORIAL_CÁLCULO!$B$11:$I$2946,2,0)</f>
        <v>CDHU197</v>
      </c>
      <c r="D241" s="234" t="str">
        <f>VLOOKUP($B241,MEMORIAL_CÁLCULO!$B$11:$I$2946,3,0)</f>
        <v>38.21.110</v>
      </c>
      <c r="E241" s="153" t="e">
        <f>IF($C241="CDHU197",VLOOKUP($D241,#REF!,2,0),IF($C241="FDE 01/25",VLOOKUP($D241,#REF!,2,0),IF($C241="SINAPI 01/25",VLOOKUP($D241,#REF!,2,0))))</f>
        <v>#REF!</v>
      </c>
      <c r="F241" s="235" t="e">
        <f>IF($C241="CDHU197",VLOOKUP($D241,#REF!,3,0),IF($C241="FDE 01/25",VLOOKUP($D241,#REF!,3,0),IF($C241="SINAPI 01/25",VLOOKUP($D241,#REF!,3,0))))</f>
        <v>#REF!</v>
      </c>
      <c r="G241" s="41">
        <f>VLOOKUP($B241,MEMORIAL_CÁLCULO!$B$11:$I$2946,8,0)</f>
        <v>41.9</v>
      </c>
      <c r="H241" s="236" t="e">
        <f>IF($C241="CDHU197",VLOOKUP($D241,#REF!,6,0),IF($C241="FDE 01/25",VLOOKUP($D241,#REF!,6,0),IF($C241="SINAPI 01/25",VLOOKUP($D241,#REF!,5,0))))</f>
        <v>#REF!</v>
      </c>
      <c r="I241" s="154" t="e">
        <f t="shared" si="28"/>
        <v>#REF!</v>
      </c>
      <c r="K241" s="23"/>
      <c r="L241" s="27"/>
    </row>
    <row r="242" spans="2:12" s="22" customFormat="1" ht="25.15" customHeight="1" outlineLevel="1">
      <c r="B242" s="237" t="s">
        <v>1368</v>
      </c>
      <c r="C242" s="86" t="str">
        <f>VLOOKUP($B242,MEMORIAL_CÁLCULO!$B$11:$I$2946,2,0)</f>
        <v>CDHU197</v>
      </c>
      <c r="D242" s="234" t="str">
        <f>VLOOKUP($B242,MEMORIAL_CÁLCULO!$B$11:$I$2946,3,0)</f>
        <v>38.22.610</v>
      </c>
      <c r="E242" s="153" t="e">
        <f>IF($C242="CDHU197",VLOOKUP($D242,#REF!,2,0),IF($C242="FDE 01/25",VLOOKUP($D242,#REF!,2,0),IF($C242="SINAPI 01/25",VLOOKUP($D242,#REF!,2,0))))</f>
        <v>#REF!</v>
      </c>
      <c r="F242" s="235" t="e">
        <f>IF($C242="CDHU197",VLOOKUP($D242,#REF!,3,0),IF($C242="FDE 01/25",VLOOKUP($D242,#REF!,3,0),IF($C242="SINAPI 01/25",VLOOKUP($D242,#REF!,3,0))))</f>
        <v>#REF!</v>
      </c>
      <c r="G242" s="41">
        <f>VLOOKUP($B242,MEMORIAL_CÁLCULO!$B$11:$I$2946,8,0)</f>
        <v>41.9</v>
      </c>
      <c r="H242" s="236" t="e">
        <f>IF($C242="CDHU197",VLOOKUP($D242,#REF!,6,0),IF($C242="FDE 01/25",VLOOKUP($D242,#REF!,6,0),IF($C242="SINAPI 01/25",VLOOKUP($D242,#REF!,5,0))))</f>
        <v>#REF!</v>
      </c>
      <c r="I242" s="154" t="e">
        <f t="shared" si="28"/>
        <v>#REF!</v>
      </c>
      <c r="K242" s="23"/>
      <c r="L242" s="27"/>
    </row>
    <row r="243" spans="2:12" s="22" customFormat="1" ht="25.15" customHeight="1" outlineLevel="1">
      <c r="B243" s="237" t="s">
        <v>1372</v>
      </c>
      <c r="C243" s="86" t="str">
        <f>VLOOKUP($B243,MEMORIAL_CÁLCULO!$B$11:$I$2946,2,0)</f>
        <v>CDHU197</v>
      </c>
      <c r="D243" s="234" t="str">
        <f>VLOOKUP($B243,MEMORIAL_CÁLCULO!$B$11:$I$2946,3,0)</f>
        <v>38.07.300</v>
      </c>
      <c r="E243" s="153" t="e">
        <f>IF($C243="CDHU197",VLOOKUP($D243,#REF!,2,0),IF($C243="FDE 01/25",VLOOKUP($D243,#REF!,2,0),IF($C243="SINAPI 01/25",VLOOKUP($D243,#REF!,2,0))))</f>
        <v>#REF!</v>
      </c>
      <c r="F243" s="235" t="e">
        <f>IF($C243="CDHU197",VLOOKUP($D243,#REF!,3,0),IF($C243="FDE 01/25",VLOOKUP($D243,#REF!,3,0),IF($C243="SINAPI 01/25",VLOOKUP($D243,#REF!,3,0))))</f>
        <v>#REF!</v>
      </c>
      <c r="G243" s="41">
        <f>VLOOKUP($B243,MEMORIAL_CÁLCULO!$B$11:$I$2946,8,0)</f>
        <v>57.699999999999996</v>
      </c>
      <c r="H243" s="236" t="e">
        <f>IF($C243="CDHU197",VLOOKUP($D243,#REF!,6,0),IF($C243="FDE 01/25",VLOOKUP($D243,#REF!,6,0),IF($C243="SINAPI 01/25",VLOOKUP($D243,#REF!,5,0))))</f>
        <v>#REF!</v>
      </c>
      <c r="I243" s="154" t="e">
        <f t="shared" si="28"/>
        <v>#REF!</v>
      </c>
      <c r="K243" s="23"/>
      <c r="L243" s="27"/>
    </row>
    <row r="244" spans="2:12" s="22" customFormat="1" ht="25.15" customHeight="1" outlineLevel="1">
      <c r="B244" s="237" t="s">
        <v>1373</v>
      </c>
      <c r="C244" s="86" t="str">
        <f>VLOOKUP($B244,MEMORIAL_CÁLCULO!$B$11:$I$2946,2,0)</f>
        <v>CDHU197</v>
      </c>
      <c r="D244" s="234" t="str">
        <f>VLOOKUP($B244,MEMORIAL_CÁLCULO!$B$11:$I$2946,3,0)</f>
        <v>38.07.050</v>
      </c>
      <c r="E244" s="153" t="e">
        <f>IF($C244="CDHU197",VLOOKUP($D244,#REF!,2,0),IF($C244="FDE 01/25",VLOOKUP($D244,#REF!,2,0),IF($C244="SINAPI 01/25",VLOOKUP($D244,#REF!,2,0))))</f>
        <v>#REF!</v>
      </c>
      <c r="F244" s="235" t="e">
        <f>IF($C244="CDHU197",VLOOKUP($D244,#REF!,3,0),IF($C244="FDE 01/25",VLOOKUP($D244,#REF!,3,0),IF($C244="SINAPI 01/25",VLOOKUP($D244,#REF!,3,0))))</f>
        <v>#REF!</v>
      </c>
      <c r="G244" s="41">
        <f>VLOOKUP($B244,MEMORIAL_CÁLCULO!$B$11:$I$2946,8,0)</f>
        <v>57.699999999999996</v>
      </c>
      <c r="H244" s="236" t="e">
        <f>IF($C244="CDHU197",VLOOKUP($D244,#REF!,6,0),IF($C244="FDE 01/25",VLOOKUP($D244,#REF!,6,0),IF($C244="SINAPI 01/25",VLOOKUP($D244,#REF!,5,0))))</f>
        <v>#REF!</v>
      </c>
      <c r="I244" s="154" t="e">
        <f t="shared" si="28"/>
        <v>#REF!</v>
      </c>
      <c r="K244" s="23"/>
      <c r="L244" s="27"/>
    </row>
    <row r="245" spans="2:12" s="22" customFormat="1" ht="25.15" customHeight="1" outlineLevel="1">
      <c r="B245" s="237" t="s">
        <v>1374</v>
      </c>
      <c r="C245" s="86" t="str">
        <f>VLOOKUP($B245,MEMORIAL_CÁLCULO!$B$11:$I$2946,2,0)</f>
        <v>CDHU197</v>
      </c>
      <c r="D245" s="234" t="str">
        <f>VLOOKUP($B245,MEMORIAL_CÁLCULO!$B$11:$I$2946,3,0)</f>
        <v>38.06.040</v>
      </c>
      <c r="E245" s="153" t="e">
        <f>IF($C245="CDHU197",VLOOKUP($D245,#REF!,2,0),IF($C245="FDE 01/25",VLOOKUP($D245,#REF!,2,0),IF($C245="SINAPI 01/25",VLOOKUP($D245,#REF!,2,0))))</f>
        <v>#REF!</v>
      </c>
      <c r="F245" s="235" t="e">
        <f>IF($C245="CDHU197",VLOOKUP($D245,#REF!,3,0),IF($C245="FDE 01/25",VLOOKUP($D245,#REF!,3,0),IF($C245="SINAPI 01/25",VLOOKUP($D245,#REF!,3,0))))</f>
        <v>#REF!</v>
      </c>
      <c r="G245" s="41">
        <f>VLOOKUP($B245,MEMORIAL_CÁLCULO!$B$11:$I$2946,8,0)</f>
        <v>83.5</v>
      </c>
      <c r="H245" s="236" t="e">
        <f>IF($C245="CDHU197",VLOOKUP($D245,#REF!,6,0),IF($C245="FDE 01/25",VLOOKUP($D245,#REF!,6,0),IF($C245="SINAPI 01/25",VLOOKUP($D245,#REF!,5,0))))</f>
        <v>#REF!</v>
      </c>
      <c r="I245" s="154" t="e">
        <f t="shared" si="28"/>
        <v>#REF!</v>
      </c>
      <c r="K245" s="23"/>
      <c r="L245" s="27"/>
    </row>
    <row r="246" spans="2:12" s="22" customFormat="1" ht="23.25" outlineLevel="1">
      <c r="B246" s="237" t="s">
        <v>1375</v>
      </c>
      <c r="C246" s="86" t="str">
        <f>VLOOKUP($B246,MEMORIAL_CÁLCULO!$B$11:$I$2946,2,0)</f>
        <v>CDHU197</v>
      </c>
      <c r="D246" s="234" t="str">
        <f>VLOOKUP($B246,MEMORIAL_CÁLCULO!$B$11:$I$2946,3,0)</f>
        <v>40.06.040</v>
      </c>
      <c r="E246" s="153" t="e">
        <f>IF($C246="CDHU197",VLOOKUP($D246,#REF!,2,0),IF($C246="FDE 01/25",VLOOKUP($D246,#REF!,2,0),IF($C246="SINAPI 01/25",VLOOKUP($D246,#REF!,2,0))))</f>
        <v>#REF!</v>
      </c>
      <c r="F246" s="235" t="e">
        <f>IF($C246="CDHU197",VLOOKUP($D246,#REF!,3,0),IF($C246="FDE 01/25",VLOOKUP($D246,#REF!,3,0),IF($C246="SINAPI 01/25",VLOOKUP($D246,#REF!,3,0))))</f>
        <v>#REF!</v>
      </c>
      <c r="G246" s="41">
        <f>VLOOKUP($B246,MEMORIAL_CÁLCULO!$B$11:$I$2946,8,0)</f>
        <v>38</v>
      </c>
      <c r="H246" s="236" t="e">
        <f>IF($C246="CDHU197",VLOOKUP($D246,#REF!,6,0),IF($C246="FDE 01/25",VLOOKUP($D246,#REF!,6,0),IF($C246="SINAPI 01/25",VLOOKUP($D246,#REF!,5,0))))</f>
        <v>#REF!</v>
      </c>
      <c r="I246" s="154" t="e">
        <f t="shared" si="28"/>
        <v>#REF!</v>
      </c>
      <c r="K246" s="23"/>
      <c r="L246" s="27"/>
    </row>
    <row r="247" spans="2:12" s="22" customFormat="1" ht="25.15" customHeight="1" outlineLevel="1">
      <c r="B247" s="237" t="s">
        <v>1376</v>
      </c>
      <c r="C247" s="86" t="str">
        <f>VLOOKUP($B247,MEMORIAL_CÁLCULO!$B$11:$I$2946,2,0)</f>
        <v>CDHU197</v>
      </c>
      <c r="D247" s="234" t="str">
        <f>VLOOKUP($B247,MEMORIAL_CÁLCULO!$B$11:$I$2946,3,0)</f>
        <v>38.06.080</v>
      </c>
      <c r="E247" s="153" t="e">
        <f>IF($C247="CDHU197",VLOOKUP($D247,#REF!,2,0),IF($C247="FDE 01/25",VLOOKUP($D247,#REF!,2,0),IF($C247="SINAPI 01/25",VLOOKUP($D247,#REF!,2,0))))</f>
        <v>#REF!</v>
      </c>
      <c r="F247" s="235" t="e">
        <f>IF($C247="CDHU197",VLOOKUP($D247,#REF!,3,0),IF($C247="FDE 01/25",VLOOKUP($D247,#REF!,3,0),IF($C247="SINAPI 01/25",VLOOKUP($D247,#REF!,3,0))))</f>
        <v>#REF!</v>
      </c>
      <c r="G247" s="41">
        <f>VLOOKUP($B247,MEMORIAL_CÁLCULO!$B$11:$I$2946,8,0)</f>
        <v>1.3</v>
      </c>
      <c r="H247" s="236" t="e">
        <f>IF($C247="CDHU197",VLOOKUP($D247,#REF!,6,0),IF($C247="FDE 01/25",VLOOKUP($D247,#REF!,6,0),IF($C247="SINAPI 01/25",VLOOKUP($D247,#REF!,5,0))))</f>
        <v>#REF!</v>
      </c>
      <c r="I247" s="154" t="e">
        <f t="shared" si="28"/>
        <v>#REF!</v>
      </c>
      <c r="K247" s="23"/>
      <c r="L247" s="27"/>
    </row>
    <row r="248" spans="2:12" s="22" customFormat="1" ht="25.15" customHeight="1" outlineLevel="1">
      <c r="B248" s="237" t="s">
        <v>1382</v>
      </c>
      <c r="C248" s="86" t="str">
        <f>VLOOKUP($B248,MEMORIAL_CÁLCULO!$B$11:$I$2946,2,0)</f>
        <v>CDHU197</v>
      </c>
      <c r="D248" s="234" t="str">
        <f>VLOOKUP($B248,MEMORIAL_CÁLCULO!$B$11:$I$2946,3,0)</f>
        <v>38.06.120</v>
      </c>
      <c r="E248" s="153" t="e">
        <f>IF($C248="CDHU197",VLOOKUP($D248,#REF!,2,0),IF($C248="FDE 01/25",VLOOKUP($D248,#REF!,2,0),IF($C248="SINAPI 01/25",VLOOKUP($D248,#REF!,2,0))))</f>
        <v>#REF!</v>
      </c>
      <c r="F248" s="235" t="e">
        <f>IF($C248="CDHU197",VLOOKUP($D248,#REF!,3,0),IF($C248="FDE 01/25",VLOOKUP($D248,#REF!,3,0),IF($C248="SINAPI 01/25",VLOOKUP($D248,#REF!,3,0))))</f>
        <v>#REF!</v>
      </c>
      <c r="G248" s="41">
        <f>VLOOKUP($B248,MEMORIAL_CÁLCULO!$B$11:$I$2946,8,0)</f>
        <v>1.3</v>
      </c>
      <c r="H248" s="236" t="e">
        <f>IF($C248="CDHU197",VLOOKUP($D248,#REF!,6,0),IF($C248="FDE 01/25",VLOOKUP($D248,#REF!,6,0),IF($C248="SINAPI 01/25",VLOOKUP($D248,#REF!,5,0))))</f>
        <v>#REF!</v>
      </c>
      <c r="I248" s="154" t="e">
        <f t="shared" si="28"/>
        <v>#REF!</v>
      </c>
      <c r="K248" s="23"/>
      <c r="L248" s="27"/>
    </row>
    <row r="249" spans="2:12" s="22" customFormat="1" ht="25.15" customHeight="1" outlineLevel="1">
      <c r="B249" s="237" t="s">
        <v>1384</v>
      </c>
      <c r="C249" s="86" t="str">
        <f>VLOOKUP($B249,MEMORIAL_CÁLCULO!$B$11:$I$2946,2,0)</f>
        <v>CDHU197</v>
      </c>
      <c r="D249" s="234" t="str">
        <f>VLOOKUP($B249,MEMORIAL_CÁLCULO!$B$11:$I$2946,3,0)</f>
        <v>38.06.180</v>
      </c>
      <c r="E249" s="153" t="e">
        <f>IF($C249="CDHU197",VLOOKUP($D249,#REF!,2,0),IF($C249="FDE 01/25",VLOOKUP($D249,#REF!,2,0),IF($C249="SINAPI 01/25",VLOOKUP($D249,#REF!,2,0))))</f>
        <v>#REF!</v>
      </c>
      <c r="F249" s="235" t="e">
        <f>IF($C249="CDHU197",VLOOKUP($D249,#REF!,3,0),IF($C249="FDE 01/25",VLOOKUP($D249,#REF!,3,0),IF($C249="SINAPI 01/25",VLOOKUP($D249,#REF!,3,0))))</f>
        <v>#REF!</v>
      </c>
      <c r="G249" s="41">
        <f>VLOOKUP($B249,MEMORIAL_CÁLCULO!$B$11:$I$2946,8,0)</f>
        <v>1.3</v>
      </c>
      <c r="H249" s="236" t="e">
        <f>IF($C249="CDHU197",VLOOKUP($D249,#REF!,6,0),IF($C249="FDE 01/25",VLOOKUP($D249,#REF!,6,0),IF($C249="SINAPI 01/25",VLOOKUP($D249,#REF!,5,0))))</f>
        <v>#REF!</v>
      </c>
      <c r="I249" s="154" t="e">
        <f t="shared" si="28"/>
        <v>#REF!</v>
      </c>
      <c r="K249" s="23"/>
      <c r="L249" s="27"/>
    </row>
    <row r="250" spans="2:12" s="22" customFormat="1" ht="25.15" customHeight="1" outlineLevel="1">
      <c r="B250" s="237" t="s">
        <v>1385</v>
      </c>
      <c r="C250" s="86" t="str">
        <f>VLOOKUP($B250,MEMORIAL_CÁLCULO!$B$11:$I$2946,2,0)</f>
        <v>SINAPI 01/25</v>
      </c>
      <c r="D250" s="234" t="str">
        <f>VLOOKUP($B250,MEMORIAL_CÁLCULO!$B$11:$I$2946,3,0)</f>
        <v>91836</v>
      </c>
      <c r="E250" s="153" t="e">
        <f>IF($C250="CDHU197",VLOOKUP($D250,#REF!,2,0),IF($C250="FDE 01/25",VLOOKUP($D250,#REF!,2,0),IF($C250="SINAPI 01/25",VLOOKUP($D250,#REF!,2,0))))</f>
        <v>#REF!</v>
      </c>
      <c r="F250" s="235" t="e">
        <f>IF($C250="CDHU197",VLOOKUP($D250,#REF!,3,0),IF($C250="FDE 01/25",VLOOKUP($D250,#REF!,3,0),IF($C250="SINAPI 01/25",VLOOKUP($D250,#REF!,3,0))))</f>
        <v>#REF!</v>
      </c>
      <c r="G250" s="41">
        <f>VLOOKUP($B250,MEMORIAL_CÁLCULO!$B$11:$I$2946,8,0)</f>
        <v>8.9</v>
      </c>
      <c r="H250" s="236" t="e">
        <f>IF($C250="CDHU197",VLOOKUP($D250,#REF!,6,0),IF($C250="FDE 01/25",VLOOKUP($D250,#REF!,6,0),IF($C250="SINAPI 01/25",VLOOKUP($D250,#REF!,5,0))))</f>
        <v>#REF!</v>
      </c>
      <c r="I250" s="154" t="e">
        <f t="shared" si="28"/>
        <v>#REF!</v>
      </c>
      <c r="K250" s="23"/>
      <c r="L250" s="27"/>
    </row>
    <row r="251" spans="2:12" s="22" customFormat="1" ht="25.15" customHeight="1" outlineLevel="1">
      <c r="B251" s="237" t="s">
        <v>749</v>
      </c>
      <c r="C251" s="86" t="str">
        <f>VLOOKUP($B251,MEMORIAL_CÁLCULO!$B$11:$I$2946,2,0)</f>
        <v>CDHU197</v>
      </c>
      <c r="D251" s="234" t="str">
        <f>VLOOKUP($B251,MEMORIAL_CÁLCULO!$B$11:$I$2946,3,0)</f>
        <v>39.21.100</v>
      </c>
      <c r="E251" s="153" t="e">
        <f>IF($C251="CDHU197",VLOOKUP($D251,#REF!,2,0),IF($C251="FDE 01/25",VLOOKUP($D251,#REF!,2,0),IF($C251="SINAPI 01/25",VLOOKUP($D251,#REF!,2,0))))</f>
        <v>#REF!</v>
      </c>
      <c r="F251" s="235" t="e">
        <f>IF($C251="CDHU197",VLOOKUP($D251,#REF!,3,0),IF($C251="FDE 01/25",VLOOKUP($D251,#REF!,3,0),IF($C251="SINAPI 01/25",VLOOKUP($D251,#REF!,3,0))))</f>
        <v>#REF!</v>
      </c>
      <c r="G251" s="41">
        <f>VLOOKUP($B251,MEMORIAL_CÁLCULO!$B$11:$I$2946,8,0)</f>
        <v>140.39999999999998</v>
      </c>
      <c r="H251" s="236" t="e">
        <f>IF($C251="CDHU197",VLOOKUP($D251,#REF!,6,0),IF($C251="FDE 01/25",VLOOKUP($D251,#REF!,6,0),IF($C251="SINAPI 01/25",VLOOKUP($D251,#REF!,5,0))))</f>
        <v>#REF!</v>
      </c>
      <c r="I251" s="154" t="e">
        <f t="shared" ref="I251:I257" si="29">ROUND(G251*H251,2)</f>
        <v>#REF!</v>
      </c>
      <c r="K251" s="23"/>
      <c r="L251" s="27"/>
    </row>
    <row r="252" spans="2:12" s="22" customFormat="1" ht="25.15" customHeight="1" outlineLevel="1">
      <c r="B252" s="237" t="s">
        <v>750</v>
      </c>
      <c r="C252" s="86" t="str">
        <f>VLOOKUP($B252,MEMORIAL_CÁLCULO!$B$11:$I$2946,2,0)</f>
        <v>CDHU197</v>
      </c>
      <c r="D252" s="234" t="str">
        <f>VLOOKUP($B252,MEMORIAL_CÁLCULO!$B$11:$I$2946,3,0)</f>
        <v>39.21.080</v>
      </c>
      <c r="E252" s="153" t="e">
        <f>IF($C252="CDHU197",VLOOKUP($D252,#REF!,2,0),IF($C252="FDE 01/25",VLOOKUP($D252,#REF!,2,0),IF($C252="SINAPI 01/25",VLOOKUP($D252,#REF!,2,0))))</f>
        <v>#REF!</v>
      </c>
      <c r="F252" s="235" t="e">
        <f>IF($C252="CDHU197",VLOOKUP($D252,#REF!,3,0),IF($C252="FDE 01/25",VLOOKUP($D252,#REF!,3,0),IF($C252="SINAPI 01/25",VLOOKUP($D252,#REF!,3,0))))</f>
        <v>#REF!</v>
      </c>
      <c r="G252" s="41">
        <f>VLOOKUP($B252,MEMORIAL_CÁLCULO!$B$11:$I$2946,8,0)</f>
        <v>46.8</v>
      </c>
      <c r="H252" s="236" t="e">
        <f>IF($C252="CDHU197",VLOOKUP($D252,#REF!,6,0),IF($C252="FDE 01/25",VLOOKUP($D252,#REF!,6,0),IF($C252="SINAPI 01/25",VLOOKUP($D252,#REF!,5,0))))</f>
        <v>#REF!</v>
      </c>
      <c r="I252" s="154" t="e">
        <f t="shared" si="29"/>
        <v>#REF!</v>
      </c>
      <c r="K252" s="23"/>
      <c r="L252" s="27"/>
    </row>
    <row r="253" spans="2:12" s="22" customFormat="1" ht="25.15" customHeight="1" outlineLevel="1">
      <c r="B253" s="237" t="s">
        <v>1133</v>
      </c>
      <c r="C253" s="86" t="str">
        <f>VLOOKUP($B253,MEMORIAL_CÁLCULO!$B$11:$I$2946,2,0)</f>
        <v>CDHU197</v>
      </c>
      <c r="D253" s="234" t="str">
        <f>VLOOKUP($B253,MEMORIAL_CÁLCULO!$B$11:$I$2946,3,0)</f>
        <v>39.21.050</v>
      </c>
      <c r="E253" s="153" t="e">
        <f>IF($C253="CDHU197",VLOOKUP($D253,#REF!,2,0),IF($C253="FDE 01/25",VLOOKUP($D253,#REF!,2,0),IF($C253="SINAPI 01/25",VLOOKUP($D253,#REF!,2,0))))</f>
        <v>#REF!</v>
      </c>
      <c r="F253" s="235" t="e">
        <f>IF($C253="CDHU197",VLOOKUP($D253,#REF!,3,0),IF($C253="FDE 01/25",VLOOKUP($D253,#REF!,3,0),IF($C253="SINAPI 01/25",VLOOKUP($D253,#REF!,3,0))))</f>
        <v>#REF!</v>
      </c>
      <c r="G253" s="41">
        <f>VLOOKUP($B253,MEMORIAL_CÁLCULO!$B$11:$I$2946,8,0)</f>
        <v>66</v>
      </c>
      <c r="H253" s="236" t="e">
        <f>IF($C253="CDHU197",VLOOKUP($D253,#REF!,6,0),IF($C253="FDE 01/25",VLOOKUP($D253,#REF!,6,0),IF($C253="SINAPI 01/25",VLOOKUP($D253,#REF!,5,0))))</f>
        <v>#REF!</v>
      </c>
      <c r="I253" s="154" t="e">
        <f t="shared" si="29"/>
        <v>#REF!</v>
      </c>
      <c r="K253" s="23"/>
      <c r="L253" s="27"/>
    </row>
    <row r="254" spans="2:12" s="22" customFormat="1" ht="25.15" customHeight="1" outlineLevel="1">
      <c r="B254" s="237" t="s">
        <v>1134</v>
      </c>
      <c r="C254" s="86" t="str">
        <f>VLOOKUP($B254,MEMORIAL_CÁLCULO!$B$11:$I$2946,2,0)</f>
        <v>CDHU197</v>
      </c>
      <c r="D254" s="234" t="str">
        <f>VLOOKUP($B254,MEMORIAL_CÁLCULO!$B$11:$I$2946,3,0)</f>
        <v>39.21.040</v>
      </c>
      <c r="E254" s="153" t="e">
        <f>IF($C254="CDHU197",VLOOKUP($D254,#REF!,2,0),IF($C254="FDE 01/25",VLOOKUP($D254,#REF!,2,0),IF($C254="SINAPI 01/25",VLOOKUP($D254,#REF!,2,0))))</f>
        <v>#REF!</v>
      </c>
      <c r="F254" s="235" t="e">
        <f>IF($C254="CDHU197",VLOOKUP($D254,#REF!,3,0),IF($C254="FDE 01/25",VLOOKUP($D254,#REF!,3,0),IF($C254="SINAPI 01/25",VLOOKUP($D254,#REF!,3,0))))</f>
        <v>#REF!</v>
      </c>
      <c r="G254" s="41">
        <f>VLOOKUP($B254,MEMORIAL_CÁLCULO!$B$11:$I$2946,8,0)</f>
        <v>157.69999999999999</v>
      </c>
      <c r="H254" s="236" t="e">
        <f>IF($C254="CDHU197",VLOOKUP($D254,#REF!,6,0),IF($C254="FDE 01/25",VLOOKUP($D254,#REF!,6,0),IF($C254="SINAPI 01/25",VLOOKUP($D254,#REF!,5,0))))</f>
        <v>#REF!</v>
      </c>
      <c r="I254" s="154" t="e">
        <f t="shared" si="29"/>
        <v>#REF!</v>
      </c>
      <c r="K254" s="23"/>
      <c r="L254" s="27"/>
    </row>
    <row r="255" spans="2:12" s="22" customFormat="1" ht="25.15" customHeight="1" outlineLevel="1">
      <c r="B255" s="237" t="s">
        <v>1135</v>
      </c>
      <c r="C255" s="86" t="str">
        <f>VLOOKUP($B255,MEMORIAL_CÁLCULO!$B$11:$I$2946,2,0)</f>
        <v>CDHU197</v>
      </c>
      <c r="D255" s="234" t="str">
        <f>VLOOKUP($B255,MEMORIAL_CÁLCULO!$B$11:$I$2946,3,0)</f>
        <v>39.02.020</v>
      </c>
      <c r="E255" s="153" t="e">
        <f>IF($C255="CDHU197",VLOOKUP($D255,#REF!,2,0),IF($C255="FDE 01/25",VLOOKUP($D255,#REF!,2,0),IF($C255="SINAPI 01/25",VLOOKUP($D255,#REF!,2,0))))</f>
        <v>#REF!</v>
      </c>
      <c r="F255" s="235" t="e">
        <f>IF($C255="CDHU197",VLOOKUP($D255,#REF!,3,0),IF($C255="FDE 01/25",VLOOKUP($D255,#REF!,3,0),IF($C255="SINAPI 01/25",VLOOKUP($D255,#REF!,3,0))))</f>
        <v>#REF!</v>
      </c>
      <c r="G255" s="41">
        <f>VLOOKUP($B255,MEMORIAL_CÁLCULO!$B$11:$I$2946,8,0)</f>
        <v>1526.85</v>
      </c>
      <c r="H255" s="236" t="e">
        <f>IF($C255="CDHU197",VLOOKUP($D255,#REF!,6,0),IF($C255="FDE 01/25",VLOOKUP($D255,#REF!,6,0),IF($C255="SINAPI 01/25",VLOOKUP($D255,#REF!,5,0))))</f>
        <v>#REF!</v>
      </c>
      <c r="I255" s="154" t="e">
        <f t="shared" si="29"/>
        <v>#REF!</v>
      </c>
      <c r="K255" s="23"/>
      <c r="L255" s="27"/>
    </row>
    <row r="256" spans="2:12" s="22" customFormat="1" ht="25.15" customHeight="1" outlineLevel="1">
      <c r="B256" s="237" t="s">
        <v>1136</v>
      </c>
      <c r="C256" s="86" t="str">
        <f>VLOOKUP($B256,MEMORIAL_CÁLCULO!$B$11:$I$2946,2,0)</f>
        <v>CDHU197</v>
      </c>
      <c r="D256" s="234" t="str">
        <f>VLOOKUP($B256,MEMORIAL_CÁLCULO!$B$11:$I$2946,3,0)</f>
        <v>39.02.016</v>
      </c>
      <c r="E256" s="153" t="e">
        <f>IF($C256="CDHU197",VLOOKUP($D256,#REF!,2,0),IF($C256="FDE 01/25",VLOOKUP($D256,#REF!,2,0),IF($C256="SINAPI 01/25",VLOOKUP($D256,#REF!,2,0))))</f>
        <v>#REF!</v>
      </c>
      <c r="F256" s="235" t="e">
        <f>IF($C256="CDHU197",VLOOKUP($D256,#REF!,3,0),IF($C256="FDE 01/25",VLOOKUP($D256,#REF!,3,0),IF($C256="SINAPI 01/25",VLOOKUP($D256,#REF!,3,0))))</f>
        <v>#REF!</v>
      </c>
      <c r="G256" s="41">
        <f>VLOOKUP($B256,MEMORIAL_CÁLCULO!$B$11:$I$2946,8,0)</f>
        <v>2102.8499999999995</v>
      </c>
      <c r="H256" s="236" t="e">
        <f>IF($C256="CDHU197",VLOOKUP($D256,#REF!,6,0),IF($C256="FDE 01/25",VLOOKUP($D256,#REF!,6,0),IF($C256="SINAPI 01/25",VLOOKUP($D256,#REF!,5,0))))</f>
        <v>#REF!</v>
      </c>
      <c r="I256" s="154" t="e">
        <f t="shared" si="29"/>
        <v>#REF!</v>
      </c>
      <c r="K256" s="23"/>
      <c r="L256" s="27"/>
    </row>
    <row r="257" spans="2:12" s="22" customFormat="1" ht="25.15" customHeight="1" outlineLevel="1">
      <c r="B257" s="237" t="s">
        <v>1137</v>
      </c>
      <c r="C257" s="86" t="str">
        <f>VLOOKUP($B257,MEMORIAL_CÁLCULO!$B$11:$I$2946,2,0)</f>
        <v>CDHU197</v>
      </c>
      <c r="D257" s="234" t="str">
        <f>VLOOKUP($B257,MEMORIAL_CÁLCULO!$B$11:$I$2946,3,0)</f>
        <v>39.21.231</v>
      </c>
      <c r="E257" s="153" t="e">
        <f>IF($C257="CDHU197",VLOOKUP($D257,#REF!,2,0),IF($C257="FDE 01/25",VLOOKUP($D257,#REF!,2,0),IF($C257="SINAPI 01/25",VLOOKUP($D257,#REF!,2,0))))</f>
        <v>#REF!</v>
      </c>
      <c r="F257" s="235" t="e">
        <f>IF($C257="CDHU197",VLOOKUP($D257,#REF!,3,0),IF($C257="FDE 01/25",VLOOKUP($D257,#REF!,3,0),IF($C257="SINAPI 01/25",VLOOKUP($D257,#REF!,3,0))))</f>
        <v>#REF!</v>
      </c>
      <c r="G257" s="41">
        <f>VLOOKUP($B257,MEMORIAL_CÁLCULO!$B$11:$I$2946,8,0)</f>
        <v>108.5</v>
      </c>
      <c r="H257" s="236" t="e">
        <f>IF($C257="CDHU197",VLOOKUP($D257,#REF!,6,0),IF($C257="FDE 01/25",VLOOKUP($D257,#REF!,6,0),IF($C257="SINAPI 01/25",VLOOKUP($D257,#REF!,5,0))))</f>
        <v>#REF!</v>
      </c>
      <c r="I257" s="154" t="e">
        <f t="shared" si="29"/>
        <v>#REF!</v>
      </c>
      <c r="K257" s="23"/>
      <c r="L257" s="27"/>
    </row>
    <row r="258" spans="2:12" s="22" customFormat="1" ht="25.15" customHeight="1" outlineLevel="1">
      <c r="B258" s="237" t="s">
        <v>751</v>
      </c>
      <c r="C258" s="86" t="str">
        <f>VLOOKUP($B258,MEMORIAL_CÁLCULO!$B$11:$I$2946,2,0)</f>
        <v>CDHU197</v>
      </c>
      <c r="D258" s="234" t="str">
        <f>VLOOKUP($B258,MEMORIAL_CÁLCULO!$B$11:$I$2946,3,0)</f>
        <v>40.04.450</v>
      </c>
      <c r="E258" s="153" t="e">
        <f>IF($C258="CDHU197",VLOOKUP($D258,#REF!,2,0),IF($C258="FDE 01/25",VLOOKUP($D258,#REF!,2,0),IF($C258="SINAPI 01/25",VLOOKUP($D258,#REF!,2,0))))</f>
        <v>#REF!</v>
      </c>
      <c r="F258" s="235" t="e">
        <f>IF($C258="CDHU197",VLOOKUP($D258,#REF!,3,0),IF($C258="FDE 01/25",VLOOKUP($D258,#REF!,3,0),IF($C258="SINAPI 01/25",VLOOKUP($D258,#REF!,3,0))))</f>
        <v>#REF!</v>
      </c>
      <c r="G258" s="41">
        <f>VLOOKUP($B258,MEMORIAL_CÁLCULO!$B$11:$I$2946,8,0)</f>
        <v>35</v>
      </c>
      <c r="H258" s="236" t="e">
        <f>IF($C258="CDHU197",VLOOKUP($D258,#REF!,6,0),IF($C258="FDE 01/25",VLOOKUP($D258,#REF!,6,0),IF($C258="SINAPI 01/25",VLOOKUP($D258,#REF!,5,0))))</f>
        <v>#REF!</v>
      </c>
      <c r="I258" s="154" t="e">
        <f t="shared" ref="I258:I279" si="30">ROUND(G258*H258,2)</f>
        <v>#REF!</v>
      </c>
      <c r="K258" s="23"/>
      <c r="L258" s="27"/>
    </row>
    <row r="259" spans="2:12" s="22" customFormat="1" ht="25.15" customHeight="1" outlineLevel="1">
      <c r="B259" s="237" t="s">
        <v>752</v>
      </c>
      <c r="C259" s="86" t="str">
        <f>VLOOKUP($B259,MEMORIAL_CÁLCULO!$B$11:$I$2946,2,0)</f>
        <v>CDHU197</v>
      </c>
      <c r="D259" s="234" t="str">
        <f>VLOOKUP($B259,MEMORIAL_CÁLCULO!$B$11:$I$2946,3,0)</f>
        <v>40.04.460</v>
      </c>
      <c r="E259" s="153" t="e">
        <f>IF($C259="CDHU197",VLOOKUP($D259,#REF!,2,0),IF($C259="FDE 01/25",VLOOKUP($D259,#REF!,2,0),IF($C259="SINAPI 01/25",VLOOKUP($D259,#REF!,2,0))))</f>
        <v>#REF!</v>
      </c>
      <c r="F259" s="235" t="e">
        <f>IF($C259="CDHU197",VLOOKUP($D259,#REF!,3,0),IF($C259="FDE 01/25",VLOOKUP($D259,#REF!,3,0),IF($C259="SINAPI 01/25",VLOOKUP($D259,#REF!,3,0))))</f>
        <v>#REF!</v>
      </c>
      <c r="G259" s="41">
        <f>VLOOKUP($B259,MEMORIAL_CÁLCULO!$B$11:$I$2946,8,0)</f>
        <v>18</v>
      </c>
      <c r="H259" s="236" t="e">
        <f>IF($C259="CDHU197",VLOOKUP($D259,#REF!,6,0),IF($C259="FDE 01/25",VLOOKUP($D259,#REF!,6,0),IF($C259="SINAPI 01/25",VLOOKUP($D259,#REF!,5,0))))</f>
        <v>#REF!</v>
      </c>
      <c r="I259" s="154" t="e">
        <f t="shared" si="30"/>
        <v>#REF!</v>
      </c>
      <c r="K259" s="23"/>
      <c r="L259" s="27"/>
    </row>
    <row r="260" spans="2:12" s="22" customFormat="1" ht="25.15" customHeight="1" outlineLevel="1">
      <c r="B260" s="237" t="s">
        <v>753</v>
      </c>
      <c r="C260" s="86" t="str">
        <f>VLOOKUP($B260,MEMORIAL_CÁLCULO!$B$11:$I$2946,2,0)</f>
        <v>CDHU197</v>
      </c>
      <c r="D260" s="234" t="str">
        <f>VLOOKUP($B260,MEMORIAL_CÁLCULO!$B$11:$I$2946,3,0)</f>
        <v>40.04.470</v>
      </c>
      <c r="E260" s="153" t="e">
        <f>IF($C260="CDHU197",VLOOKUP($D260,#REF!,2,0),IF($C260="FDE 01/25",VLOOKUP($D260,#REF!,2,0),IF($C260="SINAPI 01/25",VLOOKUP($D260,#REF!,2,0))))</f>
        <v>#REF!</v>
      </c>
      <c r="F260" s="235" t="e">
        <f>IF($C260="CDHU197",VLOOKUP($D260,#REF!,3,0),IF($C260="FDE 01/25",VLOOKUP($D260,#REF!,3,0),IF($C260="SINAPI 01/25",VLOOKUP($D260,#REF!,3,0))))</f>
        <v>#REF!</v>
      </c>
      <c r="G260" s="41">
        <f>VLOOKUP($B260,MEMORIAL_CÁLCULO!$B$11:$I$2946,8,0)</f>
        <v>18</v>
      </c>
      <c r="H260" s="236" t="e">
        <f>IF($C260="CDHU197",VLOOKUP($D260,#REF!,6,0),IF($C260="FDE 01/25",VLOOKUP($D260,#REF!,6,0),IF($C260="SINAPI 01/25",VLOOKUP($D260,#REF!,5,0))))</f>
        <v>#REF!</v>
      </c>
      <c r="I260" s="154" t="e">
        <f t="shared" si="30"/>
        <v>#REF!</v>
      </c>
      <c r="K260" s="23"/>
      <c r="L260" s="27"/>
    </row>
    <row r="261" spans="2:12" s="22" customFormat="1" ht="25.15" customHeight="1" outlineLevel="1">
      <c r="B261" s="237" t="s">
        <v>754</v>
      </c>
      <c r="C261" s="86" t="str">
        <f>VLOOKUP($B261,MEMORIAL_CÁLCULO!$B$11:$I$2946,2,0)</f>
        <v>CDHU197</v>
      </c>
      <c r="D261" s="234" t="str">
        <f>VLOOKUP($B261,MEMORIAL_CÁLCULO!$B$11:$I$2946,3,0)</f>
        <v>40.04.480</v>
      </c>
      <c r="E261" s="153" t="e">
        <f>IF($C261="CDHU197",VLOOKUP($D261,#REF!,2,0),IF($C261="FDE 01/25",VLOOKUP($D261,#REF!,2,0),IF($C261="SINAPI 01/25",VLOOKUP($D261,#REF!,2,0))))</f>
        <v>#REF!</v>
      </c>
      <c r="F261" s="235" t="e">
        <f>IF($C261="CDHU197",VLOOKUP($D261,#REF!,3,0),IF($C261="FDE 01/25",VLOOKUP($D261,#REF!,3,0),IF($C261="SINAPI 01/25",VLOOKUP($D261,#REF!,3,0))))</f>
        <v>#REF!</v>
      </c>
      <c r="G261" s="41">
        <f>VLOOKUP($B261,MEMORIAL_CÁLCULO!$B$11:$I$2946,8,0)</f>
        <v>2</v>
      </c>
      <c r="H261" s="236" t="e">
        <f>IF($C261="CDHU197",VLOOKUP($D261,#REF!,6,0),IF($C261="FDE 01/25",VLOOKUP($D261,#REF!,6,0),IF($C261="SINAPI 01/25",VLOOKUP($D261,#REF!,5,0))))</f>
        <v>#REF!</v>
      </c>
      <c r="I261" s="154" t="e">
        <f t="shared" si="30"/>
        <v>#REF!</v>
      </c>
      <c r="K261" s="23"/>
      <c r="L261" s="27"/>
    </row>
    <row r="262" spans="2:12" s="22" customFormat="1" ht="25.15" customHeight="1" outlineLevel="1">
      <c r="B262" s="237" t="s">
        <v>755</v>
      </c>
      <c r="C262" s="86" t="str">
        <f>VLOOKUP($B262,MEMORIAL_CÁLCULO!$B$11:$I$2946,2,0)</f>
        <v>CDHU197</v>
      </c>
      <c r="D262" s="234" t="str">
        <f>VLOOKUP($B262,MEMORIAL_CÁLCULO!$B$11:$I$2946,3,0)</f>
        <v>40.05.020</v>
      </c>
      <c r="E262" s="153" t="e">
        <f>IF($C262="CDHU197",VLOOKUP($D262,#REF!,2,0),IF($C262="FDE 01/25",VLOOKUP($D262,#REF!,2,0),IF($C262="SINAPI 01/25",VLOOKUP($D262,#REF!,2,0))))</f>
        <v>#REF!</v>
      </c>
      <c r="F262" s="235" t="e">
        <f>IF($C262="CDHU197",VLOOKUP($D262,#REF!,3,0),IF($C262="FDE 01/25",VLOOKUP($D262,#REF!,3,0),IF($C262="SINAPI 01/25",VLOOKUP($D262,#REF!,3,0))))</f>
        <v>#REF!</v>
      </c>
      <c r="G262" s="41">
        <f>VLOOKUP($B262,MEMORIAL_CÁLCULO!$B$11:$I$2946,8,0)</f>
        <v>12</v>
      </c>
      <c r="H262" s="236" t="e">
        <f>IF($C262="CDHU197",VLOOKUP($D262,#REF!,6,0),IF($C262="FDE 01/25",VLOOKUP($D262,#REF!,6,0),IF($C262="SINAPI 01/25",VLOOKUP($D262,#REF!,5,0))))</f>
        <v>#REF!</v>
      </c>
      <c r="I262" s="154" t="e">
        <f t="shared" si="30"/>
        <v>#REF!</v>
      </c>
      <c r="K262" s="23"/>
      <c r="L262" s="27"/>
    </row>
    <row r="263" spans="2:12" s="22" customFormat="1" ht="25.15" customHeight="1" outlineLevel="1">
      <c r="B263" s="237" t="s">
        <v>756</v>
      </c>
      <c r="C263" s="86" t="str">
        <f>VLOOKUP($B263,MEMORIAL_CÁLCULO!$B$11:$I$2946,2,0)</f>
        <v>CDHU197</v>
      </c>
      <c r="D263" s="234" t="str">
        <f>VLOOKUP($B263,MEMORIAL_CÁLCULO!$B$11:$I$2946,3,0)</f>
        <v>40.05.080</v>
      </c>
      <c r="E263" s="153" t="e">
        <f>IF($C263="CDHU197",VLOOKUP($D263,#REF!,2,0),IF($C263="FDE 01/25",VLOOKUP($D263,#REF!,2,0),IF($C263="SINAPI 01/25",VLOOKUP($D263,#REF!,2,0))))</f>
        <v>#REF!</v>
      </c>
      <c r="F263" s="235" t="e">
        <f>IF($C263="CDHU197",VLOOKUP($D263,#REF!,3,0),IF($C263="FDE 01/25",VLOOKUP($D263,#REF!,3,0),IF($C263="SINAPI 01/25",VLOOKUP($D263,#REF!,3,0))))</f>
        <v>#REF!</v>
      </c>
      <c r="G263" s="41">
        <f>VLOOKUP($B263,MEMORIAL_CÁLCULO!$B$11:$I$2946,8,0)</f>
        <v>4</v>
      </c>
      <c r="H263" s="236" t="e">
        <f>IF($C263="CDHU197",VLOOKUP($D263,#REF!,6,0),IF($C263="FDE 01/25",VLOOKUP($D263,#REF!,6,0),IF($C263="SINAPI 01/25",VLOOKUP($D263,#REF!,5,0))))</f>
        <v>#REF!</v>
      </c>
      <c r="I263" s="154" t="e">
        <f t="shared" si="30"/>
        <v>#REF!</v>
      </c>
      <c r="K263" s="23"/>
      <c r="L263" s="27"/>
    </row>
    <row r="264" spans="2:12" s="22" customFormat="1" ht="25.15" customHeight="1" outlineLevel="1">
      <c r="B264" s="237" t="s">
        <v>757</v>
      </c>
      <c r="C264" s="86" t="str">
        <f>VLOOKUP($B264,MEMORIAL_CÁLCULO!$B$11:$I$2946,2,0)</f>
        <v>CDHU197</v>
      </c>
      <c r="D264" s="234" t="str">
        <f>VLOOKUP($B264,MEMORIAL_CÁLCULO!$B$11:$I$2946,3,0)</f>
        <v>40.05.100</v>
      </c>
      <c r="E264" s="153" t="e">
        <f>IF($C264="CDHU197",VLOOKUP($D264,#REF!,2,0),IF($C264="FDE 01/25",VLOOKUP($D264,#REF!,2,0),IF($C264="SINAPI 01/25",VLOOKUP($D264,#REF!,2,0))))</f>
        <v>#REF!</v>
      </c>
      <c r="F264" s="235" t="e">
        <f>IF($C264="CDHU197",VLOOKUP($D264,#REF!,3,0),IF($C264="FDE 01/25",VLOOKUP($D264,#REF!,3,0),IF($C264="SINAPI 01/25",VLOOKUP($D264,#REF!,3,0))))</f>
        <v>#REF!</v>
      </c>
      <c r="G264" s="41">
        <f>VLOOKUP($B264,MEMORIAL_CÁLCULO!$B$11:$I$2946,8,0)</f>
        <v>4</v>
      </c>
      <c r="H264" s="236" t="e">
        <f>IF($C264="CDHU197",VLOOKUP($D264,#REF!,6,0),IF($C264="FDE 01/25",VLOOKUP($D264,#REF!,6,0),IF($C264="SINAPI 01/25",VLOOKUP($D264,#REF!,5,0))))</f>
        <v>#REF!</v>
      </c>
      <c r="I264" s="154" t="e">
        <f t="shared" si="30"/>
        <v>#REF!</v>
      </c>
      <c r="K264" s="23"/>
      <c r="L264" s="27"/>
    </row>
    <row r="265" spans="2:12" s="22" customFormat="1" ht="25.15" customHeight="1" outlineLevel="1">
      <c r="B265" s="237" t="s">
        <v>758</v>
      </c>
      <c r="C265" s="86" t="str">
        <f>VLOOKUP($B265,MEMORIAL_CÁLCULO!$B$11:$I$2946,2,0)</f>
        <v>CDHU197</v>
      </c>
      <c r="D265" s="234" t="str">
        <f>VLOOKUP($B265,MEMORIAL_CÁLCULO!$B$11:$I$2946,3,0)</f>
        <v>40.05.330</v>
      </c>
      <c r="E265" s="153" t="e">
        <f>IF($C265="CDHU197",VLOOKUP($D265,#REF!,2,0),IF($C265="FDE 01/25",VLOOKUP($D265,#REF!,2,0),IF($C265="SINAPI 01/25",VLOOKUP($D265,#REF!,2,0))))</f>
        <v>#REF!</v>
      </c>
      <c r="F265" s="235" t="e">
        <f>IF($C265="CDHU197",VLOOKUP($D265,#REF!,3,0),IF($C265="FDE 01/25",VLOOKUP($D265,#REF!,3,0),IF($C265="SINAPI 01/25",VLOOKUP($D265,#REF!,3,0))))</f>
        <v>#REF!</v>
      </c>
      <c r="G265" s="41">
        <f>VLOOKUP($B265,MEMORIAL_CÁLCULO!$B$11:$I$2946,8,0)</f>
        <v>2</v>
      </c>
      <c r="H265" s="236" t="e">
        <f>IF($C265="CDHU197",VLOOKUP($D265,#REF!,6,0),IF($C265="FDE 01/25",VLOOKUP($D265,#REF!,6,0),IF($C265="SINAPI 01/25",VLOOKUP($D265,#REF!,5,0))))</f>
        <v>#REF!</v>
      </c>
      <c r="I265" s="154" t="e">
        <f t="shared" si="30"/>
        <v>#REF!</v>
      </c>
      <c r="K265" s="23"/>
      <c r="L265" s="27"/>
    </row>
    <row r="266" spans="2:12" s="22" customFormat="1" ht="37.5" outlineLevel="1">
      <c r="B266" s="237" t="s">
        <v>759</v>
      </c>
      <c r="C266" s="86" t="str">
        <f>VLOOKUP($B266,MEMORIAL_CÁLCULO!$B$11:$I$2946,2,0)</f>
        <v>CDHU197</v>
      </c>
      <c r="D266" s="234" t="str">
        <f>VLOOKUP($B266,MEMORIAL_CÁLCULO!$B$11:$I$2946,3,0)</f>
        <v>30.06.061</v>
      </c>
      <c r="E266" s="153" t="e">
        <f>IF($C266="CDHU197",VLOOKUP($D266,#REF!,2,0),IF($C266="FDE 01/25",VLOOKUP($D266,#REF!,2,0),IF($C266="SINAPI 01/25",VLOOKUP($D266,#REF!,2,0))))</f>
        <v>#REF!</v>
      </c>
      <c r="F266" s="235" t="e">
        <f>IF($C266="CDHU197",VLOOKUP($D266,#REF!,3,0),IF($C266="FDE 01/25",VLOOKUP($D266,#REF!,3,0),IF($C266="SINAPI 01/25",VLOOKUP($D266,#REF!,3,0))))</f>
        <v>#REF!</v>
      </c>
      <c r="G266" s="41">
        <f>VLOOKUP($B266,MEMORIAL_CÁLCULO!$B$11:$I$2946,8,0)</f>
        <v>1</v>
      </c>
      <c r="H266" s="236" t="e">
        <f>IF($C266="CDHU197",VLOOKUP($D266,#REF!,6,0),IF($C266="FDE 01/25",VLOOKUP($D266,#REF!,6,0),IF($C266="SINAPI 01/25",VLOOKUP($D266,#REF!,5,0))))</f>
        <v>#REF!</v>
      </c>
      <c r="I266" s="154" t="e">
        <f t="shared" si="30"/>
        <v>#REF!</v>
      </c>
      <c r="K266" s="23"/>
      <c r="L266" s="27"/>
    </row>
    <row r="267" spans="2:12" s="22" customFormat="1" ht="25.15" customHeight="1" outlineLevel="1">
      <c r="B267" s="237" t="s">
        <v>760</v>
      </c>
      <c r="C267" s="86" t="str">
        <f>VLOOKUP($B267,MEMORIAL_CÁLCULO!$B$11:$I$2946,2,0)</f>
        <v>CDHU197</v>
      </c>
      <c r="D267" s="234" t="str">
        <f>VLOOKUP($B267,MEMORIAL_CÁLCULO!$B$11:$I$2946,3,0)</f>
        <v>41.14.640</v>
      </c>
      <c r="E267" s="153" t="e">
        <f>IF($C267="CDHU197",VLOOKUP($D267,#REF!,2,0),IF($C267="FDE 01/25",VLOOKUP($D267,#REF!,2,0),IF($C267="SINAPI 01/25",VLOOKUP($D267,#REF!,2,0))))</f>
        <v>#REF!</v>
      </c>
      <c r="F267" s="235" t="e">
        <f>IF($C267="CDHU197",VLOOKUP($D267,#REF!,3,0),IF($C267="FDE 01/25",VLOOKUP($D267,#REF!,3,0),IF($C267="SINAPI 01/25",VLOOKUP($D267,#REF!,3,0))))</f>
        <v>#REF!</v>
      </c>
      <c r="G267" s="41">
        <f>VLOOKUP($B267,MEMORIAL_CÁLCULO!$B$11:$I$2946,8,0)</f>
        <v>25</v>
      </c>
      <c r="H267" s="236" t="e">
        <f>IF($C267="CDHU197",VLOOKUP($D267,#REF!,6,0),IF($C267="FDE 01/25",VLOOKUP($D267,#REF!,6,0),IF($C267="SINAPI 01/25",VLOOKUP($D267,#REF!,5,0))))</f>
        <v>#REF!</v>
      </c>
      <c r="I267" s="154" t="e">
        <f t="shared" si="30"/>
        <v>#REF!</v>
      </c>
      <c r="K267" s="23"/>
      <c r="L267" s="27"/>
    </row>
    <row r="268" spans="2:12" s="22" customFormat="1" ht="37.5" outlineLevel="1">
      <c r="B268" s="237" t="s">
        <v>1121</v>
      </c>
      <c r="C268" s="86" t="str">
        <f>VLOOKUP($B268,MEMORIAL_CÁLCULO!$B$11:$I$2946,2,0)</f>
        <v>CDHU197</v>
      </c>
      <c r="D268" s="234" t="str">
        <f>VLOOKUP($B268,MEMORIAL_CÁLCULO!$B$11:$I$2946,3,0)</f>
        <v>41.31.087</v>
      </c>
      <c r="E268" s="153" t="e">
        <f>IF($C268="CDHU197",VLOOKUP($D268,#REF!,2,0),IF($C268="FDE 01/25",VLOOKUP($D268,#REF!,2,0),IF($C268="SINAPI 01/25",VLOOKUP($D268,#REF!,2,0))))</f>
        <v>#REF!</v>
      </c>
      <c r="F268" s="235" t="e">
        <f>IF($C268="CDHU197",VLOOKUP($D268,#REF!,3,0),IF($C268="FDE 01/25",VLOOKUP($D268,#REF!,3,0),IF($C268="SINAPI 01/25",VLOOKUP($D268,#REF!,3,0))))</f>
        <v>#REF!</v>
      </c>
      <c r="G268" s="41">
        <f>VLOOKUP($B268,MEMORIAL_CÁLCULO!$B$11:$I$2946,8,0)</f>
        <v>9</v>
      </c>
      <c r="H268" s="236" t="e">
        <f>IF($C268="CDHU197",VLOOKUP($D268,#REF!,6,0),IF($C268="FDE 01/25",VLOOKUP($D268,#REF!,6,0),IF($C268="SINAPI 01/25",VLOOKUP($D268,#REF!,5,0))))</f>
        <v>#REF!</v>
      </c>
      <c r="I268" s="154" t="e">
        <f t="shared" si="30"/>
        <v>#REF!</v>
      </c>
      <c r="K268" s="23"/>
      <c r="L268" s="27"/>
    </row>
    <row r="269" spans="2:12" s="22" customFormat="1" ht="37.5" outlineLevel="1">
      <c r="B269" s="237" t="s">
        <v>1122</v>
      </c>
      <c r="C269" s="86" t="str">
        <f>VLOOKUP($B269,MEMORIAL_CÁLCULO!$B$11:$I$2946,2,0)</f>
        <v>SINAPI 01/25</v>
      </c>
      <c r="D269" s="234" t="str">
        <f>VLOOKUP($B269,MEMORIAL_CÁLCULO!$B$11:$I$2946,3,0)</f>
        <v>97599</v>
      </c>
      <c r="E269" s="153" t="e">
        <f>IF($C269="CDHU197",VLOOKUP($D269,#REF!,2,0),IF($C269="FDE 01/25",VLOOKUP($D269,#REF!,2,0),IF($C269="SINAPI 01/25",VLOOKUP($D269,#REF!,2,0))))</f>
        <v>#REF!</v>
      </c>
      <c r="F269" s="235" t="e">
        <f>IF($C269="CDHU197",VLOOKUP($D269,#REF!,3,0),IF($C269="FDE 01/25",VLOOKUP($D269,#REF!,3,0),IF($C269="SINAPI 01/25",VLOOKUP($D269,#REF!,3,0))))</f>
        <v>#REF!</v>
      </c>
      <c r="G269" s="41">
        <f>VLOOKUP($B269,MEMORIAL_CÁLCULO!$B$11:$I$2946,8,0)</f>
        <v>12</v>
      </c>
      <c r="H269" s="236" t="e">
        <f>IF($C269="CDHU197",VLOOKUP($D269,#REF!,6,0),IF($C269="FDE 01/25",VLOOKUP($D269,#REF!,6,0),IF($C269="SINAPI 01/25",VLOOKUP($D269,#REF!,5,0))))</f>
        <v>#REF!</v>
      </c>
      <c r="I269" s="154" t="e">
        <f t="shared" si="30"/>
        <v>#REF!</v>
      </c>
      <c r="K269" s="23"/>
      <c r="L269" s="27"/>
    </row>
    <row r="270" spans="2:12" s="22" customFormat="1" ht="37.5" outlineLevel="1">
      <c r="B270" s="237" t="s">
        <v>1123</v>
      </c>
      <c r="C270" s="86" t="str">
        <f>VLOOKUP($B270,MEMORIAL_CÁLCULO!$B$11:$I$2946,2,0)</f>
        <v>CDHU197</v>
      </c>
      <c r="D270" s="234" t="str">
        <f>VLOOKUP($B270,MEMORIAL_CÁLCULO!$B$11:$I$2946,3,0)</f>
        <v>41.11.703</v>
      </c>
      <c r="E270" s="153" t="e">
        <f>IF($C270="CDHU197",VLOOKUP($D270,#REF!,2,0),IF($C270="FDE 01/25",VLOOKUP($D270,#REF!,2,0),IF($C270="SINAPI 01/25",VLOOKUP($D270,#REF!,2,0))))</f>
        <v>#REF!</v>
      </c>
      <c r="F270" s="235" t="e">
        <f>IF($C270="CDHU197",VLOOKUP($D270,#REF!,3,0),IF($C270="FDE 01/25",VLOOKUP($D270,#REF!,3,0),IF($C270="SINAPI 01/25",VLOOKUP($D270,#REF!,3,0))))</f>
        <v>#REF!</v>
      </c>
      <c r="G270" s="41">
        <f>VLOOKUP($B270,MEMORIAL_CÁLCULO!$B$11:$I$2946,8,0)</f>
        <v>3</v>
      </c>
      <c r="H270" s="236" t="e">
        <f>IF($C270="CDHU197",VLOOKUP($D270,#REF!,6,0),IF($C270="FDE 01/25",VLOOKUP($D270,#REF!,6,0),IF($C270="SINAPI 01/25",VLOOKUP($D270,#REF!,5,0))))</f>
        <v>#REF!</v>
      </c>
      <c r="I270" s="154" t="e">
        <f t="shared" si="30"/>
        <v>#REF!</v>
      </c>
      <c r="K270" s="23"/>
      <c r="L270" s="27"/>
    </row>
    <row r="271" spans="2:12" s="22" customFormat="1" ht="34.5" customHeight="1" outlineLevel="1">
      <c r="B271" s="237" t="s">
        <v>1124</v>
      </c>
      <c r="C271" s="86" t="str">
        <f>VLOOKUP($B271,MEMORIAL_CÁLCULO!$B$11:$I$2946,2,0)</f>
        <v>CDHU197</v>
      </c>
      <c r="D271" s="234" t="str">
        <f>VLOOKUP($B271,MEMORIAL_CÁLCULO!$B$11:$I$2946,3,0)</f>
        <v>41.13.200</v>
      </c>
      <c r="E271" s="153" t="e">
        <f>IF($C271="CDHU197",VLOOKUP($D271,#REF!,2,0),IF($C271="FDE 01/25",VLOOKUP($D271,#REF!,2,0),IF($C271="SINAPI 01/25",VLOOKUP($D271,#REF!,2,0))))</f>
        <v>#REF!</v>
      </c>
      <c r="F271" s="235" t="e">
        <f>IF($C271="CDHU197",VLOOKUP($D271,#REF!,3,0),IF($C271="FDE 01/25",VLOOKUP($D271,#REF!,3,0),IF($C271="SINAPI 01/25",VLOOKUP($D271,#REF!,3,0))))</f>
        <v>#REF!</v>
      </c>
      <c r="G271" s="41">
        <f>VLOOKUP($B271,MEMORIAL_CÁLCULO!$B$11:$I$2946,8,0)</f>
        <v>24</v>
      </c>
      <c r="H271" s="236" t="e">
        <f>IF($C271="CDHU197",VLOOKUP($D271,#REF!,6,0),IF($C271="FDE 01/25",VLOOKUP($D271,#REF!,6,0),IF($C271="SINAPI 01/25",VLOOKUP($D271,#REF!,5,0))))</f>
        <v>#REF!</v>
      </c>
      <c r="I271" s="154" t="e">
        <f t="shared" si="30"/>
        <v>#REF!</v>
      </c>
      <c r="K271" s="23"/>
      <c r="L271" s="27"/>
    </row>
    <row r="272" spans="2:12" s="22" customFormat="1" ht="37.5" customHeight="1" outlineLevel="1">
      <c r="B272" s="237" t="s">
        <v>1125</v>
      </c>
      <c r="C272" s="86" t="str">
        <f>VLOOKUP($B272,MEMORIAL_CÁLCULO!$B$11:$I$2946,2,0)</f>
        <v>CDHU197</v>
      </c>
      <c r="D272" s="234" t="str">
        <f>VLOOKUP($B272,MEMORIAL_CÁLCULO!$B$11:$I$2946,3,0)</f>
        <v>41.02.551</v>
      </c>
      <c r="E272" s="153" t="e">
        <f>IF($C272="CDHU197",VLOOKUP($D272,#REF!,2,0),IF($C272="FDE 01/25",VLOOKUP($D272,#REF!,2,0),IF($C272="SINAPI 01/25",VLOOKUP($D272,#REF!,2,0))))</f>
        <v>#REF!</v>
      </c>
      <c r="F272" s="235" t="e">
        <f>IF($C272="CDHU197",VLOOKUP($D272,#REF!,3,0),IF($C272="FDE 01/25",VLOOKUP($D272,#REF!,3,0),IF($C272="SINAPI 01/25",VLOOKUP($D272,#REF!,3,0))))</f>
        <v>#REF!</v>
      </c>
      <c r="G272" s="41">
        <f>VLOOKUP($B272,MEMORIAL_CÁLCULO!$B$11:$I$2946,8,0)</f>
        <v>50</v>
      </c>
      <c r="H272" s="236" t="e">
        <f>IF($C272="CDHU197",VLOOKUP($D272,#REF!,6,0),IF($C272="FDE 01/25",VLOOKUP($D272,#REF!,6,0),IF($C272="SINAPI 01/25",VLOOKUP($D272,#REF!,5,0))))</f>
        <v>#REF!</v>
      </c>
      <c r="I272" s="154" t="e">
        <f t="shared" si="30"/>
        <v>#REF!</v>
      </c>
      <c r="K272" s="23"/>
      <c r="L272" s="27"/>
    </row>
    <row r="273" spans="2:12" s="22" customFormat="1" ht="25.15" customHeight="1" outlineLevel="1">
      <c r="B273" s="237" t="s">
        <v>1126</v>
      </c>
      <c r="C273" s="86" t="str">
        <f>VLOOKUP($B273,MEMORIAL_CÁLCULO!$B$11:$I$2946,2,0)</f>
        <v>CDHU197</v>
      </c>
      <c r="D273" s="234" t="str">
        <f>VLOOKUP($B273,MEMORIAL_CÁLCULO!$B$11:$I$2946,3,0)</f>
        <v>41.02.580</v>
      </c>
      <c r="E273" s="153" t="e">
        <f>IF($C273="CDHU197",VLOOKUP($D273,#REF!,2,0),IF($C273="FDE 01/25",VLOOKUP($D273,#REF!,2,0),IF($C273="SINAPI 01/25",VLOOKUP($D273,#REF!,2,0))))</f>
        <v>#REF!</v>
      </c>
      <c r="F273" s="235" t="e">
        <f>IF($C273="CDHU197",VLOOKUP($D273,#REF!,3,0),IF($C273="FDE 01/25",VLOOKUP($D273,#REF!,3,0),IF($C273="SINAPI 01/25",VLOOKUP($D273,#REF!,3,0))))</f>
        <v>#REF!</v>
      </c>
      <c r="G273" s="41">
        <f>VLOOKUP($B273,MEMORIAL_CÁLCULO!$B$11:$I$2946,8,0)</f>
        <v>24</v>
      </c>
      <c r="H273" s="236" t="e">
        <f>IF($C273="CDHU197",VLOOKUP($D273,#REF!,6,0),IF($C273="FDE 01/25",VLOOKUP($D273,#REF!,6,0),IF($C273="SINAPI 01/25",VLOOKUP($D273,#REF!,5,0))))</f>
        <v>#REF!</v>
      </c>
      <c r="I273" s="154" t="e">
        <f t="shared" si="30"/>
        <v>#REF!</v>
      </c>
      <c r="K273" s="23"/>
      <c r="L273" s="27"/>
    </row>
    <row r="274" spans="2:12" s="22" customFormat="1" ht="38.25" customHeight="1" outlineLevel="1">
      <c r="B274" s="237" t="s">
        <v>1127</v>
      </c>
      <c r="C274" s="86" t="str">
        <f>VLOOKUP($B274,MEMORIAL_CÁLCULO!$B$11:$I$2946,2,0)</f>
        <v>CDHU197</v>
      </c>
      <c r="D274" s="234" t="str">
        <f>VLOOKUP($B274,MEMORIAL_CÁLCULO!$B$11:$I$2946,3,0)</f>
        <v>41.12.210</v>
      </c>
      <c r="E274" s="153" t="e">
        <f>IF($C274="CDHU197",VLOOKUP($D274,#REF!,2,0),IF($C274="FDE 01/25",VLOOKUP($D274,#REF!,2,0),IF($C274="SINAPI 01/25",VLOOKUP($D274,#REF!,2,0))))</f>
        <v>#REF!</v>
      </c>
      <c r="F274" s="235" t="e">
        <f>IF($C274="CDHU197",VLOOKUP($D274,#REF!,3,0),IF($C274="FDE 01/25",VLOOKUP($D274,#REF!,3,0),IF($C274="SINAPI 01/25",VLOOKUP($D274,#REF!,3,0))))</f>
        <v>#REF!</v>
      </c>
      <c r="G274" s="41">
        <f>VLOOKUP($B274,MEMORIAL_CÁLCULO!$B$11:$I$2946,8,0)</f>
        <v>5</v>
      </c>
      <c r="H274" s="236" t="e">
        <f>IF($C274="CDHU197",VLOOKUP($D274,#REF!,6,0),IF($C274="FDE 01/25",VLOOKUP($D274,#REF!,6,0),IF($C274="SINAPI 01/25",VLOOKUP($D274,#REF!,5,0))))</f>
        <v>#REF!</v>
      </c>
      <c r="I274" s="154" t="e">
        <f t="shared" si="30"/>
        <v>#REF!</v>
      </c>
      <c r="K274" s="23"/>
      <c r="L274" s="27"/>
    </row>
    <row r="275" spans="2:12" s="22" customFormat="1" ht="39" customHeight="1" outlineLevel="1">
      <c r="B275" s="237" t="s">
        <v>1128</v>
      </c>
      <c r="C275" s="86" t="str">
        <f>VLOOKUP($B275,MEMORIAL_CÁLCULO!$B$11:$I$2946,2,0)</f>
        <v>CDHU197</v>
      </c>
      <c r="D275" s="234" t="str">
        <f>VLOOKUP($B275,MEMORIAL_CÁLCULO!$B$11:$I$2946,3,0)</f>
        <v>41.10.260</v>
      </c>
      <c r="E275" s="153" t="e">
        <f>IF($C275="CDHU197",VLOOKUP($D275,#REF!,2,0),IF($C275="FDE 01/25",VLOOKUP($D275,#REF!,2,0),IF($C275="SINAPI 01/25",VLOOKUP($D275,#REF!,2,0))))</f>
        <v>#REF!</v>
      </c>
      <c r="F275" s="235" t="e">
        <f>IF($C275="CDHU197",VLOOKUP($D275,#REF!,3,0),IF($C275="FDE 01/25",VLOOKUP($D275,#REF!,3,0),IF($C275="SINAPI 01/25",VLOOKUP($D275,#REF!,3,0))))</f>
        <v>#REF!</v>
      </c>
      <c r="G275" s="41">
        <f>VLOOKUP($B275,MEMORIAL_CÁLCULO!$B$11:$I$2946,8,0)</f>
        <v>1</v>
      </c>
      <c r="H275" s="236" t="e">
        <f>IF($C275="CDHU197",VLOOKUP($D275,#REF!,6,0),IF($C275="FDE 01/25",VLOOKUP($D275,#REF!,6,0),IF($C275="SINAPI 01/25",VLOOKUP($D275,#REF!,5,0))))</f>
        <v>#REF!</v>
      </c>
      <c r="I275" s="154" t="e">
        <f t="shared" si="30"/>
        <v>#REF!</v>
      </c>
      <c r="K275" s="23"/>
      <c r="L275" s="27"/>
    </row>
    <row r="276" spans="2:12" s="22" customFormat="1" ht="36" customHeight="1" outlineLevel="1">
      <c r="B276" s="237" t="s">
        <v>1129</v>
      </c>
      <c r="C276" s="86" t="str">
        <f>VLOOKUP($B276,MEMORIAL_CÁLCULO!$B$11:$I$2946,2,0)</f>
        <v>CDHU197</v>
      </c>
      <c r="D276" s="234" t="str">
        <f>VLOOKUP($B276,MEMORIAL_CÁLCULO!$B$11:$I$2946,3,0)</f>
        <v>41.10.500</v>
      </c>
      <c r="E276" s="153" t="e">
        <f>IF($C276="CDHU197",VLOOKUP($D276,#REF!,2,0),IF($C276="FDE 01/25",VLOOKUP($D276,#REF!,2,0),IF($C276="SINAPI 01/25",VLOOKUP($D276,#REF!,2,0))))</f>
        <v>#REF!</v>
      </c>
      <c r="F276" s="235" t="e">
        <f>IF($C276="CDHU197",VLOOKUP($D276,#REF!,3,0),IF($C276="FDE 01/25",VLOOKUP($D276,#REF!,3,0),IF($C276="SINAPI 01/25",VLOOKUP($D276,#REF!,3,0))))</f>
        <v>#REF!</v>
      </c>
      <c r="G276" s="41">
        <f>VLOOKUP($B276,MEMORIAL_CÁLCULO!$B$11:$I$2946,8,0)</f>
        <v>3</v>
      </c>
      <c r="H276" s="236" t="e">
        <f>IF($C276="CDHU197",VLOOKUP($D276,#REF!,6,0),IF($C276="FDE 01/25",VLOOKUP($D276,#REF!,6,0),IF($C276="SINAPI 01/25",VLOOKUP($D276,#REF!,5,0))))</f>
        <v>#REF!</v>
      </c>
      <c r="I276" s="154" t="e">
        <f t="shared" si="30"/>
        <v>#REF!</v>
      </c>
      <c r="K276" s="23"/>
      <c r="L276" s="27"/>
    </row>
    <row r="277" spans="2:12" s="22" customFormat="1" ht="25.15" customHeight="1" outlineLevel="1">
      <c r="B277" s="237" t="s">
        <v>1130</v>
      </c>
      <c r="C277" s="86" t="str">
        <f>VLOOKUP($B277,MEMORIAL_CÁLCULO!$B$11:$I$2946,2,0)</f>
        <v>CDHU197</v>
      </c>
      <c r="D277" s="234" t="str">
        <f>VLOOKUP($B277,MEMORIAL_CÁLCULO!$B$11:$I$2946,3,0)</f>
        <v>41.11.440</v>
      </c>
      <c r="E277" s="153" t="e">
        <f>IF($C277="CDHU197",VLOOKUP($D277,#REF!,2,0),IF($C277="FDE 01/25",VLOOKUP($D277,#REF!,2,0),IF($C277="SINAPI 01/25",VLOOKUP($D277,#REF!,2,0))))</f>
        <v>#REF!</v>
      </c>
      <c r="F277" s="235" t="e">
        <f>IF($C277="CDHU197",VLOOKUP($D277,#REF!,3,0),IF($C277="FDE 01/25",VLOOKUP($D277,#REF!,3,0),IF($C277="SINAPI 01/25",VLOOKUP($D277,#REF!,3,0))))</f>
        <v>#REF!</v>
      </c>
      <c r="G277" s="41">
        <f>VLOOKUP($B277,MEMORIAL_CÁLCULO!$B$11:$I$2946,8,0)</f>
        <v>3</v>
      </c>
      <c r="H277" s="236" t="e">
        <f>IF($C277="CDHU197",VLOOKUP($D277,#REF!,6,0),IF($C277="FDE 01/25",VLOOKUP($D277,#REF!,6,0),IF($C277="SINAPI 01/25",VLOOKUP($D277,#REF!,5,0))))</f>
        <v>#REF!</v>
      </c>
      <c r="I277" s="154" t="e">
        <f t="shared" si="30"/>
        <v>#REF!</v>
      </c>
      <c r="K277" s="23"/>
      <c r="L277" s="27"/>
    </row>
    <row r="278" spans="2:12" s="22" customFormat="1" ht="25.15" customHeight="1" outlineLevel="1">
      <c r="B278" s="237" t="s">
        <v>1131</v>
      </c>
      <c r="C278" s="86" t="str">
        <f>VLOOKUP($B278,MEMORIAL_CÁLCULO!$B$11:$I$2946,2,0)</f>
        <v>CDHU197</v>
      </c>
      <c r="D278" s="234" t="str">
        <f>VLOOKUP($B278,MEMORIAL_CÁLCULO!$B$11:$I$2946,3,0)</f>
        <v>41.10.080</v>
      </c>
      <c r="E278" s="153" t="e">
        <f>IF($C278="CDHU197",VLOOKUP($D278,#REF!,2,0),IF($C278="FDE 01/25",VLOOKUP($D278,#REF!,2,0),IF($C278="SINAPI 01/25",VLOOKUP($D278,#REF!,2,0))))</f>
        <v>#REF!</v>
      </c>
      <c r="F278" s="235" t="e">
        <f>IF($C278="CDHU197",VLOOKUP($D278,#REF!,3,0),IF($C278="FDE 01/25",VLOOKUP($D278,#REF!,3,0),IF($C278="SINAPI 01/25",VLOOKUP($D278,#REF!,3,0))))</f>
        <v>#REF!</v>
      </c>
      <c r="G278" s="41">
        <f>VLOOKUP($B278,MEMORIAL_CÁLCULO!$B$11:$I$2946,8,0)</f>
        <v>1</v>
      </c>
      <c r="H278" s="236" t="e">
        <f>IF($C278="CDHU197",VLOOKUP($D278,#REF!,6,0),IF($C278="FDE 01/25",VLOOKUP($D278,#REF!,6,0),IF($C278="SINAPI 01/25",VLOOKUP($D278,#REF!,5,0))))</f>
        <v>#REF!</v>
      </c>
      <c r="I278" s="154" t="e">
        <f t="shared" si="30"/>
        <v>#REF!</v>
      </c>
      <c r="K278" s="23"/>
      <c r="L278" s="27"/>
    </row>
    <row r="279" spans="2:12" s="22" customFormat="1" ht="34.5" customHeight="1" outlineLevel="1">
      <c r="B279" s="237" t="s">
        <v>1132</v>
      </c>
      <c r="C279" s="86" t="e">
        <f>VLOOKUP($B279,MEMORIAL_CÁLCULO!$B$11:$I$2946,2,0)</f>
        <v>#N/A</v>
      </c>
      <c r="D279" s="234" t="e">
        <f>VLOOKUP($B279,MEMORIAL_CÁLCULO!$B$11:$I$2946,3,0)</f>
        <v>#N/A</v>
      </c>
      <c r="E279" s="153" t="e">
        <f>IF($C279="CDHU197",VLOOKUP($D279,#REF!,2,0),IF($C279="FDE 01/25",VLOOKUP($D279,#REF!,2,0),IF($C279="SINAPI 01/25",VLOOKUP($D279,#REF!,2,0))))</f>
        <v>#N/A</v>
      </c>
      <c r="F279" s="235" t="e">
        <f>IF($C279="CDHU197",VLOOKUP($D279,#REF!,3,0),IF($C279="FDE 01/25",VLOOKUP($D279,#REF!,3,0),IF($C279="SINAPI 01/25",VLOOKUP($D279,#REF!,3,0))))</f>
        <v>#N/A</v>
      </c>
      <c r="G279" s="41" t="e">
        <f>VLOOKUP($B279,MEMORIAL_CÁLCULO!$B$11:$I$2946,8,0)</f>
        <v>#N/A</v>
      </c>
      <c r="H279" s="236" t="e">
        <f>IF($C279="CDHU197",VLOOKUP($D279,#REF!,6,0),IF($C279="FDE 01/25",VLOOKUP($D279,#REF!,6,0),IF($C279="SINAPI 01/25",VLOOKUP($D279,#REF!,5,0))))</f>
        <v>#N/A</v>
      </c>
      <c r="I279" s="154" t="e">
        <f t="shared" si="30"/>
        <v>#N/A</v>
      </c>
      <c r="K279" s="23"/>
      <c r="L279" s="27"/>
    </row>
    <row r="280" spans="2:12" s="22" customFormat="1" ht="25.15" customHeight="1" outlineLevel="1">
      <c r="B280" s="237" t="s">
        <v>728</v>
      </c>
      <c r="C280" s="86" t="str">
        <f>VLOOKUP($B280,MEMORIAL_CÁLCULO!$B$11:$I$2946,2,0)</f>
        <v>CDHU197</v>
      </c>
      <c r="D280" s="234" t="str">
        <f>VLOOKUP($B280,MEMORIAL_CÁLCULO!$B$11:$I$2946,3,0)</f>
        <v>42.05.440</v>
      </c>
      <c r="E280" s="153" t="e">
        <f>IF($C280="CDHU197",VLOOKUP($D280,#REF!,2,0),IF($C280="FDE 01/25",VLOOKUP($D280,#REF!,2,0),IF($C280="SINAPI 01/25",VLOOKUP($D280,#REF!,2,0))))</f>
        <v>#REF!</v>
      </c>
      <c r="F280" s="235" t="e">
        <f>IF($C280="CDHU197",VLOOKUP($D280,#REF!,3,0),IF($C280="FDE 01/25",VLOOKUP($D280,#REF!,3,0),IF($C280="SINAPI 01/25",VLOOKUP($D280,#REF!,3,0))))</f>
        <v>#REF!</v>
      </c>
      <c r="G280" s="41">
        <f>VLOOKUP($B280,MEMORIAL_CÁLCULO!$B$11:$I$2946,8,0)</f>
        <v>128.79999999999998</v>
      </c>
      <c r="H280" s="236" t="e">
        <f>IF($C280="CDHU197",VLOOKUP($D280,#REF!,6,0),IF($C280="FDE 01/25",VLOOKUP($D280,#REF!,6,0),IF($C280="SINAPI 01/25",VLOOKUP($D280,#REF!,5,0))))</f>
        <v>#REF!</v>
      </c>
      <c r="I280" s="154" t="e">
        <f t="shared" ref="I280:I282" si="31">ROUND(G280*H280,2)</f>
        <v>#REF!</v>
      </c>
      <c r="K280" s="23"/>
      <c r="L280" s="27"/>
    </row>
    <row r="281" spans="2:12" s="22" customFormat="1" ht="25.15" customHeight="1" outlineLevel="1">
      <c r="B281" s="237" t="s">
        <v>729</v>
      </c>
      <c r="C281" s="86" t="str">
        <f>VLOOKUP($B281,MEMORIAL_CÁLCULO!$B$11:$I$2946,2,0)</f>
        <v>CDHU197</v>
      </c>
      <c r="D281" s="234" t="str">
        <f>VLOOKUP($B281,MEMORIAL_CÁLCULO!$B$11:$I$2946,3,0)</f>
        <v>42.01.086</v>
      </c>
      <c r="E281" s="153" t="e">
        <f>IF($C281="CDHU197",VLOOKUP($D281,#REF!,2,0),IF($C281="FDE 01/25",VLOOKUP($D281,#REF!,2,0),IF($C281="SINAPI 01/25",VLOOKUP($D281,#REF!,2,0))))</f>
        <v>#REF!</v>
      </c>
      <c r="F281" s="235" t="e">
        <f>IF($C281="CDHU197",VLOOKUP($D281,#REF!,3,0),IF($C281="FDE 01/25",VLOOKUP($D281,#REF!,3,0),IF($C281="SINAPI 01/25",VLOOKUP($D281,#REF!,3,0))))</f>
        <v>#REF!</v>
      </c>
      <c r="G281" s="41">
        <f>VLOOKUP($B281,MEMORIAL_CÁLCULO!$B$11:$I$2946,8,0)</f>
        <v>15</v>
      </c>
      <c r="H281" s="236" t="e">
        <f>IF($C281="CDHU197",VLOOKUP($D281,#REF!,6,0),IF($C281="FDE 01/25",VLOOKUP($D281,#REF!,6,0),IF($C281="SINAPI 01/25",VLOOKUP($D281,#REF!,5,0))))</f>
        <v>#REF!</v>
      </c>
      <c r="I281" s="154" t="e">
        <f t="shared" si="31"/>
        <v>#REF!</v>
      </c>
      <c r="K281" s="23"/>
      <c r="L281" s="27"/>
    </row>
    <row r="282" spans="2:12" s="22" customFormat="1" ht="37.5" outlineLevel="1">
      <c r="B282" s="237" t="s">
        <v>730</v>
      </c>
      <c r="C282" s="86" t="str">
        <f>VLOOKUP($B282,MEMORIAL_CÁLCULO!$B$11:$I$2946,2,0)</f>
        <v>CDHU197</v>
      </c>
      <c r="D282" s="234" t="str">
        <f>VLOOKUP($B282,MEMORIAL_CÁLCULO!$B$11:$I$2946,3,0)</f>
        <v>42.05.510</v>
      </c>
      <c r="E282" s="153" t="e">
        <f>IF($C282="CDHU197",VLOOKUP($D282,#REF!,2,0),IF($C282="FDE 01/25",VLOOKUP($D282,#REF!,2,0),IF($C282="SINAPI 01/25",VLOOKUP($D282,#REF!,2,0))))</f>
        <v>#REF!</v>
      </c>
      <c r="F282" s="235" t="e">
        <f>IF($C282="CDHU197",VLOOKUP($D282,#REF!,3,0),IF($C282="FDE 01/25",VLOOKUP($D282,#REF!,3,0),IF($C282="SINAPI 01/25",VLOOKUP($D282,#REF!,3,0))))</f>
        <v>#REF!</v>
      </c>
      <c r="G282" s="41">
        <f>VLOOKUP($B282,MEMORIAL_CÁLCULO!$B$11:$I$2946,8,0)</f>
        <v>44</v>
      </c>
      <c r="H282" s="236" t="e">
        <f>IF($C282="CDHU197",VLOOKUP($D282,#REF!,6,0),IF($C282="FDE 01/25",VLOOKUP($D282,#REF!,6,0),IF($C282="SINAPI 01/25",VLOOKUP($D282,#REF!,5,0))))</f>
        <v>#REF!</v>
      </c>
      <c r="I282" s="154" t="e">
        <f t="shared" si="31"/>
        <v>#REF!</v>
      </c>
      <c r="K282" s="23"/>
      <c r="L282" s="27"/>
    </row>
    <row r="283" spans="2:12" s="22" customFormat="1" ht="25.15" customHeight="1" outlineLevel="1">
      <c r="B283" s="237" t="s">
        <v>732</v>
      </c>
      <c r="C283" s="86" t="str">
        <f>VLOOKUP($B283,MEMORIAL_CÁLCULO!$B$11:$I$2946,2,0)</f>
        <v>CDHU197</v>
      </c>
      <c r="D283" s="234" t="str">
        <f>VLOOKUP($B283,MEMORIAL_CÁLCULO!$B$11:$I$2946,3,0)</f>
        <v>42.05.100</v>
      </c>
      <c r="E283" s="153" t="e">
        <f>IF($C283="CDHU197",VLOOKUP($D283,#REF!,2,0),IF($C283="FDE 01/25",VLOOKUP($D283,#REF!,2,0),IF($C283="SINAPI 01/25",VLOOKUP($D283,#REF!,2,0))))</f>
        <v>#REF!</v>
      </c>
      <c r="F283" s="235" t="e">
        <f>IF($C283="CDHU197",VLOOKUP($D283,#REF!,3,0),IF($C283="FDE 01/25",VLOOKUP($D283,#REF!,3,0),IF($C283="SINAPI 01/25",VLOOKUP($D283,#REF!,3,0))))</f>
        <v>#REF!</v>
      </c>
      <c r="G283" s="41">
        <f>VLOOKUP($B283,MEMORIAL_CÁLCULO!$B$11:$I$2946,8,0)</f>
        <v>3</v>
      </c>
      <c r="H283" s="236" t="e">
        <f>IF($C283="CDHU197",VLOOKUP($D283,#REF!,6,0),IF($C283="FDE 01/25",VLOOKUP($D283,#REF!,6,0),IF($C283="SINAPI 01/25",VLOOKUP($D283,#REF!,5,0))))</f>
        <v>#REF!</v>
      </c>
      <c r="I283" s="154" t="e">
        <f t="shared" ref="I283:I288" si="32">ROUND(G283*H283,2)</f>
        <v>#REF!</v>
      </c>
      <c r="K283" s="23"/>
      <c r="L283" s="27"/>
    </row>
    <row r="284" spans="2:12" s="22" customFormat="1" ht="25.15" customHeight="1" outlineLevel="1">
      <c r="B284" s="237" t="s">
        <v>733</v>
      </c>
      <c r="C284" s="86" t="str">
        <f>VLOOKUP($B284,MEMORIAL_CÁLCULO!$B$11:$I$2946,2,0)</f>
        <v>CDHU197</v>
      </c>
      <c r="D284" s="234" t="str">
        <f>VLOOKUP($B284,MEMORIAL_CÁLCULO!$B$11:$I$2946,3,0)</f>
        <v>42.05.380</v>
      </c>
      <c r="E284" s="153" t="e">
        <f>IF($C284="CDHU197",VLOOKUP($D284,#REF!,2,0),IF($C284="FDE 01/25",VLOOKUP($D284,#REF!,2,0),IF($C284="SINAPI 01/25",VLOOKUP($D284,#REF!,2,0))))</f>
        <v>#REF!</v>
      </c>
      <c r="F284" s="235" t="e">
        <f>IF($C284="CDHU197",VLOOKUP($D284,#REF!,3,0),IF($C284="FDE 01/25",VLOOKUP($D284,#REF!,3,0),IF($C284="SINAPI 01/25",VLOOKUP($D284,#REF!,3,0))))</f>
        <v>#REF!</v>
      </c>
      <c r="G284" s="41">
        <f>VLOOKUP($B284,MEMORIAL_CÁLCULO!$B$11:$I$2946,8,0)</f>
        <v>1</v>
      </c>
      <c r="H284" s="236" t="e">
        <f>IF($C284="CDHU197",VLOOKUP($D284,#REF!,6,0),IF($C284="FDE 01/25",VLOOKUP($D284,#REF!,6,0),IF($C284="SINAPI 01/25",VLOOKUP($D284,#REF!,5,0))))</f>
        <v>#REF!</v>
      </c>
      <c r="I284" s="154" t="e">
        <f t="shared" si="32"/>
        <v>#REF!</v>
      </c>
      <c r="K284" s="23"/>
      <c r="L284" s="27"/>
    </row>
    <row r="285" spans="2:12" s="22" customFormat="1" ht="25.15" customHeight="1" outlineLevel="1">
      <c r="B285" s="237" t="s">
        <v>734</v>
      </c>
      <c r="C285" s="86" t="str">
        <f>VLOOKUP($B285,MEMORIAL_CÁLCULO!$B$11:$I$2946,2,0)</f>
        <v>CDHU197</v>
      </c>
      <c r="D285" s="234" t="str">
        <f>VLOOKUP($B285,MEMORIAL_CÁLCULO!$B$11:$I$2946,3,0)</f>
        <v>42.05.120</v>
      </c>
      <c r="E285" s="153" t="e">
        <f>IF($C285="CDHU197",VLOOKUP($D285,#REF!,2,0),IF($C285="FDE 01/25",VLOOKUP($D285,#REF!,2,0),IF($C285="SINAPI 01/25",VLOOKUP($D285,#REF!,2,0))))</f>
        <v>#REF!</v>
      </c>
      <c r="F285" s="235" t="e">
        <f>IF($C285="CDHU197",VLOOKUP($D285,#REF!,3,0),IF($C285="FDE 01/25",VLOOKUP($D285,#REF!,3,0),IF($C285="SINAPI 01/25",VLOOKUP($D285,#REF!,3,0))))</f>
        <v>#REF!</v>
      </c>
      <c r="G285" s="41">
        <f>VLOOKUP($B285,MEMORIAL_CÁLCULO!$B$11:$I$2946,8,0)</f>
        <v>2</v>
      </c>
      <c r="H285" s="236" t="e">
        <f>IF($C285="CDHU197",VLOOKUP($D285,#REF!,6,0),IF($C285="FDE 01/25",VLOOKUP($D285,#REF!,6,0),IF($C285="SINAPI 01/25",VLOOKUP($D285,#REF!,5,0))))</f>
        <v>#REF!</v>
      </c>
      <c r="I285" s="154" t="e">
        <f t="shared" si="32"/>
        <v>#REF!</v>
      </c>
      <c r="K285" s="23"/>
      <c r="L285" s="27"/>
    </row>
    <row r="286" spans="2:12" s="22" customFormat="1" ht="25.15" customHeight="1" outlineLevel="1">
      <c r="B286" s="237" t="s">
        <v>735</v>
      </c>
      <c r="C286" s="86" t="str">
        <f>VLOOKUP($B286,MEMORIAL_CÁLCULO!$B$11:$I$2946,2,0)</f>
        <v>CDHU197</v>
      </c>
      <c r="D286" s="234" t="str">
        <f>VLOOKUP($B286,MEMORIAL_CÁLCULO!$B$11:$I$2946,3,0)</f>
        <v>39.04.070</v>
      </c>
      <c r="E286" s="153" t="e">
        <f>IF($C286="CDHU197",VLOOKUP($D286,#REF!,2,0),IF($C286="FDE 01/25",VLOOKUP($D286,#REF!,2,0),IF($C286="SINAPI 01/25",VLOOKUP($D286,#REF!,2,0))))</f>
        <v>#REF!</v>
      </c>
      <c r="F286" s="235" t="e">
        <f>IF($C286="CDHU197",VLOOKUP($D286,#REF!,3,0),IF($C286="FDE 01/25",VLOOKUP($D286,#REF!,3,0),IF($C286="SINAPI 01/25",VLOOKUP($D286,#REF!,3,0))))</f>
        <v>#REF!</v>
      </c>
      <c r="G286" s="41">
        <f>VLOOKUP($B286,MEMORIAL_CÁLCULO!$B$11:$I$2946,8,0)</f>
        <v>41.45</v>
      </c>
      <c r="H286" s="236" t="e">
        <f>IF($C286="CDHU197",VLOOKUP($D286,#REF!,6,0),IF($C286="FDE 01/25",VLOOKUP($D286,#REF!,6,0),IF($C286="SINAPI 01/25",VLOOKUP($D286,#REF!,5,0))))</f>
        <v>#REF!</v>
      </c>
      <c r="I286" s="154" t="e">
        <f t="shared" si="32"/>
        <v>#REF!</v>
      </c>
      <c r="K286" s="23"/>
      <c r="L286" s="27"/>
    </row>
    <row r="287" spans="2:12" s="22" customFormat="1" ht="25.15" customHeight="1" outlineLevel="1">
      <c r="B287" s="237" t="s">
        <v>761</v>
      </c>
      <c r="C287" s="86" t="str">
        <f>VLOOKUP($B287,MEMORIAL_CÁLCULO!$B$11:$I$2946,2,0)</f>
        <v>CDHU197</v>
      </c>
      <c r="D287" s="234" t="str">
        <f>VLOOKUP($B287,MEMORIAL_CÁLCULO!$B$11:$I$2946,3,0)</f>
        <v>38.01.080</v>
      </c>
      <c r="E287" s="153" t="e">
        <f>IF($C287="CDHU197",VLOOKUP($D287,#REF!,2,0),IF($C287="FDE 01/25",VLOOKUP($D287,#REF!,2,0),IF($C287="SINAPI 01/25",VLOOKUP($D287,#REF!,2,0))))</f>
        <v>#REF!</v>
      </c>
      <c r="F287" s="235" t="e">
        <f>IF($C287="CDHU197",VLOOKUP($D287,#REF!,3,0),IF($C287="FDE 01/25",VLOOKUP($D287,#REF!,3,0),IF($C287="SINAPI 01/25",VLOOKUP($D287,#REF!,3,0))))</f>
        <v>#REF!</v>
      </c>
      <c r="G287" s="41">
        <f>VLOOKUP($B287,MEMORIAL_CÁLCULO!$B$11:$I$2946,8,0)</f>
        <v>16</v>
      </c>
      <c r="H287" s="236" t="e">
        <f>IF($C287="CDHU197",VLOOKUP($D287,#REF!,6,0),IF($C287="FDE 01/25",VLOOKUP($D287,#REF!,6,0),IF($C287="SINAPI 01/25",VLOOKUP($D287,#REF!,5,0))))</f>
        <v>#REF!</v>
      </c>
      <c r="I287" s="154" t="e">
        <f t="shared" si="32"/>
        <v>#REF!</v>
      </c>
      <c r="K287" s="23"/>
      <c r="L287" s="27"/>
    </row>
    <row r="288" spans="2:12" s="22" customFormat="1" ht="25.15" customHeight="1" outlineLevel="1">
      <c r="B288" s="237" t="s">
        <v>762</v>
      </c>
      <c r="C288" s="86" t="str">
        <f>VLOOKUP($B288,MEMORIAL_CÁLCULO!$B$11:$I$2946,2,0)</f>
        <v>CDHU197</v>
      </c>
      <c r="D288" s="234" t="str">
        <f>VLOOKUP($B288,MEMORIAL_CÁLCULO!$B$11:$I$2946,3,0)</f>
        <v>39.10.130</v>
      </c>
      <c r="E288" s="153" t="e">
        <f>IF($C288="CDHU197",VLOOKUP($D288,#REF!,2,0),IF($C288="FDE 01/25",VLOOKUP($D288,#REF!,2,0),IF($C288="SINAPI 01/25",VLOOKUP($D288,#REF!,2,0))))</f>
        <v>#REF!</v>
      </c>
      <c r="F288" s="235" t="e">
        <f>IF($C288="CDHU197",VLOOKUP($D288,#REF!,3,0),IF($C288="FDE 01/25",VLOOKUP($D288,#REF!,3,0),IF($C288="SINAPI 01/25",VLOOKUP($D288,#REF!,3,0))))</f>
        <v>#REF!</v>
      </c>
      <c r="G288" s="41">
        <f>VLOOKUP($B288,MEMORIAL_CÁLCULO!$B$11:$I$2946,8,0)</f>
        <v>6</v>
      </c>
      <c r="H288" s="236" t="e">
        <f>IF($C288="CDHU197",VLOOKUP($D288,#REF!,6,0),IF($C288="FDE 01/25",VLOOKUP($D288,#REF!,6,0),IF($C288="SINAPI 01/25",VLOOKUP($D288,#REF!,5,0))))</f>
        <v>#REF!</v>
      </c>
      <c r="I288" s="154" t="e">
        <f t="shared" si="32"/>
        <v>#REF!</v>
      </c>
      <c r="K288" s="23"/>
      <c r="L288" s="27"/>
    </row>
    <row r="289" spans="2:12" s="22" customFormat="1" ht="25.15" customHeight="1" outlineLevel="1">
      <c r="B289" s="237" t="s">
        <v>1466</v>
      </c>
      <c r="C289" s="86" t="str">
        <f>VLOOKUP($B289,MEMORIAL_CÁLCULO!$B$11:$I$2946,2,0)</f>
        <v>CDHU197</v>
      </c>
      <c r="D289" s="234" t="str">
        <f>VLOOKUP($B289,MEMORIAL_CÁLCULO!$B$11:$I$2946,3,0)</f>
        <v>42.05.210</v>
      </c>
      <c r="E289" s="153" t="e">
        <f>IF($C289="CDHU197",VLOOKUP($D289,#REF!,2,0),IF($C289="FDE 01/25",VLOOKUP($D289,#REF!,2,0),IF($C289="SINAPI 01/25",VLOOKUP($D289,#REF!,2,0))))</f>
        <v>#REF!</v>
      </c>
      <c r="F289" s="235" t="e">
        <f>IF($C289="CDHU197",VLOOKUP($D289,#REF!,3,0),IF($C289="FDE 01/25",VLOOKUP($D289,#REF!,3,0),IF($C289="SINAPI 01/25",VLOOKUP($D289,#REF!,3,0))))</f>
        <v>#REF!</v>
      </c>
      <c r="G289" s="41">
        <f>VLOOKUP($B289,MEMORIAL_CÁLCULO!$B$11:$I$2946,8,0)</f>
        <v>7</v>
      </c>
      <c r="H289" s="236" t="e">
        <f>IF($C289="CDHU197",VLOOKUP($D289,#REF!,6,0),IF($C289="FDE 01/25",VLOOKUP($D289,#REF!,6,0),IF($C289="SINAPI 01/25",VLOOKUP($D289,#REF!,5,0))))</f>
        <v>#REF!</v>
      </c>
      <c r="I289" s="154" t="e">
        <f t="shared" ref="I289:I295" si="33">ROUND(G289*H289,2)</f>
        <v>#REF!</v>
      </c>
      <c r="K289" s="23"/>
      <c r="L289" s="27"/>
    </row>
    <row r="290" spans="2:12" s="22" customFormat="1" ht="25.15" customHeight="1" outlineLevel="1">
      <c r="B290" s="237" t="s">
        <v>1468</v>
      </c>
      <c r="C290" s="86" t="str">
        <f>VLOOKUP($B290,MEMORIAL_CÁLCULO!$B$11:$I$2946,2,0)</f>
        <v>CDHU197</v>
      </c>
      <c r="D290" s="234" t="str">
        <f>VLOOKUP($B290,MEMORIAL_CÁLCULO!$B$11:$I$2946,3,0)</f>
        <v>42.05.300</v>
      </c>
      <c r="E290" s="153" t="e">
        <f>IF($C290="CDHU197",VLOOKUP($D290,#REF!,2,0),IF($C290="FDE 01/25",VLOOKUP($D290,#REF!,2,0),IF($C290="SINAPI 01/25",VLOOKUP($D290,#REF!,2,0))))</f>
        <v>#REF!</v>
      </c>
      <c r="F290" s="235" t="e">
        <f>IF($C290="CDHU197",VLOOKUP($D290,#REF!,3,0),IF($C290="FDE 01/25",VLOOKUP($D290,#REF!,3,0),IF($C290="SINAPI 01/25",VLOOKUP($D290,#REF!,3,0))))</f>
        <v>#REF!</v>
      </c>
      <c r="G290" s="41">
        <f>VLOOKUP($B290,MEMORIAL_CÁLCULO!$B$11:$I$2946,8,0)</f>
        <v>6</v>
      </c>
      <c r="H290" s="236" t="e">
        <f>IF($C290="CDHU197",VLOOKUP($D290,#REF!,6,0),IF($C290="FDE 01/25",VLOOKUP($D290,#REF!,6,0),IF($C290="SINAPI 01/25",VLOOKUP($D290,#REF!,5,0))))</f>
        <v>#REF!</v>
      </c>
      <c r="I290" s="154" t="e">
        <f t="shared" si="33"/>
        <v>#REF!</v>
      </c>
      <c r="K290" s="23"/>
      <c r="L290" s="27"/>
    </row>
    <row r="291" spans="2:12" s="22" customFormat="1" ht="25.15" customHeight="1" outlineLevel="1">
      <c r="B291" s="237" t="s">
        <v>1469</v>
      </c>
      <c r="C291" s="86" t="str">
        <f>VLOOKUP($B291,MEMORIAL_CÁLCULO!$B$11:$I$2946,2,0)</f>
        <v>CDHU197</v>
      </c>
      <c r="D291" s="234" t="str">
        <f>VLOOKUP($B291,MEMORIAL_CÁLCULO!$B$11:$I$2946,3,0)</f>
        <v>42.05.320</v>
      </c>
      <c r="E291" s="153" t="e">
        <f>IF($C291="CDHU197",VLOOKUP($D291,#REF!,2,0),IF($C291="FDE 01/25",VLOOKUP($D291,#REF!,2,0),IF($C291="SINAPI 01/25",VLOOKUP($D291,#REF!,2,0))))</f>
        <v>#REF!</v>
      </c>
      <c r="F291" s="235" t="e">
        <f>IF($C291="CDHU197",VLOOKUP($D291,#REF!,3,0),IF($C291="FDE 01/25",VLOOKUP($D291,#REF!,3,0),IF($C291="SINAPI 01/25",VLOOKUP($D291,#REF!,3,0))))</f>
        <v>#REF!</v>
      </c>
      <c r="G291" s="41">
        <f>VLOOKUP($B291,MEMORIAL_CÁLCULO!$B$11:$I$2946,8,0)</f>
        <v>6</v>
      </c>
      <c r="H291" s="236" t="e">
        <f>IF($C291="CDHU197",VLOOKUP($D291,#REF!,6,0),IF($C291="FDE 01/25",VLOOKUP($D291,#REF!,6,0),IF($C291="SINAPI 01/25",VLOOKUP($D291,#REF!,5,0))))</f>
        <v>#REF!</v>
      </c>
      <c r="I291" s="154" t="e">
        <f t="shared" si="33"/>
        <v>#REF!</v>
      </c>
      <c r="K291" s="23"/>
      <c r="L291" s="27"/>
    </row>
    <row r="292" spans="2:12" s="22" customFormat="1" ht="25.15" customHeight="1" outlineLevel="1">
      <c r="B292" s="237" t="s">
        <v>1470</v>
      </c>
      <c r="C292" s="86" t="str">
        <f>VLOOKUP($B292,MEMORIAL_CÁLCULO!$B$11:$I$2946,2,0)</f>
        <v>CDHU197</v>
      </c>
      <c r="D292" s="234" t="str">
        <f>VLOOKUP($B292,MEMORIAL_CÁLCULO!$B$11:$I$2946,3,0)</f>
        <v>42.05.270</v>
      </c>
      <c r="E292" s="153" t="e">
        <f>IF($C292="CDHU197",VLOOKUP($D292,#REF!,2,0),IF($C292="FDE 01/25",VLOOKUP($D292,#REF!,2,0),IF($C292="SINAPI 01/25",VLOOKUP($D292,#REF!,2,0))))</f>
        <v>#REF!</v>
      </c>
      <c r="F292" s="235" t="e">
        <f>IF($C292="CDHU197",VLOOKUP($D292,#REF!,3,0),IF($C292="FDE 01/25",VLOOKUP($D292,#REF!,3,0),IF($C292="SINAPI 01/25",VLOOKUP($D292,#REF!,3,0))))</f>
        <v>#REF!</v>
      </c>
      <c r="G292" s="41">
        <f>VLOOKUP($B292,MEMORIAL_CÁLCULO!$B$11:$I$2946,8,0)</f>
        <v>13</v>
      </c>
      <c r="H292" s="236" t="e">
        <f>IF($C292="CDHU197",VLOOKUP($D292,#REF!,6,0),IF($C292="FDE 01/25",VLOOKUP($D292,#REF!,6,0),IF($C292="SINAPI 01/25",VLOOKUP($D292,#REF!,5,0))))</f>
        <v>#REF!</v>
      </c>
      <c r="I292" s="154" t="e">
        <f t="shared" si="33"/>
        <v>#REF!</v>
      </c>
      <c r="K292" s="23"/>
      <c r="L292" s="27"/>
    </row>
    <row r="293" spans="2:12" s="22" customFormat="1" ht="25.15" customHeight="1" outlineLevel="1">
      <c r="B293" s="237" t="s">
        <v>1471</v>
      </c>
      <c r="C293" s="86" t="str">
        <f>VLOOKUP($B293,MEMORIAL_CÁLCULO!$B$11:$I$2946,2,0)</f>
        <v>CDHU197</v>
      </c>
      <c r="D293" s="234" t="str">
        <f>VLOOKUP($B293,MEMORIAL_CÁLCULO!$B$11:$I$2946,3,0)</f>
        <v>39.04.080</v>
      </c>
      <c r="E293" s="153" t="e">
        <f>IF($C293="CDHU197",VLOOKUP($D293,#REF!,2,0),IF($C293="FDE 01/25",VLOOKUP($D293,#REF!,2,0),IF($C293="SINAPI 01/25",VLOOKUP($D293,#REF!,2,0))))</f>
        <v>#REF!</v>
      </c>
      <c r="F293" s="235" t="e">
        <f>IF($C293="CDHU197",VLOOKUP($D293,#REF!,3,0),IF($C293="FDE 01/25",VLOOKUP($D293,#REF!,3,0),IF($C293="SINAPI 01/25",VLOOKUP($D293,#REF!,3,0))))</f>
        <v>#REF!</v>
      </c>
      <c r="G293" s="41">
        <f>VLOOKUP($B293,MEMORIAL_CÁLCULO!$B$11:$I$2946,8,0)</f>
        <v>82</v>
      </c>
      <c r="H293" s="236" t="e">
        <f>IF($C293="CDHU197",VLOOKUP($D293,#REF!,6,0),IF($C293="FDE 01/25",VLOOKUP($D293,#REF!,6,0),IF($C293="SINAPI 01/25",VLOOKUP($D293,#REF!,5,0))))</f>
        <v>#REF!</v>
      </c>
      <c r="I293" s="154" t="e">
        <f t="shared" si="33"/>
        <v>#REF!</v>
      </c>
      <c r="K293" s="23"/>
      <c r="L293" s="27"/>
    </row>
    <row r="294" spans="2:12" s="22" customFormat="1" ht="25.15" customHeight="1" outlineLevel="1">
      <c r="B294" s="237" t="s">
        <v>1473</v>
      </c>
      <c r="C294" s="86" t="str">
        <f>VLOOKUP($B294,MEMORIAL_CÁLCULO!$B$11:$I$2946,2,0)</f>
        <v>CDHU197</v>
      </c>
      <c r="D294" s="234" t="str">
        <f>VLOOKUP($B294,MEMORIAL_CÁLCULO!$B$11:$I$2946,3,0)</f>
        <v>06.02.020</v>
      </c>
      <c r="E294" s="153" t="e">
        <f>IF($C294="CDHU197",VLOOKUP($D294,#REF!,2,0),IF($C294="FDE 01/25",VLOOKUP($D294,#REF!,2,0),IF($C294="SINAPI 01/25",VLOOKUP($D294,#REF!,2,0))))</f>
        <v>#REF!</v>
      </c>
      <c r="F294" s="235" t="e">
        <f>IF($C294="CDHU197",VLOOKUP($D294,#REF!,3,0),IF($C294="FDE 01/25",VLOOKUP($D294,#REF!,3,0),IF($C294="SINAPI 01/25",VLOOKUP($D294,#REF!,3,0))))</f>
        <v>#REF!</v>
      </c>
      <c r="G294" s="41">
        <f>VLOOKUP($B294,MEMORIAL_CÁLCULO!$B$11:$I$2946,8,0)</f>
        <v>18.52</v>
      </c>
      <c r="H294" s="236" t="e">
        <f>IF($C294="CDHU197",VLOOKUP($D294,#REF!,6,0),IF($C294="FDE 01/25",VLOOKUP($D294,#REF!,6,0),IF($C294="SINAPI 01/25",VLOOKUP($D294,#REF!,5,0))))</f>
        <v>#REF!</v>
      </c>
      <c r="I294" s="154" t="e">
        <f t="shared" si="33"/>
        <v>#REF!</v>
      </c>
      <c r="K294" s="23"/>
      <c r="L294" s="27"/>
    </row>
    <row r="295" spans="2:12" s="22" customFormat="1" ht="25.15" customHeight="1" outlineLevel="1">
      <c r="B295" s="237" t="s">
        <v>1476</v>
      </c>
      <c r="C295" s="86" t="str">
        <f>VLOOKUP($B295,MEMORIAL_CÁLCULO!$B$11:$I$2946,2,0)</f>
        <v>CDHU197</v>
      </c>
      <c r="D295" s="234" t="str">
        <f>VLOOKUP($B295,MEMORIAL_CÁLCULO!$B$11:$I$2946,3,0)</f>
        <v>06.11.040</v>
      </c>
      <c r="E295" s="153" t="e">
        <f>IF($C295="CDHU197",VLOOKUP($D295,#REF!,2,0),IF($C295="FDE 01/25",VLOOKUP($D295,#REF!,2,0),IF($C295="SINAPI 01/25",VLOOKUP($D295,#REF!,2,0))))</f>
        <v>#REF!</v>
      </c>
      <c r="F295" s="235" t="e">
        <f>IF($C295="CDHU197",VLOOKUP($D295,#REF!,3,0),IF($C295="FDE 01/25",VLOOKUP($D295,#REF!,3,0),IF($C295="SINAPI 01/25",VLOOKUP($D295,#REF!,3,0))))</f>
        <v>#REF!</v>
      </c>
      <c r="G295" s="41">
        <f>VLOOKUP($B295,MEMORIAL_CÁLCULO!$B$11:$I$2946,8,0)</f>
        <v>18.52</v>
      </c>
      <c r="H295" s="236" t="e">
        <f>IF($C295="CDHU197",VLOOKUP($D295,#REF!,6,0),IF($C295="FDE 01/25",VLOOKUP($D295,#REF!,6,0),IF($C295="SINAPI 01/25",VLOOKUP($D295,#REF!,5,0))))</f>
        <v>#REF!</v>
      </c>
      <c r="I295" s="154" t="e">
        <f t="shared" si="33"/>
        <v>#REF!</v>
      </c>
      <c r="K295" s="23"/>
      <c r="L295" s="27"/>
    </row>
    <row r="296" spans="2:12" s="22" customFormat="1" ht="25.15" customHeight="1" outlineLevel="1">
      <c r="B296" s="237" t="s">
        <v>736</v>
      </c>
      <c r="C296" s="86" t="str">
        <f>VLOOKUP($B296,MEMORIAL_CÁLCULO!$B$11:$I$2946,2,0)</f>
        <v>CDHU197</v>
      </c>
      <c r="D296" s="234" t="str">
        <f>VLOOKUP($B296,MEMORIAL_CÁLCULO!$B$11:$I$2946,3,0)</f>
        <v>37.01.020</v>
      </c>
      <c r="E296" s="153" t="e">
        <f>IF($C296="CDHU197",VLOOKUP($D296,#REF!,2,0),IF($C296="FDE 01/25",VLOOKUP($D296,#REF!,2,0),IF($C296="SINAPI 01/25",VLOOKUP($D296,#REF!,2,0))))</f>
        <v>#REF!</v>
      </c>
      <c r="F296" s="235" t="e">
        <f>IF($C296="CDHU197",VLOOKUP($D296,#REF!,3,0),IF($C296="FDE 01/25",VLOOKUP($D296,#REF!,3,0),IF($C296="SINAPI 01/25",VLOOKUP($D296,#REF!,3,0))))</f>
        <v>#REF!</v>
      </c>
      <c r="G296" s="41">
        <f>VLOOKUP($B296,MEMORIAL_CÁLCULO!$B$11:$I$2946,8,0)</f>
        <v>1</v>
      </c>
      <c r="H296" s="236" t="e">
        <f>IF($C296="CDHU197",VLOOKUP($D296,#REF!,6,0),IF($C296="FDE 01/25",VLOOKUP($D296,#REF!,6,0),IF($C296="SINAPI 01/25",VLOOKUP($D296,#REF!,5,0))))</f>
        <v>#REF!</v>
      </c>
      <c r="I296" s="154" t="e">
        <f t="shared" ref="I296:I325" si="34">ROUND(G296*H296,2)</f>
        <v>#REF!</v>
      </c>
      <c r="K296" s="23"/>
      <c r="L296" s="27"/>
    </row>
    <row r="297" spans="2:12" s="22" customFormat="1" ht="25.15" customHeight="1" outlineLevel="1">
      <c r="B297" s="237" t="s">
        <v>737</v>
      </c>
      <c r="C297" s="86" t="str">
        <f>VLOOKUP($B297,MEMORIAL_CÁLCULO!$B$11:$I$2946,2,0)</f>
        <v>CDHU197</v>
      </c>
      <c r="D297" s="234" t="str">
        <f>VLOOKUP($B297,MEMORIAL_CÁLCULO!$B$11:$I$2946,3,0)</f>
        <v>69.20.040</v>
      </c>
      <c r="E297" s="153" t="e">
        <f>IF($C297="CDHU197",VLOOKUP($D297,#REF!,2,0),IF($C297="FDE 01/25",VLOOKUP($D297,#REF!,2,0),IF($C297="SINAPI 01/25",VLOOKUP($D297,#REF!,2,0))))</f>
        <v>#REF!</v>
      </c>
      <c r="F297" s="235" t="e">
        <f>IF($C297="CDHU197",VLOOKUP($D297,#REF!,3,0),IF($C297="FDE 01/25",VLOOKUP($D297,#REF!,3,0),IF($C297="SINAPI 01/25",VLOOKUP($D297,#REF!,3,0))))</f>
        <v>#REF!</v>
      </c>
      <c r="G297" s="41">
        <f>VLOOKUP($B297,MEMORIAL_CÁLCULO!$B$11:$I$2946,8,0)</f>
        <v>1</v>
      </c>
      <c r="H297" s="236" t="e">
        <f>IF($C297="CDHU197",VLOOKUP($D297,#REF!,6,0),IF($C297="FDE 01/25",VLOOKUP($D297,#REF!,6,0),IF($C297="SINAPI 01/25",VLOOKUP($D297,#REF!,5,0))))</f>
        <v>#REF!</v>
      </c>
      <c r="I297" s="154" t="e">
        <f t="shared" si="34"/>
        <v>#REF!</v>
      </c>
      <c r="K297" s="23"/>
      <c r="L297" s="27"/>
    </row>
    <row r="298" spans="2:12" s="22" customFormat="1" ht="25.15" customHeight="1" outlineLevel="1">
      <c r="B298" s="237" t="s">
        <v>1138</v>
      </c>
      <c r="C298" s="86" t="str">
        <f>VLOOKUP($B298,MEMORIAL_CÁLCULO!$B$11:$I$2946,2,0)</f>
        <v>CDHU197</v>
      </c>
      <c r="D298" s="234" t="str">
        <f>VLOOKUP($B298,MEMORIAL_CÁLCULO!$B$11:$I$2946,3,0)</f>
        <v>69.20.050</v>
      </c>
      <c r="E298" s="153" t="e">
        <f>IF($C298="CDHU197",VLOOKUP($D298,#REF!,2,0),IF($C298="FDE 01/25",VLOOKUP($D298,#REF!,2,0),IF($C298="SINAPI 01/25",VLOOKUP($D298,#REF!,2,0))))</f>
        <v>#REF!</v>
      </c>
      <c r="F298" s="235" t="e">
        <f>IF($C298="CDHU197",VLOOKUP($D298,#REF!,3,0),IF($C298="FDE 01/25",VLOOKUP($D298,#REF!,3,0),IF($C298="SINAPI 01/25",VLOOKUP($D298,#REF!,3,0))))</f>
        <v>#REF!</v>
      </c>
      <c r="G298" s="41">
        <f>VLOOKUP($B298,MEMORIAL_CÁLCULO!$B$11:$I$2946,8,0)</f>
        <v>1</v>
      </c>
      <c r="H298" s="236" t="e">
        <f>IF($C298="CDHU197",VLOOKUP($D298,#REF!,6,0),IF($C298="FDE 01/25",VLOOKUP($D298,#REF!,6,0),IF($C298="SINAPI 01/25",VLOOKUP($D298,#REF!,5,0))))</f>
        <v>#REF!</v>
      </c>
      <c r="I298" s="154" t="e">
        <f t="shared" si="34"/>
        <v>#REF!</v>
      </c>
      <c r="K298" s="23"/>
      <c r="L298" s="27"/>
    </row>
    <row r="299" spans="2:12" s="22" customFormat="1" ht="25.15" customHeight="1" outlineLevel="1">
      <c r="B299" s="237" t="s">
        <v>1478</v>
      </c>
      <c r="C299" s="86" t="str">
        <f>VLOOKUP($B299,MEMORIAL_CÁLCULO!$B$11:$I$2946,2,0)</f>
        <v>CDHU197</v>
      </c>
      <c r="D299" s="234" t="str">
        <f>VLOOKUP($B299,MEMORIAL_CÁLCULO!$B$11:$I$2946,3,0)</f>
        <v>38.13.020</v>
      </c>
      <c r="E299" s="153" t="e">
        <f>IF($C299="CDHU197",VLOOKUP($D299,#REF!,2,0),IF($C299="FDE 01/25",VLOOKUP($D299,#REF!,2,0),IF($C299="SINAPI 01/25",VLOOKUP($D299,#REF!,2,0))))</f>
        <v>#REF!</v>
      </c>
      <c r="F299" s="235" t="e">
        <f>IF($C299="CDHU197",VLOOKUP($D299,#REF!,3,0),IF($C299="FDE 01/25",VLOOKUP($D299,#REF!,3,0),IF($C299="SINAPI 01/25",VLOOKUP($D299,#REF!,3,0))))</f>
        <v>#REF!</v>
      </c>
      <c r="G299" s="41">
        <f>VLOOKUP($B299,MEMORIAL_CÁLCULO!$B$11:$I$2946,8,0)</f>
        <v>40.1</v>
      </c>
      <c r="H299" s="236" t="e">
        <f>IF($C299="CDHU197",VLOOKUP($D299,#REF!,6,0),IF($C299="FDE 01/25",VLOOKUP($D299,#REF!,6,0),IF($C299="SINAPI 01/25",VLOOKUP($D299,#REF!,5,0))))</f>
        <v>#REF!</v>
      </c>
      <c r="I299" s="154" t="e">
        <f t="shared" si="34"/>
        <v>#REF!</v>
      </c>
      <c r="K299" s="23"/>
      <c r="L299" s="27"/>
    </row>
    <row r="300" spans="2:12" s="22" customFormat="1" ht="25.15" customHeight="1" outlineLevel="1">
      <c r="B300" s="237" t="s">
        <v>1480</v>
      </c>
      <c r="C300" s="86" t="str">
        <f>VLOOKUP($B300,MEMORIAL_CÁLCULO!$B$11:$I$2946,2,0)</f>
        <v>CDHU197</v>
      </c>
      <c r="D300" s="234" t="str">
        <f>VLOOKUP($B300,MEMORIAL_CÁLCULO!$B$11:$I$2946,3,0)</f>
        <v>06.02.020</v>
      </c>
      <c r="E300" s="153" t="e">
        <f>IF($C300="CDHU197",VLOOKUP($D300,#REF!,2,0),IF($C300="FDE 01/25",VLOOKUP($D300,#REF!,2,0),IF($C300="SINAPI 01/25",VLOOKUP($D300,#REF!,2,0))))</f>
        <v>#REF!</v>
      </c>
      <c r="F300" s="235" t="e">
        <f>IF($C300="CDHU197",VLOOKUP($D300,#REF!,3,0),IF($C300="FDE 01/25",VLOOKUP($D300,#REF!,3,0),IF($C300="SINAPI 01/25",VLOOKUP($D300,#REF!,3,0))))</f>
        <v>#REF!</v>
      </c>
      <c r="G300" s="41">
        <f>VLOOKUP($B300,MEMORIAL_CÁLCULO!$B$11:$I$2946,8,0)</f>
        <v>6.02</v>
      </c>
      <c r="H300" s="236" t="e">
        <f>IF($C300="CDHU197",VLOOKUP($D300,#REF!,6,0),IF($C300="FDE 01/25",VLOOKUP($D300,#REF!,6,0),IF($C300="SINAPI 01/25",VLOOKUP($D300,#REF!,5,0))))</f>
        <v>#REF!</v>
      </c>
      <c r="I300" s="154" t="e">
        <f t="shared" si="34"/>
        <v>#REF!</v>
      </c>
      <c r="K300" s="23"/>
      <c r="L300" s="27"/>
    </row>
    <row r="301" spans="2:12" s="22" customFormat="1" ht="25.15" customHeight="1" outlineLevel="1">
      <c r="B301" s="237" t="s">
        <v>1482</v>
      </c>
      <c r="C301" s="86" t="str">
        <f>VLOOKUP($B301,MEMORIAL_CÁLCULO!$B$11:$I$2946,2,0)</f>
        <v>CDHU197</v>
      </c>
      <c r="D301" s="234" t="str">
        <f>VLOOKUP($B301,MEMORIAL_CÁLCULO!$B$11:$I$2946,3,0)</f>
        <v>06.11.040</v>
      </c>
      <c r="E301" s="153" t="e">
        <f>IF($C301="CDHU197",VLOOKUP($D301,#REF!,2,0),IF($C301="FDE 01/25",VLOOKUP($D301,#REF!,2,0),IF($C301="SINAPI 01/25",VLOOKUP($D301,#REF!,2,0))))</f>
        <v>#REF!</v>
      </c>
      <c r="F301" s="235" t="e">
        <f>IF($C301="CDHU197",VLOOKUP($D301,#REF!,3,0),IF($C301="FDE 01/25",VLOOKUP($D301,#REF!,3,0),IF($C301="SINAPI 01/25",VLOOKUP($D301,#REF!,3,0))))</f>
        <v>#REF!</v>
      </c>
      <c r="G301" s="41">
        <f>VLOOKUP($B301,MEMORIAL_CÁLCULO!$B$11:$I$2946,8,0)</f>
        <v>6.02</v>
      </c>
      <c r="H301" s="236" t="e">
        <f>IF($C301="CDHU197",VLOOKUP($D301,#REF!,6,0),IF($C301="FDE 01/25",VLOOKUP($D301,#REF!,6,0),IF($C301="SINAPI 01/25",VLOOKUP($D301,#REF!,5,0))))</f>
        <v>#REF!</v>
      </c>
      <c r="I301" s="154" t="e">
        <f t="shared" si="34"/>
        <v>#REF!</v>
      </c>
      <c r="K301" s="23"/>
      <c r="L301" s="27"/>
    </row>
    <row r="302" spans="2:12" s="22" customFormat="1" ht="25.15" customHeight="1" outlineLevel="1">
      <c r="B302" s="237" t="s">
        <v>1483</v>
      </c>
      <c r="C302" s="86" t="str">
        <f>VLOOKUP($B302,MEMORIAL_CÁLCULO!$B$11:$I$2946,2,0)</f>
        <v>CDHU197</v>
      </c>
      <c r="D302" s="234" t="str">
        <f>VLOOKUP($B302,MEMORIAL_CÁLCULO!$B$11:$I$2946,3,0)</f>
        <v>11.04.020</v>
      </c>
      <c r="E302" s="153" t="e">
        <f>IF($C302="CDHU197",VLOOKUP($D302,#REF!,2,0),IF($C302="FDE 01/25",VLOOKUP($D302,#REF!,2,0),IF($C302="SINAPI 01/25",VLOOKUP($D302,#REF!,2,0))))</f>
        <v>#REF!</v>
      </c>
      <c r="F302" s="235" t="e">
        <f>IF($C302="CDHU197",VLOOKUP($D302,#REF!,3,0),IF($C302="FDE 01/25",VLOOKUP($D302,#REF!,3,0),IF($C302="SINAPI 01/25",VLOOKUP($D302,#REF!,3,0))))</f>
        <v>#REF!</v>
      </c>
      <c r="G302" s="41">
        <f>VLOOKUP($B302,MEMORIAL_CÁLCULO!$B$11:$I$2946,8,0)</f>
        <v>0.4</v>
      </c>
      <c r="H302" s="236" t="e">
        <f>IF($C302="CDHU197",VLOOKUP($D302,#REF!,6,0),IF($C302="FDE 01/25",VLOOKUP($D302,#REF!,6,0),IF($C302="SINAPI 01/25",VLOOKUP($D302,#REF!,5,0))))</f>
        <v>#REF!</v>
      </c>
      <c r="I302" s="154" t="e">
        <f t="shared" si="34"/>
        <v>#REF!</v>
      </c>
      <c r="K302" s="23"/>
      <c r="L302" s="27"/>
    </row>
    <row r="303" spans="2:12" s="22" customFormat="1" ht="25.15" customHeight="1" outlineLevel="1">
      <c r="B303" s="237" t="s">
        <v>1485</v>
      </c>
      <c r="C303" s="86" t="str">
        <f>VLOOKUP($B303,MEMORIAL_CÁLCULO!$B$11:$I$2946,2,0)</f>
        <v>CDHU197</v>
      </c>
      <c r="D303" s="234" t="str">
        <f>VLOOKUP($B303,MEMORIAL_CÁLCULO!$B$11:$I$2946,3,0)</f>
        <v>38.19.220</v>
      </c>
      <c r="E303" s="153" t="e">
        <f>IF($C303="CDHU197",VLOOKUP($D303,#REF!,2,0),IF($C303="FDE 01/25",VLOOKUP($D303,#REF!,2,0),IF($C303="SINAPI 01/25",VLOOKUP($D303,#REF!,2,0))))</f>
        <v>#REF!</v>
      </c>
      <c r="F303" s="235" t="e">
        <f>IF($C303="CDHU197",VLOOKUP($D303,#REF!,3,0),IF($C303="FDE 01/25",VLOOKUP($D303,#REF!,3,0),IF($C303="SINAPI 01/25",VLOOKUP($D303,#REF!,3,0))))</f>
        <v>#REF!</v>
      </c>
      <c r="G303" s="41">
        <f>VLOOKUP($B303,MEMORIAL_CÁLCULO!$B$11:$I$2946,8,0)</f>
        <v>4.5</v>
      </c>
      <c r="H303" s="236" t="e">
        <f>IF($C303="CDHU197",VLOOKUP($D303,#REF!,6,0),IF($C303="FDE 01/25",VLOOKUP($D303,#REF!,6,0),IF($C303="SINAPI 01/25",VLOOKUP($D303,#REF!,5,0))))</f>
        <v>#REF!</v>
      </c>
      <c r="I303" s="154" t="e">
        <f t="shared" si="34"/>
        <v>#REF!</v>
      </c>
      <c r="K303" s="23"/>
      <c r="L303" s="27"/>
    </row>
    <row r="304" spans="2:12" s="22" customFormat="1" ht="25.15" customHeight="1" outlineLevel="1">
      <c r="B304" s="237" t="s">
        <v>1487</v>
      </c>
      <c r="C304" s="86" t="str">
        <f>VLOOKUP($B304,MEMORIAL_CÁLCULO!$B$11:$I$2946,2,0)</f>
        <v>CDHU197</v>
      </c>
      <c r="D304" s="234" t="str">
        <f>VLOOKUP($B304,MEMORIAL_CÁLCULO!$B$11:$I$2946,3,0)</f>
        <v>38.19.210</v>
      </c>
      <c r="E304" s="153" t="e">
        <f>IF($C304="CDHU197",VLOOKUP($D304,#REF!,2,0),IF($C304="FDE 01/25",VLOOKUP($D304,#REF!,2,0),IF($C304="SINAPI 01/25",VLOOKUP($D304,#REF!,2,0))))</f>
        <v>#REF!</v>
      </c>
      <c r="F304" s="235" t="e">
        <f>IF($C304="CDHU197",VLOOKUP($D304,#REF!,3,0),IF($C304="FDE 01/25",VLOOKUP($D304,#REF!,3,0),IF($C304="SINAPI 01/25",VLOOKUP($D304,#REF!,3,0))))</f>
        <v>#REF!</v>
      </c>
      <c r="G304" s="41">
        <f>VLOOKUP($B304,MEMORIAL_CÁLCULO!$B$11:$I$2946,8,0)</f>
        <v>23.400000000000002</v>
      </c>
      <c r="H304" s="236" t="e">
        <f>IF($C304="CDHU197",VLOOKUP($D304,#REF!,6,0),IF($C304="FDE 01/25",VLOOKUP($D304,#REF!,6,0),IF($C304="SINAPI 01/25",VLOOKUP($D304,#REF!,5,0))))</f>
        <v>#REF!</v>
      </c>
      <c r="I304" s="154" t="e">
        <f t="shared" si="34"/>
        <v>#REF!</v>
      </c>
      <c r="K304" s="23"/>
      <c r="L304" s="27"/>
    </row>
    <row r="305" spans="2:12" s="22" customFormat="1" ht="25.15" customHeight="1" outlineLevel="1">
      <c r="B305" s="237" t="s">
        <v>1491</v>
      </c>
      <c r="C305" s="86" t="str">
        <f>VLOOKUP($B305,MEMORIAL_CÁLCULO!$B$11:$I$2946,2,0)</f>
        <v>CDHU197</v>
      </c>
      <c r="D305" s="234" t="str">
        <f>VLOOKUP($B305,MEMORIAL_CÁLCULO!$B$11:$I$2946,3,0)</f>
        <v>40.07.010</v>
      </c>
      <c r="E305" s="153" t="e">
        <f>IF($C305="CDHU197",VLOOKUP($D305,#REF!,2,0),IF($C305="FDE 01/25",VLOOKUP($D305,#REF!,2,0),IF($C305="SINAPI 01/25",VLOOKUP($D305,#REF!,2,0))))</f>
        <v>#REF!</v>
      </c>
      <c r="F305" s="235" t="e">
        <f>IF($C305="CDHU197",VLOOKUP($D305,#REF!,3,0),IF($C305="FDE 01/25",VLOOKUP($D305,#REF!,3,0),IF($C305="SINAPI 01/25",VLOOKUP($D305,#REF!,3,0))))</f>
        <v>#REF!</v>
      </c>
      <c r="G305" s="41">
        <f>VLOOKUP($B305,MEMORIAL_CÁLCULO!$B$11:$I$2946,8,0)</f>
        <v>12</v>
      </c>
      <c r="H305" s="236" t="e">
        <f>IF($C305="CDHU197",VLOOKUP($D305,#REF!,6,0),IF($C305="FDE 01/25",VLOOKUP($D305,#REF!,6,0),IF($C305="SINAPI 01/25",VLOOKUP($D305,#REF!,5,0))))</f>
        <v>#REF!</v>
      </c>
      <c r="I305" s="154" t="e">
        <f t="shared" si="34"/>
        <v>#REF!</v>
      </c>
      <c r="K305" s="23"/>
      <c r="L305" s="27"/>
    </row>
    <row r="306" spans="2:12" s="22" customFormat="1" ht="25.15" customHeight="1" outlineLevel="1">
      <c r="B306" s="237" t="s">
        <v>1492</v>
      </c>
      <c r="C306" s="86" t="str">
        <f>VLOOKUP($B306,MEMORIAL_CÁLCULO!$B$11:$I$2946,2,0)</f>
        <v>CDHU197</v>
      </c>
      <c r="D306" s="234" t="str">
        <f>VLOOKUP($B306,MEMORIAL_CÁLCULO!$B$11:$I$2946,3,0)</f>
        <v>38.21.110</v>
      </c>
      <c r="E306" s="153" t="e">
        <f>IF($C306="CDHU197",VLOOKUP($D306,#REF!,2,0),IF($C306="FDE 01/25",VLOOKUP($D306,#REF!,2,0),IF($C306="SINAPI 01/25",VLOOKUP($D306,#REF!,2,0))))</f>
        <v>#REF!</v>
      </c>
      <c r="F306" s="235" t="e">
        <f>IF($C306="CDHU197",VLOOKUP($D306,#REF!,3,0),IF($C306="FDE 01/25",VLOOKUP($D306,#REF!,3,0),IF($C306="SINAPI 01/25",VLOOKUP($D306,#REF!,3,0))))</f>
        <v>#REF!</v>
      </c>
      <c r="G306" s="41">
        <f>VLOOKUP($B306,MEMORIAL_CÁLCULO!$B$11:$I$2946,8,0)</f>
        <v>9.3000000000000007</v>
      </c>
      <c r="H306" s="236" t="e">
        <f>IF($C306="CDHU197",VLOOKUP($D306,#REF!,6,0),IF($C306="FDE 01/25",VLOOKUP($D306,#REF!,6,0),IF($C306="SINAPI 01/25",VLOOKUP($D306,#REF!,5,0))))</f>
        <v>#REF!</v>
      </c>
      <c r="I306" s="154" t="e">
        <f t="shared" si="34"/>
        <v>#REF!</v>
      </c>
      <c r="K306" s="23"/>
      <c r="L306" s="27"/>
    </row>
    <row r="307" spans="2:12" s="22" customFormat="1" ht="25.15" customHeight="1" outlineLevel="1">
      <c r="B307" s="237" t="s">
        <v>1494</v>
      </c>
      <c r="C307" s="86" t="str">
        <f>VLOOKUP($B307,MEMORIAL_CÁLCULO!$B$11:$I$2946,2,0)</f>
        <v>CDHU197</v>
      </c>
      <c r="D307" s="234" t="str">
        <f>VLOOKUP($B307,MEMORIAL_CÁLCULO!$B$11:$I$2946,3,0)</f>
        <v>38.22.610</v>
      </c>
      <c r="E307" s="153" t="e">
        <f>IF($C307="CDHU197",VLOOKUP($D307,#REF!,2,0),IF($C307="FDE 01/25",VLOOKUP($D307,#REF!,2,0),IF($C307="SINAPI 01/25",VLOOKUP($D307,#REF!,2,0))))</f>
        <v>#REF!</v>
      </c>
      <c r="F307" s="235" t="e">
        <f>IF($C307="CDHU197",VLOOKUP($D307,#REF!,3,0),IF($C307="FDE 01/25",VLOOKUP($D307,#REF!,3,0),IF($C307="SINAPI 01/25",VLOOKUP($D307,#REF!,3,0))))</f>
        <v>#REF!</v>
      </c>
      <c r="G307" s="41">
        <f>VLOOKUP($B307,MEMORIAL_CÁLCULO!$B$11:$I$2946,8,0)</f>
        <v>9.3000000000000007</v>
      </c>
      <c r="H307" s="236" t="e">
        <f>IF($C307="CDHU197",VLOOKUP($D307,#REF!,6,0),IF($C307="FDE 01/25",VLOOKUP($D307,#REF!,6,0),IF($C307="SINAPI 01/25",VLOOKUP($D307,#REF!,5,0))))</f>
        <v>#REF!</v>
      </c>
      <c r="I307" s="154" t="e">
        <f t="shared" si="34"/>
        <v>#REF!</v>
      </c>
      <c r="K307" s="23"/>
      <c r="L307" s="27"/>
    </row>
    <row r="308" spans="2:12" s="22" customFormat="1" ht="25.15" customHeight="1" outlineLevel="1">
      <c r="B308" s="237" t="s">
        <v>1496</v>
      </c>
      <c r="C308" s="86" t="str">
        <f>VLOOKUP($B308,MEMORIAL_CÁLCULO!$B$11:$I$2946,2,0)</f>
        <v>CDHU197</v>
      </c>
      <c r="D308" s="234" t="str">
        <f>VLOOKUP($B308,MEMORIAL_CÁLCULO!$B$11:$I$2946,3,0)</f>
        <v>38.04.040</v>
      </c>
      <c r="E308" s="153" t="e">
        <f>IF($C308="CDHU197",VLOOKUP($D308,#REF!,2,0),IF($C308="FDE 01/25",VLOOKUP($D308,#REF!,2,0),IF($C308="SINAPI 01/25",VLOOKUP($D308,#REF!,2,0))))</f>
        <v>#REF!</v>
      </c>
      <c r="F308" s="235" t="e">
        <f>IF($C308="CDHU197",VLOOKUP($D308,#REF!,3,0),IF($C308="FDE 01/25",VLOOKUP($D308,#REF!,3,0),IF($C308="SINAPI 01/25",VLOOKUP($D308,#REF!,3,0))))</f>
        <v>#REF!</v>
      </c>
      <c r="G308" s="41">
        <f>VLOOKUP($B308,MEMORIAL_CÁLCULO!$B$11:$I$2946,8,0)</f>
        <v>18.100000000000001</v>
      </c>
      <c r="H308" s="236" t="e">
        <f>IF($C308="CDHU197",VLOOKUP($D308,#REF!,6,0),IF($C308="FDE 01/25",VLOOKUP($D308,#REF!,6,0),IF($C308="SINAPI 01/25",VLOOKUP($D308,#REF!,5,0))))</f>
        <v>#REF!</v>
      </c>
      <c r="I308" s="154" t="e">
        <f t="shared" si="34"/>
        <v>#REF!</v>
      </c>
      <c r="K308" s="23"/>
      <c r="L308" s="27"/>
    </row>
    <row r="309" spans="2:12" s="22" customFormat="1" ht="25.15" customHeight="1" outlineLevel="1">
      <c r="B309" s="237" t="s">
        <v>1497</v>
      </c>
      <c r="C309" s="86" t="str">
        <f>VLOOKUP($B309,MEMORIAL_CÁLCULO!$B$11:$I$2946,2,0)</f>
        <v>CDHU197</v>
      </c>
      <c r="D309" s="234" t="str">
        <f>VLOOKUP($B309,MEMORIAL_CÁLCULO!$B$11:$I$2946,3,0)</f>
        <v>40.06.040</v>
      </c>
      <c r="E309" s="153" t="e">
        <f>IF($C309="CDHU197",VLOOKUP($D309,#REF!,2,0),IF($C309="FDE 01/25",VLOOKUP($D309,#REF!,2,0),IF($C309="SINAPI 01/25",VLOOKUP($D309,#REF!,2,0))))</f>
        <v>#REF!</v>
      </c>
      <c r="F309" s="235" t="e">
        <f>IF($C309="CDHU197",VLOOKUP($D309,#REF!,3,0),IF($C309="FDE 01/25",VLOOKUP($D309,#REF!,3,0),IF($C309="SINAPI 01/25",VLOOKUP($D309,#REF!,3,0))))</f>
        <v>#REF!</v>
      </c>
      <c r="G309" s="41">
        <f>VLOOKUP($B309,MEMORIAL_CÁLCULO!$B$11:$I$2946,8,0)</f>
        <v>3</v>
      </c>
      <c r="H309" s="236" t="e">
        <f>IF($C309="CDHU197",VLOOKUP($D309,#REF!,6,0),IF($C309="FDE 01/25",VLOOKUP($D309,#REF!,6,0),IF($C309="SINAPI 01/25",VLOOKUP($D309,#REF!,5,0))))</f>
        <v>#REF!</v>
      </c>
      <c r="I309" s="154" t="e">
        <f t="shared" si="34"/>
        <v>#REF!</v>
      </c>
      <c r="K309" s="23"/>
      <c r="L309" s="27"/>
    </row>
    <row r="310" spans="2:12" s="22" customFormat="1" ht="25.15" customHeight="1" outlineLevel="1">
      <c r="B310" s="237" t="s">
        <v>1500</v>
      </c>
      <c r="C310" s="86" t="str">
        <f>VLOOKUP($B310,MEMORIAL_CÁLCULO!$B$11:$I$2946,2,0)</f>
        <v>CDHU197</v>
      </c>
      <c r="D310" s="234" t="str">
        <f>VLOOKUP($B310,MEMORIAL_CÁLCULO!$B$11:$I$2946,3,0)</f>
        <v>38.04.060</v>
      </c>
      <c r="E310" s="153" t="e">
        <f>IF($C310="CDHU197",VLOOKUP($D310,#REF!,2,0),IF($C310="FDE 01/25",VLOOKUP($D310,#REF!,2,0),IF($C310="SINAPI 01/25",VLOOKUP($D310,#REF!,2,0))))</f>
        <v>#REF!</v>
      </c>
      <c r="F310" s="235" t="e">
        <f>IF($C310="CDHU197",VLOOKUP($D310,#REF!,3,0),IF($C310="FDE 01/25",VLOOKUP($D310,#REF!,3,0),IF($C310="SINAPI 01/25",VLOOKUP($D310,#REF!,3,0))))</f>
        <v>#REF!</v>
      </c>
      <c r="G310" s="41">
        <f>VLOOKUP($B310,MEMORIAL_CÁLCULO!$B$11:$I$2946,8,0)</f>
        <v>4.5999999999999996</v>
      </c>
      <c r="H310" s="236" t="e">
        <f>IF($C310="CDHU197",VLOOKUP($D310,#REF!,6,0),IF($C310="FDE 01/25",VLOOKUP($D310,#REF!,6,0),IF($C310="SINAPI 01/25",VLOOKUP($D310,#REF!,5,0))))</f>
        <v>#REF!</v>
      </c>
      <c r="I310" s="154" t="e">
        <f t="shared" si="34"/>
        <v>#REF!</v>
      </c>
      <c r="K310" s="23"/>
      <c r="L310" s="27"/>
    </row>
    <row r="311" spans="2:12" s="22" customFormat="1" ht="25.15" customHeight="1" outlineLevel="1">
      <c r="B311" s="237" t="s">
        <v>1503</v>
      </c>
      <c r="C311" s="86" t="str">
        <f>VLOOKUP($B311,MEMORIAL_CÁLCULO!$B$11:$I$2946,2,0)</f>
        <v>CDHU197</v>
      </c>
      <c r="D311" s="234" t="str">
        <f>VLOOKUP($B311,MEMORIAL_CÁLCULO!$B$11:$I$2946,3,0)</f>
        <v>40.06.060</v>
      </c>
      <c r="E311" s="153" t="e">
        <f>IF($C311="CDHU197",VLOOKUP($D311,#REF!,2,0),IF($C311="FDE 01/25",VLOOKUP($D311,#REF!,2,0),IF($C311="SINAPI 01/25",VLOOKUP($D311,#REF!,2,0))))</f>
        <v>#REF!</v>
      </c>
      <c r="F311" s="235" t="e">
        <f>IF($C311="CDHU197",VLOOKUP($D311,#REF!,3,0),IF($C311="FDE 01/25",VLOOKUP($D311,#REF!,3,0),IF($C311="SINAPI 01/25",VLOOKUP($D311,#REF!,3,0))))</f>
        <v>#REF!</v>
      </c>
      <c r="G311" s="41">
        <f>VLOOKUP($B311,MEMORIAL_CÁLCULO!$B$11:$I$2946,8,0)</f>
        <v>3</v>
      </c>
      <c r="H311" s="236" t="e">
        <f>IF($C311="CDHU197",VLOOKUP($D311,#REF!,6,0),IF($C311="FDE 01/25",VLOOKUP($D311,#REF!,6,0),IF($C311="SINAPI 01/25",VLOOKUP($D311,#REF!,5,0))))</f>
        <v>#REF!</v>
      </c>
      <c r="I311" s="154" t="e">
        <f t="shared" si="34"/>
        <v>#REF!</v>
      </c>
      <c r="K311" s="23"/>
      <c r="L311" s="27"/>
    </row>
    <row r="312" spans="2:12" s="22" customFormat="1" ht="25.15" customHeight="1" outlineLevel="1">
      <c r="B312" s="237" t="s">
        <v>1504</v>
      </c>
      <c r="C312" s="86" t="str">
        <f>VLOOKUP($B312,MEMORIAL_CÁLCULO!$B$11:$I$2946,2,0)</f>
        <v>CDHU197</v>
      </c>
      <c r="D312" s="234" t="str">
        <f>VLOOKUP($B312,MEMORIAL_CÁLCULO!$B$11:$I$2946,3,0)</f>
        <v>38.04.120</v>
      </c>
      <c r="E312" s="153" t="e">
        <f>IF($C312="CDHU197",VLOOKUP($D312,#REF!,2,0),IF($C312="FDE 01/25",VLOOKUP($D312,#REF!,2,0),IF($C312="SINAPI 01/25",VLOOKUP($D312,#REF!,2,0))))</f>
        <v>#REF!</v>
      </c>
      <c r="F312" s="235" t="e">
        <f>IF($C312="CDHU197",VLOOKUP($D312,#REF!,3,0),IF($C312="FDE 01/25",VLOOKUP($D312,#REF!,3,0),IF($C312="SINAPI 01/25",VLOOKUP($D312,#REF!,3,0))))</f>
        <v>#REF!</v>
      </c>
      <c r="G312" s="41">
        <f>VLOOKUP($B312,MEMORIAL_CÁLCULO!$B$11:$I$2946,8,0)</f>
        <v>2.5</v>
      </c>
      <c r="H312" s="236" t="e">
        <f>IF($C312="CDHU197",VLOOKUP($D312,#REF!,6,0),IF($C312="FDE 01/25",VLOOKUP($D312,#REF!,6,0),IF($C312="SINAPI 01/25",VLOOKUP($D312,#REF!,5,0))))</f>
        <v>#REF!</v>
      </c>
      <c r="I312" s="154" t="e">
        <f t="shared" si="34"/>
        <v>#REF!</v>
      </c>
      <c r="K312" s="23"/>
      <c r="L312" s="27"/>
    </row>
    <row r="313" spans="2:12" s="22" customFormat="1" ht="25.15" customHeight="1" outlineLevel="1">
      <c r="B313" s="237" t="s">
        <v>1506</v>
      </c>
      <c r="C313" s="86" t="str">
        <f>VLOOKUP($B313,MEMORIAL_CÁLCULO!$B$11:$I$2946,2,0)</f>
        <v>CDHU197</v>
      </c>
      <c r="D313" s="234" t="str">
        <f>VLOOKUP($B313,MEMORIAL_CÁLCULO!$B$11:$I$2946,3,0)</f>
        <v>38.07.216</v>
      </c>
      <c r="E313" s="153" t="e">
        <f>IF($C313="CDHU197",VLOOKUP($D313,#REF!,2,0),IF($C313="FDE 01/25",VLOOKUP($D313,#REF!,2,0),IF($C313="SINAPI 01/25",VLOOKUP($D313,#REF!,2,0))))</f>
        <v>#REF!</v>
      </c>
      <c r="F313" s="235" t="e">
        <f>IF($C313="CDHU197",VLOOKUP($D313,#REF!,3,0),IF($C313="FDE 01/25",VLOOKUP($D313,#REF!,3,0),IF($C313="SINAPI 01/25",VLOOKUP($D313,#REF!,3,0))))</f>
        <v>#REF!</v>
      </c>
      <c r="G313" s="41">
        <f>VLOOKUP($B313,MEMORIAL_CÁLCULO!$B$11:$I$2946,8,0)</f>
        <v>45.9</v>
      </c>
      <c r="H313" s="236" t="e">
        <f>IF($C313="CDHU197",VLOOKUP($D313,#REF!,6,0),IF($C313="FDE 01/25",VLOOKUP($D313,#REF!,6,0),IF($C313="SINAPI 01/25",VLOOKUP($D313,#REF!,5,0))))</f>
        <v>#REF!</v>
      </c>
      <c r="I313" s="154" t="e">
        <f t="shared" si="34"/>
        <v>#REF!</v>
      </c>
      <c r="K313" s="23"/>
      <c r="L313" s="27"/>
    </row>
    <row r="314" spans="2:12" s="22" customFormat="1" ht="25.15" customHeight="1" outlineLevel="1">
      <c r="B314" s="237" t="s">
        <v>1509</v>
      </c>
      <c r="C314" s="86" t="str">
        <f>VLOOKUP($B314,MEMORIAL_CÁLCULO!$B$11:$I$2946,2,0)</f>
        <v>CDHU197</v>
      </c>
      <c r="D314" s="234" t="str">
        <f>VLOOKUP($B314,MEMORIAL_CÁLCULO!$B$11:$I$2946,3,0)</f>
        <v>38.07.030</v>
      </c>
      <c r="E314" s="153" t="e">
        <f>IF($C314="CDHU197",VLOOKUP($D314,#REF!,2,0),IF($C314="FDE 01/25",VLOOKUP($D314,#REF!,2,0),IF($C314="SINAPI 01/25",VLOOKUP($D314,#REF!,2,0))))</f>
        <v>#REF!</v>
      </c>
      <c r="F314" s="235" t="e">
        <f>IF($C314="CDHU197",VLOOKUP($D314,#REF!,3,0),IF($C314="FDE 01/25",VLOOKUP($D314,#REF!,3,0),IF($C314="SINAPI 01/25",VLOOKUP($D314,#REF!,3,0))))</f>
        <v>#REF!</v>
      </c>
      <c r="G314" s="41">
        <f>VLOOKUP($B314,MEMORIAL_CÁLCULO!$B$11:$I$2946,8,0)</f>
        <v>27</v>
      </c>
      <c r="H314" s="236" t="e">
        <f>IF($C314="CDHU197",VLOOKUP($D314,#REF!,6,0),IF($C314="FDE 01/25",VLOOKUP($D314,#REF!,6,0),IF($C314="SINAPI 01/25",VLOOKUP($D314,#REF!,5,0))))</f>
        <v>#REF!</v>
      </c>
      <c r="I314" s="154" t="e">
        <f t="shared" si="34"/>
        <v>#REF!</v>
      </c>
      <c r="K314" s="23"/>
      <c r="L314" s="27"/>
    </row>
    <row r="315" spans="2:12" s="22" customFormat="1" ht="25.15" customHeight="1" outlineLevel="1">
      <c r="B315" s="237" t="s">
        <v>1510</v>
      </c>
      <c r="C315" s="86" t="str">
        <f>VLOOKUP($B315,MEMORIAL_CÁLCULO!$B$11:$I$2946,2,0)</f>
        <v>CDHU197</v>
      </c>
      <c r="D315" s="234" t="str">
        <f>VLOOKUP($B315,MEMORIAL_CÁLCULO!$B$11:$I$2946,3,0)</f>
        <v>38.23.010</v>
      </c>
      <c r="E315" s="153" t="e">
        <f>IF($C315="CDHU197",VLOOKUP($D315,#REF!,2,0),IF($C315="FDE 01/25",VLOOKUP($D315,#REF!,2,0),IF($C315="SINAPI 01/25",VLOOKUP($D315,#REF!,2,0))))</f>
        <v>#REF!</v>
      </c>
      <c r="F315" s="235" t="e">
        <f>IF($C315="CDHU197",VLOOKUP($D315,#REF!,3,0),IF($C315="FDE 01/25",VLOOKUP($D315,#REF!,3,0),IF($C315="SINAPI 01/25",VLOOKUP($D315,#REF!,3,0))))</f>
        <v>#REF!</v>
      </c>
      <c r="G315" s="41">
        <f>VLOOKUP($B315,MEMORIAL_CÁLCULO!$B$11:$I$2946,8,0)</f>
        <v>8</v>
      </c>
      <c r="H315" s="236" t="e">
        <f>IF($C315="CDHU197",VLOOKUP($D315,#REF!,6,0),IF($C315="FDE 01/25",VLOOKUP($D315,#REF!,6,0),IF($C315="SINAPI 01/25",VLOOKUP($D315,#REF!,5,0))))</f>
        <v>#REF!</v>
      </c>
      <c r="I315" s="154" t="e">
        <f t="shared" si="34"/>
        <v>#REF!</v>
      </c>
      <c r="K315" s="23"/>
      <c r="L315" s="27"/>
    </row>
    <row r="316" spans="2:12" s="22" customFormat="1" ht="25.15" customHeight="1" outlineLevel="1">
      <c r="B316" s="237" t="s">
        <v>1511</v>
      </c>
      <c r="C316" s="86" t="str">
        <f>VLOOKUP($B316,MEMORIAL_CÁLCULO!$B$11:$I$2946,2,0)</f>
        <v>CDHU197</v>
      </c>
      <c r="D316" s="234" t="str">
        <f>VLOOKUP($B316,MEMORIAL_CÁLCULO!$B$11:$I$2946,3,0)</f>
        <v>66.08.100</v>
      </c>
      <c r="E316" s="153" t="e">
        <f>IF($C316="CDHU197",VLOOKUP($D316,#REF!,2,0),IF($C316="FDE 01/25",VLOOKUP($D316,#REF!,2,0),IF($C316="SINAPI 01/25",VLOOKUP($D316,#REF!,2,0))))</f>
        <v>#REF!</v>
      </c>
      <c r="F316" s="235" t="e">
        <f>IF($C316="CDHU197",VLOOKUP($D316,#REF!,3,0),IF($C316="FDE 01/25",VLOOKUP($D316,#REF!,3,0),IF($C316="SINAPI 01/25",VLOOKUP($D316,#REF!,3,0))))</f>
        <v>#REF!</v>
      </c>
      <c r="G316" s="41">
        <f>VLOOKUP($B316,MEMORIAL_CÁLCULO!$B$11:$I$2946,8,0)</f>
        <v>1</v>
      </c>
      <c r="H316" s="236" t="e">
        <f>IF($C316="CDHU197",VLOOKUP($D316,#REF!,6,0),IF($C316="FDE 01/25",VLOOKUP($D316,#REF!,6,0),IF($C316="SINAPI 01/25",VLOOKUP($D316,#REF!,5,0))))</f>
        <v>#REF!</v>
      </c>
      <c r="I316" s="154" t="e">
        <f t="shared" si="34"/>
        <v>#REF!</v>
      </c>
      <c r="K316" s="23"/>
      <c r="L316" s="27"/>
    </row>
    <row r="317" spans="2:12" s="22" customFormat="1" ht="25.15" customHeight="1" outlineLevel="1">
      <c r="B317" s="237" t="s">
        <v>1512</v>
      </c>
      <c r="C317" s="86" t="str">
        <f>VLOOKUP($B317,MEMORIAL_CÁLCULO!$B$11:$I$2946,2,0)</f>
        <v>CDHU197</v>
      </c>
      <c r="D317" s="234" t="str">
        <f>VLOOKUP($B317,MEMORIAL_CÁLCULO!$B$11:$I$2946,3,0)</f>
        <v>69.09.250</v>
      </c>
      <c r="E317" s="153" t="e">
        <f>IF($C317="CDHU197",VLOOKUP($D317,#REF!,2,0),IF($C317="FDE 01/25",VLOOKUP($D317,#REF!,2,0),IF($C317="SINAPI 01/25",VLOOKUP($D317,#REF!,2,0))))</f>
        <v>#REF!</v>
      </c>
      <c r="F317" s="235" t="e">
        <f>IF($C317="CDHU197",VLOOKUP($D317,#REF!,3,0),IF($C317="FDE 01/25",VLOOKUP($D317,#REF!,3,0),IF($C317="SINAPI 01/25",VLOOKUP($D317,#REF!,3,0))))</f>
        <v>#REF!</v>
      </c>
      <c r="G317" s="41">
        <f>VLOOKUP($B317,MEMORIAL_CÁLCULO!$B$11:$I$2946,8,0)</f>
        <v>10</v>
      </c>
      <c r="H317" s="236" t="e">
        <f>IF($C317="CDHU197",VLOOKUP($D317,#REF!,6,0),IF($C317="FDE 01/25",VLOOKUP($D317,#REF!,6,0),IF($C317="SINAPI 01/25",VLOOKUP($D317,#REF!,5,0))))</f>
        <v>#REF!</v>
      </c>
      <c r="I317" s="154" t="e">
        <f t="shared" si="34"/>
        <v>#REF!</v>
      </c>
      <c r="K317" s="23"/>
      <c r="L317" s="27"/>
    </row>
    <row r="318" spans="2:12" s="22" customFormat="1" ht="25.15" customHeight="1" outlineLevel="1">
      <c r="B318" s="237" t="s">
        <v>1514</v>
      </c>
      <c r="C318" s="86" t="str">
        <f>VLOOKUP($B318,MEMORIAL_CÁLCULO!$B$11:$I$2946,2,0)</f>
        <v>CDHU197</v>
      </c>
      <c r="D318" s="234" t="str">
        <f>VLOOKUP($B318,MEMORIAL_CÁLCULO!$B$11:$I$2946,3,0)</f>
        <v>69.09.260</v>
      </c>
      <c r="E318" s="153" t="e">
        <f>IF($C318="CDHU197",VLOOKUP($D318,#REF!,2,0),IF($C318="FDE 01/25",VLOOKUP($D318,#REF!,2,0),IF($C318="SINAPI 01/25",VLOOKUP($D318,#REF!,2,0))))</f>
        <v>#REF!</v>
      </c>
      <c r="F318" s="235" t="e">
        <f>IF($C318="CDHU197",VLOOKUP($D318,#REF!,3,0),IF($C318="FDE 01/25",VLOOKUP($D318,#REF!,3,0),IF($C318="SINAPI 01/25",VLOOKUP($D318,#REF!,3,0))))</f>
        <v>#REF!</v>
      </c>
      <c r="G318" s="41">
        <f>VLOOKUP($B318,MEMORIAL_CÁLCULO!$B$11:$I$2946,8,0)</f>
        <v>1</v>
      </c>
      <c r="H318" s="236" t="e">
        <f>IF($C318="CDHU197",VLOOKUP($D318,#REF!,6,0),IF($C318="FDE 01/25",VLOOKUP($D318,#REF!,6,0),IF($C318="SINAPI 01/25",VLOOKUP($D318,#REF!,5,0))))</f>
        <v>#REF!</v>
      </c>
      <c r="I318" s="154" t="e">
        <f t="shared" si="34"/>
        <v>#REF!</v>
      </c>
      <c r="K318" s="23"/>
      <c r="L318" s="27"/>
    </row>
    <row r="319" spans="2:12" s="22" customFormat="1" ht="25.15" customHeight="1" outlineLevel="1">
      <c r="B319" s="237" t="s">
        <v>1516</v>
      </c>
      <c r="C319" s="86" t="str">
        <f>VLOOKUP($B319,MEMORIAL_CÁLCULO!$B$11:$I$2946,2,0)</f>
        <v>CDHU197</v>
      </c>
      <c r="D319" s="234" t="str">
        <f>VLOOKUP($B319,MEMORIAL_CÁLCULO!$B$11:$I$2946,3,0)</f>
        <v>66.20.225</v>
      </c>
      <c r="E319" s="153" t="e">
        <f>IF($C319="CDHU197",VLOOKUP($D319,#REF!,2,0),IF($C319="FDE 01/25",VLOOKUP($D319,#REF!,2,0),IF($C319="SINAPI 01/25",VLOOKUP($D319,#REF!,2,0))))</f>
        <v>#REF!</v>
      </c>
      <c r="F319" s="235" t="e">
        <f>IF($C319="CDHU197",VLOOKUP($D319,#REF!,3,0),IF($C319="FDE 01/25",VLOOKUP($D319,#REF!,3,0),IF($C319="SINAPI 01/25",VLOOKUP($D319,#REF!,3,0))))</f>
        <v>#REF!</v>
      </c>
      <c r="G319" s="41">
        <f>VLOOKUP($B319,MEMORIAL_CÁLCULO!$B$11:$I$2946,8,0)</f>
        <v>1</v>
      </c>
      <c r="H319" s="236" t="e">
        <f>IF($C319="CDHU197",VLOOKUP($D319,#REF!,6,0),IF($C319="FDE 01/25",VLOOKUP($D319,#REF!,6,0),IF($C319="SINAPI 01/25",VLOOKUP($D319,#REF!,5,0))))</f>
        <v>#REF!</v>
      </c>
      <c r="I319" s="154" t="e">
        <f t="shared" si="34"/>
        <v>#REF!</v>
      </c>
      <c r="K319" s="23"/>
      <c r="L319" s="27"/>
    </row>
    <row r="320" spans="2:12" s="22" customFormat="1" ht="25.15" customHeight="1" outlineLevel="1">
      <c r="B320" s="237" t="s">
        <v>1517</v>
      </c>
      <c r="C320" s="86" t="str">
        <f>VLOOKUP($B320,MEMORIAL_CÁLCULO!$B$11:$I$2946,2,0)</f>
        <v>CDHU197</v>
      </c>
      <c r="D320" s="234" t="str">
        <f>VLOOKUP($B320,MEMORIAL_CÁLCULO!$B$11:$I$2946,3,0)</f>
        <v>66.20.170</v>
      </c>
      <c r="E320" s="153" t="e">
        <f>IF($C320="CDHU197",VLOOKUP($D320,#REF!,2,0),IF($C320="FDE 01/25",VLOOKUP($D320,#REF!,2,0),IF($C320="SINAPI 01/25",VLOOKUP($D320,#REF!,2,0))))</f>
        <v>#REF!</v>
      </c>
      <c r="F320" s="235" t="e">
        <f>IF($C320="CDHU197",VLOOKUP($D320,#REF!,3,0),IF($C320="FDE 01/25",VLOOKUP($D320,#REF!,3,0),IF($C320="SINAPI 01/25",VLOOKUP($D320,#REF!,3,0))))</f>
        <v>#REF!</v>
      </c>
      <c r="G320" s="41">
        <f>VLOOKUP($B320,MEMORIAL_CÁLCULO!$B$11:$I$2946,8,0)</f>
        <v>1</v>
      </c>
      <c r="H320" s="236" t="e">
        <f>IF($C320="CDHU197",VLOOKUP($D320,#REF!,6,0),IF($C320="FDE 01/25",VLOOKUP($D320,#REF!,6,0),IF($C320="SINAPI 01/25",VLOOKUP($D320,#REF!,5,0))))</f>
        <v>#REF!</v>
      </c>
      <c r="I320" s="154" t="e">
        <f t="shared" si="34"/>
        <v>#REF!</v>
      </c>
      <c r="K320" s="23"/>
      <c r="L320" s="27"/>
    </row>
    <row r="321" spans="2:12" s="22" customFormat="1" ht="25.15" customHeight="1" outlineLevel="1">
      <c r="B321" s="237" t="s">
        <v>1518</v>
      </c>
      <c r="C321" s="86" t="str">
        <f>VLOOKUP($B321,MEMORIAL_CÁLCULO!$B$11:$I$2946,2,0)</f>
        <v>CDHU197</v>
      </c>
      <c r="D321" s="234" t="str">
        <f>VLOOKUP($B321,MEMORIAL_CÁLCULO!$B$11:$I$2946,3,0)</f>
        <v>69.03.340</v>
      </c>
      <c r="E321" s="153" t="e">
        <f>IF($C321="CDHU197",VLOOKUP($D321,#REF!,2,0),IF($C321="FDE 01/25",VLOOKUP($D321,#REF!,2,0),IF($C321="SINAPI 01/25",VLOOKUP($D321,#REF!,2,0))))</f>
        <v>#REF!</v>
      </c>
      <c r="F321" s="235" t="e">
        <f>IF($C321="CDHU197",VLOOKUP($D321,#REF!,3,0),IF($C321="FDE 01/25",VLOOKUP($D321,#REF!,3,0),IF($C321="SINAPI 01/25",VLOOKUP($D321,#REF!,3,0))))</f>
        <v>#REF!</v>
      </c>
      <c r="G321" s="41">
        <f>VLOOKUP($B321,MEMORIAL_CÁLCULO!$B$11:$I$2946,8,0)</f>
        <v>10</v>
      </c>
      <c r="H321" s="236" t="e">
        <f>IF($C321="CDHU197",VLOOKUP($D321,#REF!,6,0),IF($C321="FDE 01/25",VLOOKUP($D321,#REF!,6,0),IF($C321="SINAPI 01/25",VLOOKUP($D321,#REF!,5,0))))</f>
        <v>#REF!</v>
      </c>
      <c r="I321" s="154" t="e">
        <f t="shared" si="34"/>
        <v>#REF!</v>
      </c>
      <c r="K321" s="23"/>
      <c r="L321" s="27"/>
    </row>
    <row r="322" spans="2:12" s="22" customFormat="1" ht="25.15" customHeight="1" outlineLevel="1">
      <c r="B322" s="237" t="s">
        <v>1529</v>
      </c>
      <c r="C322" s="86" t="str">
        <f>VLOOKUP($B322,MEMORIAL_CÁLCULO!$B$11:$I$2946,2,0)</f>
        <v>CDHU197</v>
      </c>
      <c r="D322" s="234" t="str">
        <f>VLOOKUP($B322,MEMORIAL_CÁLCULO!$B$11:$I$2946,3,0)</f>
        <v>40.04.090</v>
      </c>
      <c r="E322" s="153" t="e">
        <f>IF($C322="CDHU197",VLOOKUP($D322,#REF!,2,0),IF($C322="FDE 01/25",VLOOKUP($D322,#REF!,2,0),IF($C322="SINAPI 01/25",VLOOKUP($D322,#REF!,2,0))))</f>
        <v>#REF!</v>
      </c>
      <c r="F322" s="235" t="e">
        <f>IF($C322="CDHU197",VLOOKUP($D322,#REF!,3,0),IF($C322="FDE 01/25",VLOOKUP($D322,#REF!,3,0),IF($C322="SINAPI 01/25",VLOOKUP($D322,#REF!,3,0))))</f>
        <v>#REF!</v>
      </c>
      <c r="G322" s="41">
        <f>VLOOKUP($B322,MEMORIAL_CÁLCULO!$B$11:$I$2946,8,0)</f>
        <v>3</v>
      </c>
      <c r="H322" s="236" t="e">
        <f>IF($C322="CDHU197",VLOOKUP($D322,#REF!,6,0),IF($C322="FDE 01/25",VLOOKUP($D322,#REF!,6,0),IF($C322="SINAPI 01/25",VLOOKUP($D322,#REF!,5,0))))</f>
        <v>#REF!</v>
      </c>
      <c r="I322" s="154" t="e">
        <f t="shared" si="34"/>
        <v>#REF!</v>
      </c>
      <c r="K322" s="23"/>
      <c r="L322" s="27"/>
    </row>
    <row r="323" spans="2:12" s="22" customFormat="1" ht="25.15" customHeight="1" outlineLevel="1">
      <c r="B323" s="237" t="s">
        <v>1531</v>
      </c>
      <c r="C323" s="86" t="str">
        <f>VLOOKUP($B323,MEMORIAL_CÁLCULO!$B$11:$I$2946,2,0)</f>
        <v>CDHU197</v>
      </c>
      <c r="D323" s="234" t="str">
        <f>VLOOKUP($B323,MEMORIAL_CÁLCULO!$B$11:$I$2946,3,0)</f>
        <v>39.18.126</v>
      </c>
      <c r="E323" s="153" t="e">
        <f>IF($C323="CDHU197",VLOOKUP($D323,#REF!,2,0),IF($C323="FDE 01/25",VLOOKUP($D323,#REF!,2,0),IF($C323="SINAPI 01/25",VLOOKUP($D323,#REF!,2,0))))</f>
        <v>#REF!</v>
      </c>
      <c r="F323" s="235" t="e">
        <f>IF($C323="CDHU197",VLOOKUP($D323,#REF!,3,0),IF($C323="FDE 01/25",VLOOKUP($D323,#REF!,3,0),IF($C323="SINAPI 01/25",VLOOKUP($D323,#REF!,3,0))))</f>
        <v>#REF!</v>
      </c>
      <c r="G323" s="41">
        <f>VLOOKUP($B323,MEMORIAL_CÁLCULO!$B$11:$I$2946,8,0)</f>
        <v>120.1</v>
      </c>
      <c r="H323" s="236" t="e">
        <f>IF($C323="CDHU197",VLOOKUP($D323,#REF!,6,0),IF($C323="FDE 01/25",VLOOKUP($D323,#REF!,6,0),IF($C323="SINAPI 01/25",VLOOKUP($D323,#REF!,5,0))))</f>
        <v>#REF!</v>
      </c>
      <c r="I323" s="154" t="e">
        <f t="shared" si="34"/>
        <v>#REF!</v>
      </c>
      <c r="K323" s="23"/>
      <c r="L323" s="27"/>
    </row>
    <row r="324" spans="2:12" s="22" customFormat="1" ht="37.5" outlineLevel="1">
      <c r="B324" s="237" t="s">
        <v>1532</v>
      </c>
      <c r="C324" s="86" t="str">
        <f>VLOOKUP($B324,MEMORIAL_CÁLCULO!$B$11:$I$2946,2,0)</f>
        <v>CDHU197</v>
      </c>
      <c r="D324" s="234" t="str">
        <f>VLOOKUP($B324,MEMORIAL_CÁLCULO!$B$11:$I$2946,3,0)</f>
        <v>69.06.110</v>
      </c>
      <c r="E324" s="153" t="e">
        <f>IF($C324="CDHU197",VLOOKUP($D324,#REF!,2,0),IF($C324="FDE 01/25",VLOOKUP($D324,#REF!,2,0),IF($C324="SINAPI 01/25",VLOOKUP($D324,#REF!,2,0))))</f>
        <v>#REF!</v>
      </c>
      <c r="F324" s="235" t="e">
        <f>IF($C324="CDHU197",VLOOKUP($D324,#REF!,3,0),IF($C324="FDE 01/25",VLOOKUP($D324,#REF!,3,0),IF($C324="SINAPI 01/25",VLOOKUP($D324,#REF!,3,0))))</f>
        <v>#REF!</v>
      </c>
      <c r="G324" s="41">
        <f>VLOOKUP($B324,MEMORIAL_CÁLCULO!$B$11:$I$2946,8,0)</f>
        <v>3</v>
      </c>
      <c r="H324" s="236" t="e">
        <f>IF($C324="CDHU197",VLOOKUP($D324,#REF!,6,0),IF($C324="FDE 01/25",VLOOKUP($D324,#REF!,6,0),IF($C324="SINAPI 01/25",VLOOKUP($D324,#REF!,5,0))))</f>
        <v>#REF!</v>
      </c>
      <c r="I324" s="154" t="e">
        <f t="shared" si="34"/>
        <v>#REF!</v>
      </c>
      <c r="K324" s="23"/>
      <c r="L324" s="27"/>
    </row>
    <row r="325" spans="2:12" s="22" customFormat="1" ht="25.15" customHeight="1" outlineLevel="1">
      <c r="B325" s="237" t="s">
        <v>1534</v>
      </c>
      <c r="C325" s="86" t="str">
        <f>VLOOKUP($B325,MEMORIAL_CÁLCULO!$B$11:$I$2946,2,0)</f>
        <v>CDHU197</v>
      </c>
      <c r="D325" s="234" t="str">
        <f>VLOOKUP($B325,MEMORIAL_CÁLCULO!$B$11:$I$2946,3,0)</f>
        <v>39.11.110</v>
      </c>
      <c r="E325" s="153" t="e">
        <f>IF($C325="CDHU197",VLOOKUP($D325,#REF!,2,0),IF($C325="FDE 01/25",VLOOKUP($D325,#REF!,2,0),IF($C325="SINAPI 01/25",VLOOKUP($D325,#REF!,2,0))))</f>
        <v>#REF!</v>
      </c>
      <c r="F325" s="235" t="e">
        <f>IF($C325="CDHU197",VLOOKUP($D325,#REF!,3,0),IF($C325="FDE 01/25",VLOOKUP($D325,#REF!,3,0),IF($C325="SINAPI 01/25",VLOOKUP($D325,#REF!,3,0))))</f>
        <v>#REF!</v>
      </c>
      <c r="G325" s="41">
        <f>VLOOKUP($B325,MEMORIAL_CÁLCULO!$B$11:$I$2946,8,0)</f>
        <v>77.7</v>
      </c>
      <c r="H325" s="236" t="e">
        <f>IF($C325="CDHU197",VLOOKUP($D325,#REF!,6,0),IF($C325="FDE 01/25",VLOOKUP($D325,#REF!,6,0),IF($C325="SINAPI 01/25",VLOOKUP($D325,#REF!,5,0))))</f>
        <v>#REF!</v>
      </c>
      <c r="I325" s="154" t="e">
        <f t="shared" si="34"/>
        <v>#REF!</v>
      </c>
      <c r="K325" s="23"/>
      <c r="L325" s="27"/>
    </row>
    <row r="326" spans="2:12" s="22" customFormat="1" ht="25.15" customHeight="1" outlineLevel="1">
      <c r="B326" s="237" t="s">
        <v>1555</v>
      </c>
      <c r="C326" s="86" t="str">
        <f>VLOOKUP($B326,MEMORIAL_CÁLCULO!$B$11:$I$2946,2,0)</f>
        <v>CDHU197</v>
      </c>
      <c r="D326" s="234" t="str">
        <f>VLOOKUP($B326,MEMORIAL_CÁLCULO!$B$11:$I$2946,3,0)</f>
        <v>38.21.310</v>
      </c>
      <c r="E326" s="153" t="e">
        <f>IF($C326="CDHU197",VLOOKUP($D326,#REF!,2,0),IF($C326="FDE 01/25",VLOOKUP($D326,#REF!,2,0),IF($C326="SINAPI 01/25",VLOOKUP($D326,#REF!,2,0))))</f>
        <v>#REF!</v>
      </c>
      <c r="F326" s="235" t="e">
        <f>IF($C326="CDHU197",VLOOKUP($D326,#REF!,3,0),IF($C326="FDE 01/25",VLOOKUP($D326,#REF!,3,0),IF($C326="SINAPI 01/25",VLOOKUP($D326,#REF!,3,0))))</f>
        <v>#REF!</v>
      </c>
      <c r="G326" s="41">
        <f>VLOOKUP($B326,MEMORIAL_CÁLCULO!$B$11:$I$2946,8,0)</f>
        <v>9.1</v>
      </c>
      <c r="H326" s="236" t="e">
        <f>IF($C326="CDHU197",VLOOKUP($D326,#REF!,6,0),IF($C326="FDE 01/25",VLOOKUP($D326,#REF!,6,0),IF($C326="SINAPI 01/25",VLOOKUP($D326,#REF!,5,0))))</f>
        <v>#REF!</v>
      </c>
      <c r="I326" s="154" t="e">
        <f t="shared" ref="I326:I338" si="35">ROUND(G326*H326,2)</f>
        <v>#REF!</v>
      </c>
      <c r="K326" s="23"/>
      <c r="L326" s="27"/>
    </row>
    <row r="327" spans="2:12" s="22" customFormat="1" ht="25.15" customHeight="1" outlineLevel="1">
      <c r="B327" s="237" t="s">
        <v>1556</v>
      </c>
      <c r="C327" s="86" t="str">
        <f>VLOOKUP($B327,MEMORIAL_CÁLCULO!$B$11:$I$2946,2,0)</f>
        <v>CDHU197</v>
      </c>
      <c r="D327" s="234" t="str">
        <f>VLOOKUP($B327,MEMORIAL_CÁLCULO!$B$11:$I$2946,3,0)</f>
        <v>38.23.110</v>
      </c>
      <c r="E327" s="153" t="e">
        <f>IF($C327="CDHU197",VLOOKUP($D327,#REF!,2,0),IF($C327="FDE 01/25",VLOOKUP($D327,#REF!,2,0),IF($C327="SINAPI 01/25",VLOOKUP($D327,#REF!,2,0))))</f>
        <v>#REF!</v>
      </c>
      <c r="F327" s="235" t="e">
        <f>IF($C327="CDHU197",VLOOKUP($D327,#REF!,3,0),IF($C327="FDE 01/25",VLOOKUP($D327,#REF!,3,0),IF($C327="SINAPI 01/25",VLOOKUP($D327,#REF!,3,0))))</f>
        <v>#REF!</v>
      </c>
      <c r="G327" s="41">
        <f>VLOOKUP($B327,MEMORIAL_CÁLCULO!$B$11:$I$2946,8,0)</f>
        <v>8</v>
      </c>
      <c r="H327" s="236" t="e">
        <f>IF($C327="CDHU197",VLOOKUP($D327,#REF!,6,0),IF($C327="FDE 01/25",VLOOKUP($D327,#REF!,6,0),IF($C327="SINAPI 01/25",VLOOKUP($D327,#REF!,5,0))))</f>
        <v>#REF!</v>
      </c>
      <c r="I327" s="154" t="e">
        <f t="shared" si="35"/>
        <v>#REF!</v>
      </c>
      <c r="K327" s="23"/>
      <c r="L327" s="27"/>
    </row>
    <row r="328" spans="2:12" s="22" customFormat="1" ht="25.15" customHeight="1" outlineLevel="1">
      <c r="B328" s="237" t="s">
        <v>1557</v>
      </c>
      <c r="C328" s="86" t="str">
        <f>VLOOKUP($B328,MEMORIAL_CÁLCULO!$B$11:$I$2946,2,0)</f>
        <v>CDHU197</v>
      </c>
      <c r="D328" s="234" t="str">
        <f>VLOOKUP($B328,MEMORIAL_CÁLCULO!$B$11:$I$2946,3,0)</f>
        <v>38.21.110</v>
      </c>
      <c r="E328" s="153" t="e">
        <f>IF($C328="CDHU197",VLOOKUP($D328,#REF!,2,0),IF($C328="FDE 01/25",VLOOKUP($D328,#REF!,2,0),IF($C328="SINAPI 01/25",VLOOKUP($D328,#REF!,2,0))))</f>
        <v>#REF!</v>
      </c>
      <c r="F328" s="235" t="e">
        <f>IF($C328="CDHU197",VLOOKUP($D328,#REF!,3,0),IF($C328="FDE 01/25",VLOOKUP($D328,#REF!,3,0),IF($C328="SINAPI 01/25",VLOOKUP($D328,#REF!,3,0))))</f>
        <v>#REF!</v>
      </c>
      <c r="G328" s="41">
        <f>VLOOKUP($B328,MEMORIAL_CÁLCULO!$B$11:$I$2946,8,0)</f>
        <v>31</v>
      </c>
      <c r="H328" s="236" t="e">
        <f>IF($C328="CDHU197",VLOOKUP($D328,#REF!,6,0),IF($C328="FDE 01/25",VLOOKUP($D328,#REF!,6,0),IF($C328="SINAPI 01/25",VLOOKUP($D328,#REF!,5,0))))</f>
        <v>#REF!</v>
      </c>
      <c r="I328" s="154" t="e">
        <f t="shared" si="35"/>
        <v>#REF!</v>
      </c>
      <c r="K328" s="23"/>
      <c r="L328" s="27"/>
    </row>
    <row r="329" spans="2:12" s="22" customFormat="1" ht="25.15" customHeight="1" outlineLevel="1">
      <c r="B329" s="237" t="s">
        <v>1558</v>
      </c>
      <c r="C329" s="86" t="str">
        <f>VLOOKUP($B329,MEMORIAL_CÁLCULO!$B$11:$I$2946,2,0)</f>
        <v>CDHU197</v>
      </c>
      <c r="D329" s="234" t="str">
        <f>VLOOKUP($B329,MEMORIAL_CÁLCULO!$B$11:$I$2946,3,0)</f>
        <v>38.23.010</v>
      </c>
      <c r="E329" s="153" t="e">
        <f>IF($C329="CDHU197",VLOOKUP($D329,#REF!,2,0),IF($C329="FDE 01/25",VLOOKUP($D329,#REF!,2,0),IF($C329="SINAPI 01/25",VLOOKUP($D329,#REF!,2,0))))</f>
        <v>#REF!</v>
      </c>
      <c r="F329" s="235" t="e">
        <f>IF($C329="CDHU197",VLOOKUP($D329,#REF!,3,0),IF($C329="FDE 01/25",VLOOKUP($D329,#REF!,3,0),IF($C329="SINAPI 01/25",VLOOKUP($D329,#REF!,3,0))))</f>
        <v>#REF!</v>
      </c>
      <c r="G329" s="41">
        <f>VLOOKUP($B329,MEMORIAL_CÁLCULO!$B$11:$I$2946,8,0)</f>
        <v>26</v>
      </c>
      <c r="H329" s="236" t="e">
        <f>IF($C329="CDHU197",VLOOKUP($D329,#REF!,6,0),IF($C329="FDE 01/25",VLOOKUP($D329,#REF!,6,0),IF($C329="SINAPI 01/25",VLOOKUP($D329,#REF!,5,0))))</f>
        <v>#REF!</v>
      </c>
      <c r="I329" s="154" t="e">
        <f t="shared" si="35"/>
        <v>#REF!</v>
      </c>
      <c r="K329" s="23"/>
      <c r="L329" s="27"/>
    </row>
    <row r="330" spans="2:12" s="22" customFormat="1" ht="25.15" customHeight="1" outlineLevel="1">
      <c r="B330" s="237" t="s">
        <v>1559</v>
      </c>
      <c r="C330" s="86" t="str">
        <f>VLOOKUP($B330,MEMORIAL_CÁLCULO!$B$11:$I$2946,2,0)</f>
        <v>CDHU197</v>
      </c>
      <c r="D330" s="234" t="str">
        <f>VLOOKUP($B330,MEMORIAL_CÁLCULO!$B$11:$I$2946,3,0)</f>
        <v>38.07.030</v>
      </c>
      <c r="E330" s="153" t="e">
        <f>IF($C330="CDHU197",VLOOKUP($D330,#REF!,2,0),IF($C330="FDE 01/25",VLOOKUP($D330,#REF!,2,0),IF($C330="SINAPI 01/25",VLOOKUP($D330,#REF!,2,0))))</f>
        <v>#REF!</v>
      </c>
      <c r="F330" s="235" t="e">
        <f>IF($C330="CDHU197",VLOOKUP($D330,#REF!,3,0),IF($C330="FDE 01/25",VLOOKUP($D330,#REF!,3,0),IF($C330="SINAPI 01/25",VLOOKUP($D330,#REF!,3,0))))</f>
        <v>#REF!</v>
      </c>
      <c r="G330" s="41">
        <f>VLOOKUP($B330,MEMORIAL_CÁLCULO!$B$11:$I$2946,8,0)</f>
        <v>34</v>
      </c>
      <c r="H330" s="236" t="e">
        <f>IF($C330="CDHU197",VLOOKUP($D330,#REF!,6,0),IF($C330="FDE 01/25",VLOOKUP($D330,#REF!,6,0),IF($C330="SINAPI 01/25",VLOOKUP($D330,#REF!,5,0))))</f>
        <v>#REF!</v>
      </c>
      <c r="I330" s="154" t="e">
        <f t="shared" si="35"/>
        <v>#REF!</v>
      </c>
      <c r="K330" s="23"/>
      <c r="L330" s="27"/>
    </row>
    <row r="331" spans="2:12" s="22" customFormat="1" ht="25.15" customHeight="1" outlineLevel="1">
      <c r="B331" s="237" t="s">
        <v>1560</v>
      </c>
      <c r="C331" s="86" t="str">
        <f>VLOOKUP($B331,MEMORIAL_CÁLCULO!$B$11:$I$2946,2,0)</f>
        <v>CDHU197</v>
      </c>
      <c r="D331" s="234" t="str">
        <f>VLOOKUP($B331,MEMORIAL_CÁLCULO!$B$11:$I$2946,3,0)</f>
        <v>38.07.216</v>
      </c>
      <c r="E331" s="153" t="e">
        <f>IF($C331="CDHU197",VLOOKUP($D331,#REF!,2,0),IF($C331="FDE 01/25",VLOOKUP($D331,#REF!,2,0),IF($C331="SINAPI 01/25",VLOOKUP($D331,#REF!,2,0))))</f>
        <v>#REF!</v>
      </c>
      <c r="F331" s="235" t="e">
        <f>IF($C331="CDHU197",VLOOKUP($D331,#REF!,3,0),IF($C331="FDE 01/25",VLOOKUP($D331,#REF!,3,0),IF($C331="SINAPI 01/25",VLOOKUP($D331,#REF!,3,0))))</f>
        <v>#REF!</v>
      </c>
      <c r="G331" s="41">
        <f>VLOOKUP($B331,MEMORIAL_CÁLCULO!$B$11:$I$2946,8,0)</f>
        <v>57.8</v>
      </c>
      <c r="H331" s="236" t="e">
        <f>IF($C331="CDHU197",VLOOKUP($D331,#REF!,6,0),IF($C331="FDE 01/25",VLOOKUP($D331,#REF!,6,0),IF($C331="SINAPI 01/25",VLOOKUP($D331,#REF!,5,0))))</f>
        <v>#REF!</v>
      </c>
      <c r="I331" s="154" t="e">
        <f t="shared" si="35"/>
        <v>#REF!</v>
      </c>
      <c r="K331" s="23"/>
      <c r="L331" s="27"/>
    </row>
    <row r="332" spans="2:12" s="22" customFormat="1" ht="25.15" customHeight="1" outlineLevel="1">
      <c r="B332" s="237" t="s">
        <v>1561</v>
      </c>
      <c r="C332" s="86" t="str">
        <f>VLOOKUP($B332,MEMORIAL_CÁLCULO!$B$11:$I$2946,2,0)</f>
        <v>CDHU197</v>
      </c>
      <c r="D332" s="234" t="str">
        <f>VLOOKUP($B332,MEMORIAL_CÁLCULO!$B$11:$I$2946,3,0)</f>
        <v>46.27.060</v>
      </c>
      <c r="E332" s="153" t="e">
        <f>IF($C332="CDHU197",VLOOKUP($D332,#REF!,2,0),IF($C332="FDE 01/25",VLOOKUP($D332,#REF!,2,0),IF($C332="SINAPI 01/25",VLOOKUP($D332,#REF!,2,0))))</f>
        <v>#REF!</v>
      </c>
      <c r="F332" s="235" t="e">
        <f>IF($C332="CDHU197",VLOOKUP($D332,#REF!,3,0),IF($C332="FDE 01/25",VLOOKUP($D332,#REF!,3,0),IF($C332="SINAPI 01/25",VLOOKUP($D332,#REF!,3,0))))</f>
        <v>#REF!</v>
      </c>
      <c r="G332" s="41">
        <f>VLOOKUP($B332,MEMORIAL_CÁLCULO!$B$11:$I$2946,8,0)</f>
        <v>102.19999999999999</v>
      </c>
      <c r="H332" s="236" t="e">
        <f>IF($C332="CDHU197",VLOOKUP($D332,#REF!,6,0),IF($C332="FDE 01/25",VLOOKUP($D332,#REF!,6,0),IF($C332="SINAPI 01/25",VLOOKUP($D332,#REF!,5,0))))</f>
        <v>#REF!</v>
      </c>
      <c r="I332" s="154" t="e">
        <f t="shared" si="35"/>
        <v>#REF!</v>
      </c>
      <c r="K332" s="23"/>
      <c r="L332" s="27"/>
    </row>
    <row r="333" spans="2:12" s="22" customFormat="1" ht="25.15" customHeight="1" outlineLevel="1">
      <c r="B333" s="237" t="s">
        <v>1562</v>
      </c>
      <c r="C333" s="86" t="str">
        <f>VLOOKUP($B333,MEMORIAL_CÁLCULO!$B$11:$I$2946,2,0)</f>
        <v>CDHU197</v>
      </c>
      <c r="D333" s="234" t="str">
        <f>VLOOKUP($B333,MEMORIAL_CÁLCULO!$B$11:$I$2946,3,0)</f>
        <v>46.27.080</v>
      </c>
      <c r="E333" s="153" t="e">
        <f>IF($C333="CDHU197",VLOOKUP($D333,#REF!,2,0),IF($C333="FDE 01/25",VLOOKUP($D333,#REF!,2,0),IF($C333="SINAPI 01/25",VLOOKUP($D333,#REF!,2,0))))</f>
        <v>#REF!</v>
      </c>
      <c r="F333" s="235" t="e">
        <f>IF($C333="CDHU197",VLOOKUP($D333,#REF!,3,0),IF($C333="FDE 01/25",VLOOKUP($D333,#REF!,3,0),IF($C333="SINAPI 01/25",VLOOKUP($D333,#REF!,3,0))))</f>
        <v>#REF!</v>
      </c>
      <c r="G333" s="41">
        <f>VLOOKUP($B333,MEMORIAL_CÁLCULO!$B$11:$I$2946,8,0)</f>
        <v>70.349999999999994</v>
      </c>
      <c r="H333" s="236" t="e">
        <f>IF($C333="CDHU197",VLOOKUP($D333,#REF!,6,0),IF($C333="FDE 01/25",VLOOKUP($D333,#REF!,6,0),IF($C333="SINAPI 01/25",VLOOKUP($D333,#REF!,5,0))))</f>
        <v>#REF!</v>
      </c>
      <c r="I333" s="154" t="e">
        <f t="shared" si="35"/>
        <v>#REF!</v>
      </c>
      <c r="K333" s="23"/>
      <c r="L333" s="27"/>
    </row>
    <row r="334" spans="2:12" s="22" customFormat="1" ht="25.15" customHeight="1" outlineLevel="1">
      <c r="B334" s="237" t="s">
        <v>1563</v>
      </c>
      <c r="C334" s="86" t="str">
        <f>VLOOKUP($B334,MEMORIAL_CÁLCULO!$B$11:$I$2946,2,0)</f>
        <v>CDHU197</v>
      </c>
      <c r="D334" s="234" t="str">
        <f>VLOOKUP($B334,MEMORIAL_CÁLCULO!$B$11:$I$2946,3,0)</f>
        <v>46.27.090</v>
      </c>
      <c r="E334" s="153" t="e">
        <f>IF($C334="CDHU197",VLOOKUP($D334,#REF!,2,0),IF($C334="FDE 01/25",VLOOKUP($D334,#REF!,2,0),IF($C334="SINAPI 01/25",VLOOKUP($D334,#REF!,2,0))))</f>
        <v>#REF!</v>
      </c>
      <c r="F334" s="235" t="e">
        <f>IF($C334="CDHU197",VLOOKUP($D334,#REF!,3,0),IF($C334="FDE 01/25",VLOOKUP($D334,#REF!,3,0),IF($C334="SINAPI 01/25",VLOOKUP($D334,#REF!,3,0))))</f>
        <v>#REF!</v>
      </c>
      <c r="G334" s="41">
        <f>VLOOKUP($B334,MEMORIAL_CÁLCULO!$B$11:$I$2946,8,0)</f>
        <v>33.65</v>
      </c>
      <c r="H334" s="236" t="e">
        <f>IF($C334="CDHU197",VLOOKUP($D334,#REF!,6,0),IF($C334="FDE 01/25",VLOOKUP($D334,#REF!,6,0),IF($C334="SINAPI 01/25",VLOOKUP($D334,#REF!,5,0))))</f>
        <v>#REF!</v>
      </c>
      <c r="I334" s="154" t="e">
        <f t="shared" si="35"/>
        <v>#REF!</v>
      </c>
      <c r="K334" s="23"/>
      <c r="L334" s="27"/>
    </row>
    <row r="335" spans="2:12" s="22" customFormat="1" ht="36" customHeight="1" outlineLevel="1">
      <c r="B335" s="237" t="s">
        <v>1564</v>
      </c>
      <c r="C335" s="86" t="str">
        <f>VLOOKUP($B335,MEMORIAL_CÁLCULO!$B$11:$I$2946,2,0)</f>
        <v>CDHU197</v>
      </c>
      <c r="D335" s="234" t="str">
        <f>VLOOKUP($B335,MEMORIAL_CÁLCULO!$B$11:$I$2946,3,0)</f>
        <v>32.11.270</v>
      </c>
      <c r="E335" s="153" t="e">
        <f>IF($C335="CDHU197",VLOOKUP($D335,#REF!,2,0),IF($C335="FDE 01/25",VLOOKUP($D335,#REF!,2,0),IF($C335="SINAPI 01/25",VLOOKUP($D335,#REF!,2,0))))</f>
        <v>#REF!</v>
      </c>
      <c r="F335" s="235" t="e">
        <f>IF($C335="CDHU197",VLOOKUP($D335,#REF!,3,0),IF($C335="FDE 01/25",VLOOKUP($D335,#REF!,3,0),IF($C335="SINAPI 01/25",VLOOKUP($D335,#REF!,3,0))))</f>
        <v>#REF!</v>
      </c>
      <c r="G335" s="41">
        <f>VLOOKUP($B335,MEMORIAL_CÁLCULO!$B$11:$I$2946,8,0)</f>
        <v>102.19999999999999</v>
      </c>
      <c r="H335" s="236" t="e">
        <f>IF($C335="CDHU197",VLOOKUP($D335,#REF!,6,0),IF($C335="FDE 01/25",VLOOKUP($D335,#REF!,6,0),IF($C335="SINAPI 01/25",VLOOKUP($D335,#REF!,5,0))))</f>
        <v>#REF!</v>
      </c>
      <c r="I335" s="154" t="e">
        <f t="shared" si="35"/>
        <v>#REF!</v>
      </c>
      <c r="K335" s="23"/>
      <c r="L335" s="27"/>
    </row>
    <row r="336" spans="2:12" s="22" customFormat="1" ht="37.5" outlineLevel="1">
      <c r="B336" s="237" t="s">
        <v>1565</v>
      </c>
      <c r="C336" s="86" t="str">
        <f>VLOOKUP($B336,MEMORIAL_CÁLCULO!$B$11:$I$2946,2,0)</f>
        <v>CDHU197</v>
      </c>
      <c r="D336" s="234" t="str">
        <f>VLOOKUP($B336,MEMORIAL_CÁLCULO!$B$11:$I$2946,3,0)</f>
        <v>32.11.280</v>
      </c>
      <c r="E336" s="153" t="e">
        <f>IF($C336="CDHU197",VLOOKUP($D336,#REF!,2,0),IF($C336="FDE 01/25",VLOOKUP($D336,#REF!,2,0),IF($C336="SINAPI 01/25",VLOOKUP($D336,#REF!,2,0))))</f>
        <v>#REF!</v>
      </c>
      <c r="F336" s="235" t="e">
        <f>IF($C336="CDHU197",VLOOKUP($D336,#REF!,3,0),IF($C336="FDE 01/25",VLOOKUP($D336,#REF!,3,0),IF($C336="SINAPI 01/25",VLOOKUP($D336,#REF!,3,0))))</f>
        <v>#REF!</v>
      </c>
      <c r="G336" s="41">
        <f>VLOOKUP($B336,MEMORIAL_CÁLCULO!$B$11:$I$2946,8,0)</f>
        <v>103.99999999999999</v>
      </c>
      <c r="H336" s="236" t="e">
        <f>IF($C336="CDHU197",VLOOKUP($D336,#REF!,6,0),IF($C336="FDE 01/25",VLOOKUP($D336,#REF!,6,0),IF($C336="SINAPI 01/25",VLOOKUP($D336,#REF!,5,0))))</f>
        <v>#REF!</v>
      </c>
      <c r="I336" s="154" t="e">
        <f t="shared" si="35"/>
        <v>#REF!</v>
      </c>
      <c r="K336" s="23"/>
      <c r="L336" s="27"/>
    </row>
    <row r="337" spans="2:12" s="22" customFormat="1" ht="37.5" outlineLevel="1">
      <c r="B337" s="237" t="s">
        <v>1566</v>
      </c>
      <c r="C337" s="86" t="str">
        <f>VLOOKUP($B337,MEMORIAL_CÁLCULO!$B$11:$I$2946,2,0)</f>
        <v>CDHU197</v>
      </c>
      <c r="D337" s="234" t="str">
        <f>VLOOKUP($B337,MEMORIAL_CÁLCULO!$B$11:$I$2946,3,0)</f>
        <v>43.20.130</v>
      </c>
      <c r="E337" s="153" t="e">
        <f>IF($C337="CDHU197",VLOOKUP($D337,#REF!,2,0),IF($C337="FDE 01/25",VLOOKUP($D337,#REF!,2,0),IF($C337="SINAPI 01/25",VLOOKUP($D337,#REF!,2,0))))</f>
        <v>#REF!</v>
      </c>
      <c r="F337" s="235" t="e">
        <f>IF($C337="CDHU197",VLOOKUP($D337,#REF!,3,0),IF($C337="FDE 01/25",VLOOKUP($D337,#REF!,3,0),IF($C337="SINAPI 01/25",VLOOKUP($D337,#REF!,3,0))))</f>
        <v>#REF!</v>
      </c>
      <c r="G337" s="41">
        <f>VLOOKUP($B337,MEMORIAL_CÁLCULO!$B$11:$I$2946,8,0)</f>
        <v>8</v>
      </c>
      <c r="H337" s="236" t="e">
        <f>IF($C337="CDHU197",VLOOKUP($D337,#REF!,6,0),IF($C337="FDE 01/25",VLOOKUP($D337,#REF!,6,0),IF($C337="SINAPI 01/25",VLOOKUP($D337,#REF!,5,0))))</f>
        <v>#REF!</v>
      </c>
      <c r="I337" s="154" t="e">
        <f t="shared" si="35"/>
        <v>#REF!</v>
      </c>
      <c r="K337" s="23"/>
      <c r="L337" s="27"/>
    </row>
    <row r="338" spans="2:12" s="22" customFormat="1" ht="25.15" customHeight="1" outlineLevel="1">
      <c r="B338" s="237" t="s">
        <v>1567</v>
      </c>
      <c r="C338" s="86" t="str">
        <f>VLOOKUP($B338,MEMORIAL_CÁLCULO!$B$11:$I$2946,2,0)</f>
        <v>CDHU197</v>
      </c>
      <c r="D338" s="234" t="str">
        <f>VLOOKUP($B338,MEMORIAL_CÁLCULO!$B$11:$I$2946,3,0)</f>
        <v>39.24.173</v>
      </c>
      <c r="E338" s="153" t="e">
        <f>IF($C338="CDHU197",VLOOKUP($D338,#REF!,2,0),IF($C338="FDE 01/25",VLOOKUP($D338,#REF!,2,0),IF($C338="SINAPI 01/25",VLOOKUP($D338,#REF!,2,0))))</f>
        <v>#REF!</v>
      </c>
      <c r="F338" s="235" t="e">
        <f>IF($C338="CDHU197",VLOOKUP($D338,#REF!,3,0),IF($C338="FDE 01/25",VLOOKUP($D338,#REF!,3,0),IF($C338="SINAPI 01/25",VLOOKUP($D338,#REF!,3,0))))</f>
        <v>#REF!</v>
      </c>
      <c r="G338" s="41">
        <f>VLOOKUP($B338,MEMORIAL_CÁLCULO!$B$11:$I$2946,8,0)</f>
        <v>102.19999999999999</v>
      </c>
      <c r="H338" s="236" t="e">
        <f>IF($C338="CDHU197",VLOOKUP($D338,#REF!,6,0),IF($C338="FDE 01/25",VLOOKUP($D338,#REF!,6,0),IF($C338="SINAPI 01/25",VLOOKUP($D338,#REF!,5,0))))</f>
        <v>#REF!</v>
      </c>
      <c r="I338" s="154" t="e">
        <f t="shared" si="35"/>
        <v>#REF!</v>
      </c>
      <c r="K338" s="23"/>
      <c r="L338" s="27"/>
    </row>
    <row r="339" spans="2:12" ht="19.5" thickBot="1">
      <c r="B339" s="486" t="s">
        <v>55</v>
      </c>
      <c r="C339" s="487"/>
      <c r="D339" s="487"/>
      <c r="E339" s="487"/>
      <c r="F339" s="487"/>
      <c r="G339" s="487"/>
      <c r="H339" s="488"/>
      <c r="I339" s="149" t="e">
        <f>SUM(I15:I338)</f>
        <v>#REF!</v>
      </c>
    </row>
    <row r="340" spans="2:12">
      <c r="B340" s="224"/>
      <c r="C340" s="225"/>
      <c r="D340" s="225"/>
      <c r="E340" s="225"/>
      <c r="F340" s="225"/>
      <c r="G340" s="225"/>
      <c r="H340" s="225"/>
      <c r="I340" s="226"/>
    </row>
    <row r="341" spans="2:12">
      <c r="B341" s="227"/>
      <c r="C341" s="228"/>
      <c r="D341" s="228"/>
      <c r="E341" s="228"/>
      <c r="F341" s="228"/>
      <c r="G341" s="228"/>
      <c r="H341" s="228"/>
      <c r="I341" s="229"/>
    </row>
    <row r="342" spans="2:12" ht="18.75">
      <c r="B342" s="227"/>
      <c r="C342" s="228"/>
      <c r="D342" s="233" t="s">
        <v>1593</v>
      </c>
      <c r="E342" s="228"/>
      <c r="F342" s="228"/>
      <c r="G342" s="228"/>
      <c r="H342" s="228"/>
      <c r="I342" s="229"/>
    </row>
    <row r="343" spans="2:12">
      <c r="B343" s="227"/>
      <c r="C343" s="228"/>
      <c r="D343" s="228"/>
      <c r="E343" s="228"/>
      <c r="F343" s="228"/>
      <c r="G343" s="228"/>
      <c r="H343" s="228"/>
      <c r="I343" s="229"/>
    </row>
    <row r="344" spans="2:12">
      <c r="B344" s="227"/>
      <c r="C344" s="228"/>
      <c r="D344" s="228"/>
      <c r="E344" s="228"/>
      <c r="F344" s="228"/>
      <c r="G344" s="228"/>
      <c r="H344" s="228"/>
      <c r="I344" s="229"/>
    </row>
    <row r="345" spans="2:12" ht="18.75">
      <c r="B345" s="227"/>
      <c r="C345" s="228"/>
      <c r="D345" s="228"/>
      <c r="E345" s="228"/>
      <c r="F345" s="454" t="s">
        <v>1242</v>
      </c>
      <c r="G345" s="455" t="s">
        <v>1219</v>
      </c>
      <c r="H345" s="455" t="s">
        <v>1219</v>
      </c>
      <c r="I345" s="229"/>
    </row>
    <row r="346" spans="2:12" ht="18.75">
      <c r="B346" s="227"/>
      <c r="C346" s="228"/>
      <c r="D346" s="228"/>
      <c r="E346" s="228"/>
      <c r="F346" s="456" t="s">
        <v>1243</v>
      </c>
      <c r="G346" s="456" t="s">
        <v>1220</v>
      </c>
      <c r="H346" s="456" t="s">
        <v>1220</v>
      </c>
      <c r="I346" s="229"/>
    </row>
    <row r="347" spans="2:12" ht="18.75">
      <c r="B347" s="227"/>
      <c r="C347" s="228"/>
      <c r="D347" s="228"/>
      <c r="E347" s="228"/>
      <c r="F347" s="456" t="s">
        <v>1244</v>
      </c>
      <c r="G347" s="456" t="s">
        <v>1221</v>
      </c>
      <c r="H347" s="456" t="s">
        <v>1221</v>
      </c>
      <c r="I347" s="229"/>
    </row>
    <row r="348" spans="2:12">
      <c r="B348" s="227"/>
      <c r="C348" s="228"/>
      <c r="D348" s="228"/>
      <c r="E348" s="228"/>
      <c r="F348" s="228"/>
      <c r="G348" s="228"/>
      <c r="H348" s="228"/>
      <c r="I348" s="229"/>
    </row>
    <row r="349" spans="2:12">
      <c r="B349" s="227"/>
      <c r="C349" s="228"/>
      <c r="D349" s="228"/>
      <c r="E349" s="228"/>
      <c r="F349" s="228"/>
      <c r="G349" s="228"/>
      <c r="H349" s="228"/>
      <c r="I349" s="229"/>
    </row>
    <row r="350" spans="2:12" ht="15.75" thickBot="1">
      <c r="B350" s="230"/>
      <c r="C350" s="231"/>
      <c r="D350" s="231"/>
      <c r="E350" s="231"/>
      <c r="F350" s="231"/>
      <c r="G350" s="231"/>
      <c r="H350" s="231"/>
      <c r="I350" s="232"/>
    </row>
  </sheetData>
  <mergeCells count="10">
    <mergeCell ref="F346:H346"/>
    <mergeCell ref="F347:H347"/>
    <mergeCell ref="B339:H339"/>
    <mergeCell ref="F345:H345"/>
    <mergeCell ref="E3:I3"/>
    <mergeCell ref="E5:I5"/>
    <mergeCell ref="E6:I6"/>
    <mergeCell ref="B8:I8"/>
    <mergeCell ref="G12:I12"/>
    <mergeCell ref="G13:I13"/>
  </mergeCells>
  <conditionalFormatting sqref="G15 G41">
    <cfRule type="cellIs" dxfId="3" priority="48" operator="between">
      <formula>$AM$3</formula>
      <formula>$AM$4</formula>
    </cfRule>
  </conditionalFormatting>
  <conditionalFormatting sqref="G16:G25 G28:G37 G40 G42:G338">
    <cfRule type="cellIs" dxfId="2" priority="206" operator="equal">
      <formula>#REF!</formula>
    </cfRule>
  </conditionalFormatting>
  <conditionalFormatting sqref="G26:G27">
    <cfRule type="cellIs" dxfId="1" priority="43" operator="between">
      <formula>$AM$3</formula>
      <formula>$AM$4</formula>
    </cfRule>
  </conditionalFormatting>
  <conditionalFormatting sqref="G38:G39">
    <cfRule type="cellIs" dxfId="0" priority="42" operator="between">
      <formula>$AM$3</formula>
      <formula>$AM$4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MEMORIAL_CÁLCULO</vt:lpstr>
      <vt:lpstr>SERVIÇOS</vt:lpstr>
      <vt:lpstr>MEMORIAL_CÁLCULO!Area_de_impressao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2025-06-11T19:24:35Z</dcterms:modified>
</cp:coreProperties>
</file>